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binchen/Desktop/sdr_streamlit/"/>
    </mc:Choice>
  </mc:AlternateContent>
  <xr:revisionPtr revIDLastSave="0" documentId="13_ncr:1_{3A93E4D3-DF01-3549-BAED-0CAF5398BA11}" xr6:coauthVersionLast="47" xr6:coauthVersionMax="47" xr10:uidLastSave="{00000000-0000-0000-0000-000000000000}"/>
  <bookViews>
    <workbookView xWindow="2720" yWindow="1000" windowWidth="31840" windowHeight="21100" xr2:uid="{EF9A4DCE-7164-D445-90EB-561673712BE2}"/>
  </bookViews>
  <sheets>
    <sheet name="Sheet1" sheetId="1" r:id="rId1"/>
    <sheet name="Sheet10" sheetId="10" r:id="rId2"/>
    <sheet name="Sheet9" sheetId="9" r:id="rId3"/>
    <sheet name="Sheet8" sheetId="8" r:id="rId4"/>
    <sheet name="Sheet7" sheetId="7" r:id="rId5"/>
    <sheet name="Sheet6" sheetId="6" r:id="rId6"/>
    <sheet name="Sheet4" sheetId="4" r:id="rId7"/>
    <sheet name="Sheet5" sheetId="5" r:id="rId8"/>
    <sheet name="Sheet2" sheetId="2" r:id="rId9"/>
    <sheet name="Sheet3" sheetId="3" r:id="rId10"/>
  </sheets>
  <definedNames>
    <definedName name="_xlnm._FilterDatabase" localSheetId="0" hidden="1">Sheet1!$A$1:$O$1</definedName>
    <definedName name="_xlnm._FilterDatabase" localSheetId="1" hidden="1">Sheet10!$A$1:$C$56</definedName>
    <definedName name="_xlnm._FilterDatabase" localSheetId="9" hidden="1">Sheet3!$H$1:$N$14</definedName>
    <definedName name="_xlnm._FilterDatabase" localSheetId="2" hidden="1">Sheet9!$A$1:$J$1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J3" i="8"/>
  <c r="K3" i="8"/>
  <c r="L3" i="8"/>
  <c r="I4" i="8"/>
  <c r="J4" i="8"/>
  <c r="K4" i="8"/>
  <c r="L4" i="8"/>
  <c r="I5" i="8"/>
  <c r="J5" i="8"/>
  <c r="K5" i="8"/>
  <c r="L5" i="8"/>
  <c r="I6" i="8"/>
  <c r="J6" i="8"/>
  <c r="K6" i="8"/>
  <c r="L6" i="8"/>
  <c r="I7" i="8"/>
  <c r="J7" i="8"/>
  <c r="K7" i="8"/>
  <c r="L7" i="8"/>
  <c r="I8" i="8"/>
  <c r="J8" i="8"/>
  <c r="K8" i="8"/>
  <c r="L8" i="8"/>
  <c r="I9" i="8"/>
  <c r="J9" i="8"/>
  <c r="K9" i="8"/>
  <c r="L9" i="8"/>
  <c r="I10" i="8"/>
  <c r="J10" i="8"/>
  <c r="K10" i="8"/>
  <c r="L10" i="8"/>
  <c r="I11" i="8"/>
  <c r="J11" i="8"/>
  <c r="K11" i="8"/>
  <c r="L11" i="8"/>
  <c r="I12" i="8"/>
  <c r="J12" i="8"/>
  <c r="K12" i="8"/>
  <c r="L12" i="8"/>
  <c r="I13" i="8"/>
  <c r="J13" i="8"/>
  <c r="K13" i="8"/>
  <c r="L13" i="8"/>
  <c r="I14" i="8"/>
  <c r="J14" i="8"/>
  <c r="K14" i="8"/>
  <c r="L14" i="8"/>
  <c r="I15" i="8"/>
  <c r="J15" i="8"/>
  <c r="K15" i="8"/>
  <c r="L15" i="8"/>
  <c r="I16" i="8"/>
  <c r="J16" i="8"/>
  <c r="K16" i="8"/>
  <c r="L16" i="8"/>
  <c r="I17" i="8"/>
  <c r="J17" i="8"/>
  <c r="K17" i="8"/>
  <c r="L17" i="8"/>
  <c r="I18" i="8"/>
  <c r="J18" i="8"/>
  <c r="K18" i="8"/>
  <c r="L18" i="8"/>
  <c r="I19" i="8"/>
  <c r="J19" i="8"/>
  <c r="K19" i="8"/>
  <c r="L19" i="8"/>
  <c r="I20" i="8"/>
  <c r="J20" i="8"/>
  <c r="K20" i="8"/>
  <c r="L20" i="8"/>
  <c r="I21" i="8"/>
  <c r="J21" i="8"/>
  <c r="K21" i="8"/>
  <c r="L21" i="8"/>
  <c r="I22" i="8"/>
  <c r="J22" i="8"/>
  <c r="K22" i="8"/>
  <c r="L22" i="8"/>
  <c r="I23" i="8"/>
  <c r="J23" i="8"/>
  <c r="K23" i="8"/>
  <c r="L23" i="8"/>
  <c r="I24" i="8"/>
  <c r="J24" i="8"/>
  <c r="K24" i="8"/>
  <c r="L24" i="8"/>
  <c r="I25" i="8"/>
  <c r="J25" i="8"/>
  <c r="K25" i="8"/>
  <c r="L25" i="8"/>
  <c r="I26" i="8"/>
  <c r="J26" i="8"/>
  <c r="K26" i="8"/>
  <c r="L26" i="8"/>
  <c r="I27" i="8"/>
  <c r="J27" i="8"/>
  <c r="K27" i="8"/>
  <c r="L27" i="8"/>
  <c r="I28" i="8"/>
  <c r="J28" i="8"/>
  <c r="K28" i="8"/>
  <c r="L28" i="8"/>
  <c r="I29" i="8"/>
  <c r="J29" i="8"/>
  <c r="K29" i="8"/>
  <c r="L29" i="8"/>
  <c r="I30" i="8"/>
  <c r="J30" i="8"/>
  <c r="K30" i="8"/>
  <c r="L30" i="8"/>
  <c r="I31" i="8"/>
  <c r="J31" i="8"/>
  <c r="K31" i="8"/>
  <c r="L31" i="8"/>
  <c r="I32" i="8"/>
  <c r="J32" i="8"/>
  <c r="K32" i="8"/>
  <c r="L32" i="8"/>
  <c r="I33" i="8"/>
  <c r="J33" i="8"/>
  <c r="K33" i="8"/>
  <c r="L33" i="8"/>
  <c r="I34" i="8"/>
  <c r="J34" i="8"/>
  <c r="K34" i="8"/>
  <c r="L34" i="8"/>
  <c r="I35" i="8"/>
  <c r="J35" i="8"/>
  <c r="K35" i="8"/>
  <c r="L35" i="8"/>
  <c r="I36" i="8"/>
  <c r="J36" i="8"/>
  <c r="K36" i="8"/>
  <c r="L36" i="8"/>
  <c r="I37" i="8"/>
  <c r="J37" i="8"/>
  <c r="K37" i="8"/>
  <c r="L37" i="8"/>
  <c r="I38" i="8"/>
  <c r="J38" i="8"/>
  <c r="K38" i="8"/>
  <c r="L38" i="8"/>
  <c r="I39" i="8"/>
  <c r="J39" i="8"/>
  <c r="K39" i="8"/>
  <c r="L39" i="8"/>
  <c r="I40" i="8"/>
  <c r="J40" i="8"/>
  <c r="K40" i="8"/>
  <c r="L40" i="8"/>
  <c r="I41" i="8"/>
  <c r="J41" i="8"/>
  <c r="K41" i="8"/>
  <c r="L41" i="8"/>
  <c r="I42" i="8"/>
  <c r="J42" i="8"/>
  <c r="K42" i="8"/>
  <c r="L42" i="8"/>
  <c r="I43" i="8"/>
  <c r="J43" i="8"/>
  <c r="K43" i="8"/>
  <c r="L43" i="8"/>
  <c r="I44" i="8"/>
  <c r="J44" i="8"/>
  <c r="K44" i="8"/>
  <c r="L44" i="8"/>
  <c r="I45" i="8"/>
  <c r="J45" i="8"/>
  <c r="K45" i="8"/>
  <c r="L45" i="8"/>
  <c r="I46" i="8"/>
  <c r="J46" i="8"/>
  <c r="K46" i="8"/>
  <c r="L46" i="8"/>
  <c r="I47" i="8"/>
  <c r="J47" i="8"/>
  <c r="K47" i="8"/>
  <c r="L47" i="8"/>
  <c r="I48" i="8"/>
  <c r="J48" i="8"/>
  <c r="K48" i="8"/>
  <c r="L48" i="8"/>
  <c r="I49" i="8"/>
  <c r="J49" i="8"/>
  <c r="K49" i="8"/>
  <c r="L49" i="8"/>
  <c r="I50" i="8"/>
  <c r="J50" i="8"/>
  <c r="K50" i="8"/>
  <c r="L50" i="8"/>
  <c r="I51" i="8"/>
  <c r="J51" i="8"/>
  <c r="K51" i="8"/>
  <c r="L51" i="8"/>
  <c r="I52" i="8"/>
  <c r="J52" i="8"/>
  <c r="K52" i="8"/>
  <c r="L52" i="8"/>
  <c r="I53" i="8"/>
  <c r="J53" i="8"/>
  <c r="K53" i="8"/>
  <c r="L53" i="8"/>
  <c r="I54" i="8"/>
  <c r="J54" i="8"/>
  <c r="K54" i="8"/>
  <c r="L54" i="8"/>
  <c r="I55" i="8"/>
  <c r="J55" i="8"/>
  <c r="K55" i="8"/>
  <c r="L55" i="8"/>
  <c r="I56" i="8"/>
  <c r="J56" i="8"/>
  <c r="K56" i="8"/>
  <c r="L56" i="8"/>
  <c r="I57" i="8"/>
  <c r="J57" i="8"/>
  <c r="K57" i="8"/>
  <c r="L57" i="8"/>
  <c r="I58" i="8"/>
  <c r="J58" i="8"/>
  <c r="K58" i="8"/>
  <c r="L58" i="8"/>
  <c r="I59" i="8"/>
  <c r="J59" i="8"/>
  <c r="K59" i="8"/>
  <c r="L59" i="8"/>
  <c r="I60" i="8"/>
  <c r="J60" i="8"/>
  <c r="K60" i="8"/>
  <c r="L60" i="8"/>
  <c r="I61" i="8"/>
  <c r="J61" i="8"/>
  <c r="K61" i="8"/>
  <c r="L61" i="8"/>
  <c r="I62" i="8"/>
  <c r="J62" i="8"/>
  <c r="K62" i="8"/>
  <c r="L62" i="8"/>
  <c r="I63" i="8"/>
  <c r="J63" i="8"/>
  <c r="K63" i="8"/>
  <c r="L63" i="8"/>
  <c r="I64" i="8"/>
  <c r="J64" i="8"/>
  <c r="K64" i="8"/>
  <c r="L64" i="8"/>
  <c r="I65" i="8"/>
  <c r="J65" i="8"/>
  <c r="K65" i="8"/>
  <c r="L65" i="8"/>
  <c r="I66" i="8"/>
  <c r="J66" i="8"/>
  <c r="K66" i="8"/>
  <c r="L66" i="8"/>
  <c r="I67" i="8"/>
  <c r="J67" i="8"/>
  <c r="K67" i="8"/>
  <c r="L67" i="8"/>
  <c r="I68" i="8"/>
  <c r="J68" i="8"/>
  <c r="K68" i="8"/>
  <c r="L68" i="8"/>
  <c r="I69" i="8"/>
  <c r="J69" i="8"/>
  <c r="K69" i="8"/>
  <c r="L69" i="8"/>
  <c r="I70" i="8"/>
  <c r="J70" i="8"/>
  <c r="K70" i="8"/>
  <c r="L70" i="8"/>
  <c r="I71" i="8"/>
  <c r="J71" i="8"/>
  <c r="K71" i="8"/>
  <c r="L71" i="8"/>
  <c r="I72" i="8"/>
  <c r="J72" i="8"/>
  <c r="K72" i="8"/>
  <c r="L72" i="8"/>
  <c r="I73" i="8"/>
  <c r="J73" i="8"/>
  <c r="K73" i="8"/>
  <c r="L73" i="8"/>
  <c r="I74" i="8"/>
  <c r="J74" i="8"/>
  <c r="K74" i="8"/>
  <c r="L74" i="8"/>
  <c r="I75" i="8"/>
  <c r="J75" i="8"/>
  <c r="K75" i="8"/>
  <c r="L75" i="8"/>
  <c r="I76" i="8"/>
  <c r="J76" i="8"/>
  <c r="K76" i="8"/>
  <c r="L76" i="8"/>
  <c r="I77" i="8"/>
  <c r="J77" i="8"/>
  <c r="K77" i="8"/>
  <c r="L77" i="8"/>
  <c r="I78" i="8"/>
  <c r="J78" i="8"/>
  <c r="K78" i="8"/>
  <c r="L78" i="8"/>
  <c r="I79" i="8"/>
  <c r="J79" i="8"/>
  <c r="K79" i="8"/>
  <c r="L79" i="8"/>
  <c r="I80" i="8"/>
  <c r="J80" i="8"/>
  <c r="K80" i="8"/>
  <c r="L80" i="8"/>
  <c r="I81" i="8"/>
  <c r="J81" i="8"/>
  <c r="K81" i="8"/>
  <c r="L81" i="8"/>
  <c r="I82" i="8"/>
  <c r="J82" i="8"/>
  <c r="K82" i="8"/>
  <c r="L82" i="8"/>
  <c r="I83" i="8"/>
  <c r="J83" i="8"/>
  <c r="K83" i="8"/>
  <c r="L83" i="8"/>
  <c r="I84" i="8"/>
  <c r="J84" i="8"/>
  <c r="K84" i="8"/>
  <c r="L84" i="8"/>
  <c r="I85" i="8"/>
  <c r="J85" i="8"/>
  <c r="K85" i="8"/>
  <c r="L85" i="8"/>
  <c r="I86" i="8"/>
  <c r="J86" i="8"/>
  <c r="K86" i="8"/>
  <c r="L86" i="8"/>
  <c r="I87" i="8"/>
  <c r="J87" i="8"/>
  <c r="K87" i="8"/>
  <c r="L87" i="8"/>
  <c r="I88" i="8"/>
  <c r="J88" i="8"/>
  <c r="K88" i="8"/>
  <c r="L88" i="8"/>
  <c r="I89" i="8"/>
  <c r="J89" i="8"/>
  <c r="K89" i="8"/>
  <c r="L89" i="8"/>
  <c r="I90" i="8"/>
  <c r="J90" i="8"/>
  <c r="K90" i="8"/>
  <c r="L90" i="8"/>
  <c r="I91" i="8"/>
  <c r="J91" i="8"/>
  <c r="K91" i="8"/>
  <c r="L91" i="8"/>
  <c r="I92" i="8"/>
  <c r="J92" i="8"/>
  <c r="K92" i="8"/>
  <c r="L92" i="8"/>
  <c r="I93" i="8"/>
  <c r="J93" i="8"/>
  <c r="K93" i="8"/>
  <c r="L93" i="8"/>
  <c r="I94" i="8"/>
  <c r="J94" i="8"/>
  <c r="K94" i="8"/>
  <c r="L94" i="8"/>
  <c r="I95" i="8"/>
  <c r="J95" i="8"/>
  <c r="K95" i="8"/>
  <c r="L95" i="8"/>
  <c r="I96" i="8"/>
  <c r="J96" i="8"/>
  <c r="K96" i="8"/>
  <c r="L96" i="8"/>
  <c r="I97" i="8"/>
  <c r="J97" i="8"/>
  <c r="K97" i="8"/>
  <c r="L97" i="8"/>
  <c r="I98" i="8"/>
  <c r="J98" i="8"/>
  <c r="K98" i="8"/>
  <c r="L98" i="8"/>
  <c r="I99" i="8"/>
  <c r="J99" i="8"/>
  <c r="K99" i="8"/>
  <c r="L99" i="8"/>
  <c r="I100" i="8"/>
  <c r="J100" i="8"/>
  <c r="K100" i="8"/>
  <c r="L100" i="8"/>
  <c r="I101" i="8"/>
  <c r="J101" i="8"/>
  <c r="K101" i="8"/>
  <c r="L101" i="8"/>
  <c r="I102" i="8"/>
  <c r="J102" i="8"/>
  <c r="K102" i="8"/>
  <c r="L102" i="8"/>
  <c r="I103" i="8"/>
  <c r="J103" i="8"/>
  <c r="K103" i="8"/>
  <c r="L103" i="8"/>
  <c r="I104" i="8"/>
  <c r="J104" i="8"/>
  <c r="K104" i="8"/>
  <c r="L104" i="8"/>
  <c r="I105" i="8"/>
  <c r="J105" i="8"/>
  <c r="K105" i="8"/>
  <c r="L105" i="8"/>
  <c r="I106" i="8"/>
  <c r="J106" i="8"/>
  <c r="K106" i="8"/>
  <c r="L106" i="8"/>
  <c r="I107" i="8"/>
  <c r="J107" i="8"/>
  <c r="K107" i="8"/>
  <c r="L107" i="8"/>
  <c r="I108" i="8"/>
  <c r="J108" i="8"/>
  <c r="K108" i="8"/>
  <c r="L108" i="8"/>
  <c r="I109" i="8"/>
  <c r="J109" i="8"/>
  <c r="K109" i="8"/>
  <c r="L109" i="8"/>
  <c r="I110" i="8"/>
  <c r="J110" i="8"/>
  <c r="K110" i="8"/>
  <c r="L110" i="8"/>
  <c r="I111" i="8"/>
  <c r="J111" i="8"/>
  <c r="K111" i="8"/>
  <c r="L111" i="8"/>
  <c r="I112" i="8"/>
  <c r="J112" i="8"/>
  <c r="K112" i="8"/>
  <c r="L112" i="8"/>
  <c r="I113" i="8"/>
  <c r="J113" i="8"/>
  <c r="K113" i="8"/>
  <c r="L113" i="8"/>
  <c r="I114" i="8"/>
  <c r="J114" i="8"/>
  <c r="K114" i="8"/>
  <c r="L114" i="8"/>
  <c r="I115" i="8"/>
  <c r="J115" i="8"/>
  <c r="K115" i="8"/>
  <c r="L115" i="8"/>
  <c r="I116" i="8"/>
  <c r="J116" i="8"/>
  <c r="K116" i="8"/>
  <c r="L116" i="8"/>
  <c r="I117" i="8"/>
  <c r="J117" i="8"/>
  <c r="K117" i="8"/>
  <c r="L117" i="8"/>
  <c r="I118" i="8"/>
  <c r="J118" i="8"/>
  <c r="K118" i="8"/>
  <c r="L118" i="8"/>
  <c r="I119" i="8"/>
  <c r="J119" i="8"/>
  <c r="K119" i="8"/>
  <c r="L119" i="8"/>
  <c r="I120" i="8"/>
  <c r="J120" i="8"/>
  <c r="K120" i="8"/>
  <c r="L120" i="8"/>
  <c r="I121" i="8"/>
  <c r="J121" i="8"/>
  <c r="K121" i="8"/>
  <c r="L121" i="8"/>
  <c r="I122" i="8"/>
  <c r="J122" i="8"/>
  <c r="K122" i="8"/>
  <c r="L122" i="8"/>
  <c r="I123" i="8"/>
  <c r="J123" i="8"/>
  <c r="K123" i="8"/>
  <c r="L123" i="8"/>
  <c r="I124" i="8"/>
  <c r="J124" i="8"/>
  <c r="K124" i="8"/>
  <c r="L124" i="8"/>
  <c r="I125" i="8"/>
  <c r="J125" i="8"/>
  <c r="K125" i="8"/>
  <c r="L125" i="8"/>
  <c r="I126" i="8"/>
  <c r="J126" i="8"/>
  <c r="K126" i="8"/>
  <c r="L126" i="8"/>
  <c r="I127" i="8"/>
  <c r="J127" i="8"/>
  <c r="K127" i="8"/>
  <c r="L127" i="8"/>
  <c r="I128" i="8"/>
  <c r="J128" i="8"/>
  <c r="K128" i="8"/>
  <c r="L128" i="8"/>
  <c r="I129" i="8"/>
  <c r="J129" i="8"/>
  <c r="K129" i="8"/>
  <c r="L129" i="8"/>
  <c r="I130" i="8"/>
  <c r="J130" i="8"/>
  <c r="K130" i="8"/>
  <c r="L130" i="8"/>
  <c r="I131" i="8"/>
  <c r="J131" i="8"/>
  <c r="K131" i="8"/>
  <c r="L131" i="8"/>
  <c r="I132" i="8"/>
  <c r="J132" i="8"/>
  <c r="K132" i="8"/>
  <c r="L132" i="8"/>
  <c r="I133" i="8"/>
  <c r="J133" i="8"/>
  <c r="K133" i="8"/>
  <c r="L133" i="8"/>
  <c r="I134" i="8"/>
  <c r="J134" i="8"/>
  <c r="K134" i="8"/>
  <c r="L134" i="8"/>
  <c r="I135" i="8"/>
  <c r="J135" i="8"/>
  <c r="K135" i="8"/>
  <c r="L135" i="8"/>
  <c r="I136" i="8"/>
  <c r="J136" i="8"/>
  <c r="K136" i="8"/>
  <c r="L136" i="8"/>
  <c r="I137" i="8"/>
  <c r="J137" i="8"/>
  <c r="K137" i="8"/>
  <c r="L137" i="8"/>
  <c r="I138" i="8"/>
  <c r="J138" i="8"/>
  <c r="K138" i="8"/>
  <c r="L138" i="8"/>
  <c r="I139" i="8"/>
  <c r="J139" i="8"/>
  <c r="K139" i="8"/>
  <c r="L139" i="8"/>
  <c r="I140" i="8"/>
  <c r="J140" i="8"/>
  <c r="K140" i="8"/>
  <c r="L140" i="8"/>
  <c r="I141" i="8"/>
  <c r="J141" i="8"/>
  <c r="K141" i="8"/>
  <c r="L141" i="8"/>
  <c r="I142" i="8"/>
  <c r="J142" i="8"/>
  <c r="K142" i="8"/>
  <c r="L142" i="8"/>
  <c r="I143" i="8"/>
  <c r="J143" i="8"/>
  <c r="K143" i="8"/>
  <c r="L143" i="8"/>
  <c r="I144" i="8"/>
  <c r="J144" i="8"/>
  <c r="K144" i="8"/>
  <c r="L144" i="8"/>
  <c r="I145" i="8"/>
  <c r="J145" i="8"/>
  <c r="K145" i="8"/>
  <c r="L145" i="8"/>
  <c r="I146" i="8"/>
  <c r="J146" i="8"/>
  <c r="K146" i="8"/>
  <c r="L146" i="8"/>
  <c r="I147" i="8"/>
  <c r="J147" i="8"/>
  <c r="K147" i="8"/>
  <c r="L147" i="8"/>
  <c r="I148" i="8"/>
  <c r="J148" i="8"/>
  <c r="K148" i="8"/>
  <c r="L148" i="8"/>
  <c r="I149" i="8"/>
  <c r="J149" i="8"/>
  <c r="K149" i="8"/>
  <c r="L149" i="8"/>
  <c r="I150" i="8"/>
  <c r="J150" i="8"/>
  <c r="K150" i="8"/>
  <c r="L150" i="8"/>
  <c r="I151" i="8"/>
  <c r="J151" i="8"/>
  <c r="K151" i="8"/>
  <c r="L151" i="8"/>
  <c r="I152" i="8"/>
  <c r="J152" i="8"/>
  <c r="K152" i="8"/>
  <c r="L152" i="8"/>
  <c r="I153" i="8"/>
  <c r="J153" i="8"/>
  <c r="K153" i="8"/>
  <c r="L153" i="8"/>
  <c r="I154" i="8"/>
  <c r="J154" i="8"/>
  <c r="K154" i="8"/>
  <c r="L154" i="8"/>
  <c r="I155" i="8"/>
  <c r="J155" i="8"/>
  <c r="K155" i="8"/>
  <c r="L155" i="8"/>
  <c r="I156" i="8"/>
  <c r="J156" i="8"/>
  <c r="K156" i="8"/>
  <c r="L156" i="8"/>
  <c r="I157" i="8"/>
  <c r="J157" i="8"/>
  <c r="K157" i="8"/>
  <c r="L157" i="8"/>
  <c r="I158" i="8"/>
  <c r="J158" i="8"/>
  <c r="K158" i="8"/>
  <c r="L158" i="8"/>
  <c r="I159" i="8"/>
  <c r="J159" i="8"/>
  <c r="K159" i="8"/>
  <c r="L159" i="8"/>
  <c r="I160" i="8"/>
  <c r="J160" i="8"/>
  <c r="K160" i="8"/>
  <c r="L160" i="8"/>
  <c r="I161" i="8"/>
  <c r="J161" i="8"/>
  <c r="K161" i="8"/>
  <c r="L161" i="8"/>
  <c r="I162" i="8"/>
  <c r="J162" i="8"/>
  <c r="K162" i="8"/>
  <c r="L162" i="8"/>
  <c r="I163" i="8"/>
  <c r="J163" i="8"/>
  <c r="K163" i="8"/>
  <c r="L163" i="8"/>
  <c r="I164" i="8"/>
  <c r="J164" i="8"/>
  <c r="K164" i="8"/>
  <c r="L164" i="8"/>
  <c r="I165" i="8"/>
  <c r="J165" i="8"/>
  <c r="K165" i="8"/>
  <c r="L165" i="8"/>
  <c r="I166" i="8"/>
  <c r="J166" i="8"/>
  <c r="K166" i="8"/>
  <c r="L166" i="8"/>
  <c r="I167" i="8"/>
  <c r="J167" i="8"/>
  <c r="K167" i="8"/>
  <c r="L167" i="8"/>
  <c r="I168" i="8"/>
  <c r="J168" i="8"/>
  <c r="K168" i="8"/>
  <c r="L168" i="8"/>
  <c r="I169" i="8"/>
  <c r="J169" i="8"/>
  <c r="K169" i="8"/>
  <c r="L169" i="8"/>
  <c r="I170" i="8"/>
  <c r="J170" i="8"/>
  <c r="K170" i="8"/>
  <c r="L170" i="8"/>
  <c r="I171" i="8"/>
  <c r="J171" i="8"/>
  <c r="K171" i="8"/>
  <c r="L171" i="8"/>
  <c r="I172" i="8"/>
  <c r="J172" i="8"/>
  <c r="K172" i="8"/>
  <c r="L172" i="8"/>
  <c r="I173" i="8"/>
  <c r="J173" i="8"/>
  <c r="K173" i="8"/>
  <c r="L173" i="8"/>
  <c r="I174" i="8"/>
  <c r="J174" i="8"/>
  <c r="K174" i="8"/>
  <c r="L174" i="8"/>
  <c r="I175" i="8"/>
  <c r="J175" i="8"/>
  <c r="K175" i="8"/>
  <c r="L175" i="8"/>
  <c r="I176" i="8"/>
  <c r="J176" i="8"/>
  <c r="K176" i="8"/>
  <c r="L176" i="8"/>
  <c r="I177" i="8"/>
  <c r="J177" i="8"/>
  <c r="K177" i="8"/>
  <c r="L177" i="8"/>
  <c r="I178" i="8"/>
  <c r="J178" i="8"/>
  <c r="K178" i="8"/>
  <c r="L178" i="8"/>
  <c r="I179" i="8"/>
  <c r="J179" i="8"/>
  <c r="K179" i="8"/>
  <c r="L179" i="8"/>
  <c r="I180" i="8"/>
  <c r="J180" i="8"/>
  <c r="K180" i="8"/>
  <c r="L180" i="8"/>
  <c r="I181" i="8"/>
  <c r="J181" i="8"/>
  <c r="K181" i="8"/>
  <c r="L181" i="8"/>
  <c r="I182" i="8"/>
  <c r="J182" i="8"/>
  <c r="K182" i="8"/>
  <c r="L182" i="8"/>
  <c r="I183" i="8"/>
  <c r="J183" i="8"/>
  <c r="K183" i="8"/>
  <c r="L183" i="8"/>
  <c r="I184" i="8"/>
  <c r="J184" i="8"/>
  <c r="K184" i="8"/>
  <c r="L184" i="8"/>
  <c r="I185" i="8"/>
  <c r="J185" i="8"/>
  <c r="K185" i="8"/>
  <c r="L185" i="8"/>
  <c r="I186" i="8"/>
  <c r="J186" i="8"/>
  <c r="K186" i="8"/>
  <c r="L186" i="8"/>
  <c r="I187" i="8"/>
  <c r="J187" i="8"/>
  <c r="K187" i="8"/>
  <c r="L187" i="8"/>
  <c r="I188" i="8"/>
  <c r="J188" i="8"/>
  <c r="K188" i="8"/>
  <c r="L188" i="8"/>
  <c r="I189" i="8"/>
  <c r="J189" i="8"/>
  <c r="K189" i="8"/>
  <c r="L189" i="8"/>
  <c r="I190" i="8"/>
  <c r="J190" i="8"/>
  <c r="K190" i="8"/>
  <c r="L190" i="8"/>
  <c r="I191" i="8"/>
  <c r="J191" i="8"/>
  <c r="K191" i="8"/>
  <c r="L191" i="8"/>
  <c r="I192" i="8"/>
  <c r="J192" i="8"/>
  <c r="K192" i="8"/>
  <c r="L192" i="8"/>
  <c r="I193" i="8"/>
  <c r="J193" i="8"/>
  <c r="K193" i="8"/>
  <c r="L193" i="8"/>
  <c r="I194" i="8"/>
  <c r="J194" i="8"/>
  <c r="K194" i="8"/>
  <c r="L194" i="8"/>
  <c r="I195" i="8"/>
  <c r="J195" i="8"/>
  <c r="K195" i="8"/>
  <c r="L195" i="8"/>
  <c r="I196" i="8"/>
  <c r="J196" i="8"/>
  <c r="K196" i="8"/>
  <c r="L196" i="8"/>
  <c r="I197" i="8"/>
  <c r="J197" i="8"/>
  <c r="K197" i="8"/>
  <c r="L197" i="8"/>
  <c r="I198" i="8"/>
  <c r="J198" i="8"/>
  <c r="K198" i="8"/>
  <c r="L198" i="8"/>
  <c r="I199" i="8"/>
  <c r="J199" i="8"/>
  <c r="K199" i="8"/>
  <c r="L199" i="8"/>
  <c r="I200" i="8"/>
  <c r="J200" i="8"/>
  <c r="K200" i="8"/>
  <c r="L200" i="8"/>
  <c r="I201" i="8"/>
  <c r="J201" i="8"/>
  <c r="K201" i="8"/>
  <c r="L201" i="8"/>
  <c r="I202" i="8"/>
  <c r="J202" i="8"/>
  <c r="K202" i="8"/>
  <c r="L202" i="8"/>
  <c r="I203" i="8"/>
  <c r="J203" i="8"/>
  <c r="K203" i="8"/>
  <c r="L203" i="8"/>
  <c r="I204" i="8"/>
  <c r="J204" i="8"/>
  <c r="K204" i="8"/>
  <c r="L204" i="8"/>
  <c r="I205" i="8"/>
  <c r="J205" i="8"/>
  <c r="K205" i="8"/>
  <c r="L205" i="8"/>
  <c r="I206" i="8"/>
  <c r="J206" i="8"/>
  <c r="K206" i="8"/>
  <c r="L206" i="8"/>
  <c r="I207" i="8"/>
  <c r="J207" i="8"/>
  <c r="K207" i="8"/>
  <c r="L207" i="8"/>
  <c r="I208" i="8"/>
  <c r="J208" i="8"/>
  <c r="K208" i="8"/>
  <c r="L208" i="8"/>
  <c r="I209" i="8"/>
  <c r="J209" i="8"/>
  <c r="K209" i="8"/>
  <c r="L209" i="8"/>
  <c r="I210" i="8"/>
  <c r="J210" i="8"/>
  <c r="K210" i="8"/>
  <c r="L210" i="8"/>
  <c r="I211" i="8"/>
  <c r="J211" i="8"/>
  <c r="K211" i="8"/>
  <c r="L211" i="8"/>
  <c r="I212" i="8"/>
  <c r="J212" i="8"/>
  <c r="K212" i="8"/>
  <c r="L212" i="8"/>
  <c r="I213" i="8"/>
  <c r="J213" i="8"/>
  <c r="K213" i="8"/>
  <c r="L213" i="8"/>
  <c r="I214" i="8"/>
  <c r="J214" i="8"/>
  <c r="K214" i="8"/>
  <c r="L214" i="8"/>
  <c r="I215" i="8"/>
  <c r="J215" i="8"/>
  <c r="K215" i="8"/>
  <c r="L215" i="8"/>
  <c r="I216" i="8"/>
  <c r="J216" i="8"/>
  <c r="K216" i="8"/>
  <c r="L216" i="8"/>
  <c r="I217" i="8"/>
  <c r="J217" i="8"/>
  <c r="K217" i="8"/>
  <c r="L217" i="8"/>
  <c r="I218" i="8"/>
  <c r="J218" i="8"/>
  <c r="K218" i="8"/>
  <c r="L218" i="8"/>
  <c r="I219" i="8"/>
  <c r="J219" i="8"/>
  <c r="K219" i="8"/>
  <c r="L219" i="8"/>
  <c r="I220" i="8"/>
  <c r="J220" i="8"/>
  <c r="K220" i="8"/>
  <c r="L220" i="8"/>
  <c r="I221" i="8"/>
  <c r="J221" i="8"/>
  <c r="K221" i="8"/>
  <c r="L221" i="8"/>
  <c r="I222" i="8"/>
  <c r="J222" i="8"/>
  <c r="K222" i="8"/>
  <c r="L222" i="8"/>
  <c r="I223" i="8"/>
  <c r="J223" i="8"/>
  <c r="K223" i="8"/>
  <c r="L223" i="8"/>
  <c r="I224" i="8"/>
  <c r="J224" i="8"/>
  <c r="K224" i="8"/>
  <c r="L224" i="8"/>
  <c r="I225" i="8"/>
  <c r="J225" i="8"/>
  <c r="K225" i="8"/>
  <c r="L225" i="8"/>
  <c r="I226" i="8"/>
  <c r="J226" i="8"/>
  <c r="K226" i="8"/>
  <c r="L226" i="8"/>
  <c r="I227" i="8"/>
  <c r="J227" i="8"/>
  <c r="K227" i="8"/>
  <c r="L227" i="8"/>
  <c r="I228" i="8"/>
  <c r="J228" i="8"/>
  <c r="K228" i="8"/>
  <c r="L228" i="8"/>
  <c r="I229" i="8"/>
  <c r="J229" i="8"/>
  <c r="K229" i="8"/>
  <c r="L229" i="8"/>
  <c r="I230" i="8"/>
  <c r="J230" i="8"/>
  <c r="K230" i="8"/>
  <c r="L230" i="8"/>
  <c r="I231" i="8"/>
  <c r="J231" i="8"/>
  <c r="K231" i="8"/>
  <c r="L231" i="8"/>
  <c r="I232" i="8"/>
  <c r="J232" i="8"/>
  <c r="K232" i="8"/>
  <c r="L232" i="8"/>
  <c r="I233" i="8"/>
  <c r="J233" i="8"/>
  <c r="K233" i="8"/>
  <c r="L233" i="8"/>
  <c r="I234" i="8"/>
  <c r="J234" i="8"/>
  <c r="K234" i="8"/>
  <c r="L234" i="8"/>
  <c r="I235" i="8"/>
  <c r="J235" i="8"/>
  <c r="K235" i="8"/>
  <c r="L235" i="8"/>
  <c r="I236" i="8"/>
  <c r="J236" i="8"/>
  <c r="K236" i="8"/>
  <c r="L236" i="8"/>
  <c r="I237" i="8"/>
  <c r="J237" i="8"/>
  <c r="K237" i="8"/>
  <c r="L237" i="8"/>
  <c r="I238" i="8"/>
  <c r="J238" i="8"/>
  <c r="K238" i="8"/>
  <c r="L238" i="8"/>
  <c r="I239" i="8"/>
  <c r="J239" i="8"/>
  <c r="K239" i="8"/>
  <c r="L239" i="8"/>
  <c r="I240" i="8"/>
  <c r="J240" i="8"/>
  <c r="K240" i="8"/>
  <c r="L240" i="8"/>
  <c r="I241" i="8"/>
  <c r="J241" i="8"/>
  <c r="K241" i="8"/>
  <c r="L241" i="8"/>
  <c r="I242" i="8"/>
  <c r="J242" i="8"/>
  <c r="K242" i="8"/>
  <c r="L242" i="8"/>
  <c r="I243" i="8"/>
  <c r="J243" i="8"/>
  <c r="K243" i="8"/>
  <c r="L243" i="8"/>
  <c r="I244" i="8"/>
  <c r="J244" i="8"/>
  <c r="K244" i="8"/>
  <c r="L244" i="8"/>
  <c r="I245" i="8"/>
  <c r="J245" i="8"/>
  <c r="K245" i="8"/>
  <c r="L245" i="8"/>
  <c r="I246" i="8"/>
  <c r="J246" i="8"/>
  <c r="K246" i="8"/>
  <c r="L246" i="8"/>
  <c r="I247" i="8"/>
  <c r="J247" i="8"/>
  <c r="K247" i="8"/>
  <c r="L247" i="8"/>
  <c r="I248" i="8"/>
  <c r="J248" i="8"/>
  <c r="K248" i="8"/>
  <c r="L248" i="8"/>
  <c r="I249" i="8"/>
  <c r="J249" i="8"/>
  <c r="K249" i="8"/>
  <c r="L249" i="8"/>
  <c r="I250" i="8"/>
  <c r="J250" i="8"/>
  <c r="K250" i="8"/>
  <c r="L250" i="8"/>
  <c r="I251" i="8"/>
  <c r="J251" i="8"/>
  <c r="K251" i="8"/>
  <c r="L251" i="8"/>
  <c r="I252" i="8"/>
  <c r="J252" i="8"/>
  <c r="K252" i="8"/>
  <c r="L252" i="8"/>
  <c r="I253" i="8"/>
  <c r="J253" i="8"/>
  <c r="K253" i="8"/>
  <c r="L253" i="8"/>
  <c r="I254" i="8"/>
  <c r="J254" i="8"/>
  <c r="K254" i="8"/>
  <c r="L254" i="8"/>
  <c r="I255" i="8"/>
  <c r="J255" i="8"/>
  <c r="K255" i="8"/>
  <c r="L255" i="8"/>
  <c r="I256" i="8"/>
  <c r="J256" i="8"/>
  <c r="K256" i="8"/>
  <c r="L256" i="8"/>
  <c r="I257" i="8"/>
  <c r="J257" i="8"/>
  <c r="K257" i="8"/>
  <c r="L257" i="8"/>
  <c r="I258" i="8"/>
  <c r="J258" i="8"/>
  <c r="K258" i="8"/>
  <c r="L258" i="8"/>
  <c r="I259" i="8"/>
  <c r="J259" i="8"/>
  <c r="K259" i="8"/>
  <c r="L259" i="8"/>
  <c r="I260" i="8"/>
  <c r="J260" i="8"/>
  <c r="K260" i="8"/>
  <c r="L260" i="8"/>
  <c r="I261" i="8"/>
  <c r="J261" i="8"/>
  <c r="K261" i="8"/>
  <c r="L261" i="8"/>
  <c r="I262" i="8"/>
  <c r="J262" i="8"/>
  <c r="K262" i="8"/>
  <c r="L262" i="8"/>
  <c r="I263" i="8"/>
  <c r="J263" i="8"/>
  <c r="K263" i="8"/>
  <c r="L263" i="8"/>
  <c r="I264" i="8"/>
  <c r="J264" i="8"/>
  <c r="K264" i="8"/>
  <c r="L264" i="8"/>
  <c r="I265" i="8"/>
  <c r="J265" i="8"/>
  <c r="K265" i="8"/>
  <c r="L265" i="8"/>
  <c r="I266" i="8"/>
  <c r="J266" i="8"/>
  <c r="K266" i="8"/>
  <c r="L266" i="8"/>
  <c r="I267" i="8"/>
  <c r="J267" i="8"/>
  <c r="K267" i="8"/>
  <c r="L267" i="8"/>
  <c r="I268" i="8"/>
  <c r="J268" i="8"/>
  <c r="K268" i="8"/>
  <c r="L268" i="8"/>
  <c r="I269" i="8"/>
  <c r="J269" i="8"/>
  <c r="K269" i="8"/>
  <c r="L269" i="8"/>
  <c r="I270" i="8"/>
  <c r="J270" i="8"/>
  <c r="K270" i="8"/>
  <c r="L270" i="8"/>
  <c r="I271" i="8"/>
  <c r="J271" i="8"/>
  <c r="K271" i="8"/>
  <c r="L271" i="8"/>
  <c r="I272" i="8"/>
  <c r="J272" i="8"/>
  <c r="K272" i="8"/>
  <c r="L272" i="8"/>
  <c r="I273" i="8"/>
  <c r="J273" i="8"/>
  <c r="K273" i="8"/>
  <c r="L273" i="8"/>
  <c r="I274" i="8"/>
  <c r="J274" i="8"/>
  <c r="K274" i="8"/>
  <c r="L274" i="8"/>
  <c r="I275" i="8"/>
  <c r="J275" i="8"/>
  <c r="K275" i="8"/>
  <c r="L275" i="8"/>
  <c r="I276" i="8"/>
  <c r="J276" i="8"/>
  <c r="K276" i="8"/>
  <c r="L276" i="8"/>
  <c r="I277" i="8"/>
  <c r="J277" i="8"/>
  <c r="K277" i="8"/>
  <c r="L277" i="8"/>
  <c r="I278" i="8"/>
  <c r="J278" i="8"/>
  <c r="K278" i="8"/>
  <c r="L278" i="8"/>
  <c r="I279" i="8"/>
  <c r="J279" i="8"/>
  <c r="K279" i="8"/>
  <c r="L279" i="8"/>
  <c r="I280" i="8"/>
  <c r="J280" i="8"/>
  <c r="K280" i="8"/>
  <c r="L280" i="8"/>
  <c r="I281" i="8"/>
  <c r="J281" i="8"/>
  <c r="K281" i="8"/>
  <c r="L281" i="8"/>
  <c r="I282" i="8"/>
  <c r="J282" i="8"/>
  <c r="K282" i="8"/>
  <c r="L282" i="8"/>
  <c r="I283" i="8"/>
  <c r="J283" i="8"/>
  <c r="K283" i="8"/>
  <c r="L283" i="8"/>
  <c r="I284" i="8"/>
  <c r="J284" i="8"/>
  <c r="K284" i="8"/>
  <c r="L284" i="8"/>
  <c r="I285" i="8"/>
  <c r="J285" i="8"/>
  <c r="K285" i="8"/>
  <c r="L285" i="8"/>
  <c r="I286" i="8"/>
  <c r="J286" i="8"/>
  <c r="K286" i="8"/>
  <c r="L286" i="8"/>
  <c r="I287" i="8"/>
  <c r="J287" i="8"/>
  <c r="K287" i="8"/>
  <c r="L287" i="8"/>
  <c r="I288" i="8"/>
  <c r="J288" i="8"/>
  <c r="K288" i="8"/>
  <c r="L288" i="8"/>
  <c r="I289" i="8"/>
  <c r="J289" i="8"/>
  <c r="K289" i="8"/>
  <c r="L289" i="8"/>
  <c r="I290" i="8"/>
  <c r="J290" i="8"/>
  <c r="K290" i="8"/>
  <c r="L290" i="8"/>
  <c r="I291" i="8"/>
  <c r="J291" i="8"/>
  <c r="K291" i="8"/>
  <c r="L291" i="8"/>
  <c r="I292" i="8"/>
  <c r="J292" i="8"/>
  <c r="K292" i="8"/>
  <c r="L292" i="8"/>
  <c r="I293" i="8"/>
  <c r="J293" i="8"/>
  <c r="K293" i="8"/>
  <c r="L293" i="8"/>
  <c r="I294" i="8"/>
  <c r="J294" i="8"/>
  <c r="K294" i="8"/>
  <c r="L294" i="8"/>
  <c r="I295" i="8"/>
  <c r="J295" i="8"/>
  <c r="K295" i="8"/>
  <c r="L295" i="8"/>
  <c r="I296" i="8"/>
  <c r="J296" i="8"/>
  <c r="K296" i="8"/>
  <c r="L296" i="8"/>
  <c r="I297" i="8"/>
  <c r="J297" i="8"/>
  <c r="K297" i="8"/>
  <c r="L297" i="8"/>
  <c r="I298" i="8"/>
  <c r="J298" i="8"/>
  <c r="K298" i="8"/>
  <c r="L298" i="8"/>
  <c r="I299" i="8"/>
  <c r="J299" i="8"/>
  <c r="K299" i="8"/>
  <c r="L299" i="8"/>
  <c r="I300" i="8"/>
  <c r="J300" i="8"/>
  <c r="K300" i="8"/>
  <c r="L300" i="8"/>
  <c r="I301" i="8"/>
  <c r="J301" i="8"/>
  <c r="K301" i="8"/>
  <c r="L301" i="8"/>
  <c r="I302" i="8"/>
  <c r="J302" i="8"/>
  <c r="K302" i="8"/>
  <c r="L302" i="8"/>
  <c r="I303" i="8"/>
  <c r="J303" i="8"/>
  <c r="K303" i="8"/>
  <c r="L303" i="8"/>
  <c r="I304" i="8"/>
  <c r="J304" i="8"/>
  <c r="K304" i="8"/>
  <c r="L304" i="8"/>
  <c r="I305" i="8"/>
  <c r="J305" i="8"/>
  <c r="K305" i="8"/>
  <c r="L305" i="8"/>
  <c r="I306" i="8"/>
  <c r="J306" i="8"/>
  <c r="K306" i="8"/>
  <c r="L306" i="8"/>
  <c r="I307" i="8"/>
  <c r="J307" i="8"/>
  <c r="K307" i="8"/>
  <c r="L307" i="8"/>
  <c r="I308" i="8"/>
  <c r="J308" i="8"/>
  <c r="K308" i="8"/>
  <c r="L308" i="8"/>
  <c r="I309" i="8"/>
  <c r="J309" i="8"/>
  <c r="K309" i="8"/>
  <c r="L309" i="8"/>
  <c r="I310" i="8"/>
  <c r="J310" i="8"/>
  <c r="K310" i="8"/>
  <c r="L310" i="8"/>
  <c r="I311" i="8"/>
  <c r="J311" i="8"/>
  <c r="K311" i="8"/>
  <c r="L311" i="8"/>
  <c r="I312" i="8"/>
  <c r="J312" i="8"/>
  <c r="K312" i="8"/>
  <c r="L312" i="8"/>
  <c r="I313" i="8"/>
  <c r="J313" i="8"/>
  <c r="K313" i="8"/>
  <c r="L313" i="8"/>
  <c r="I314" i="8"/>
  <c r="J314" i="8"/>
  <c r="K314" i="8"/>
  <c r="L314" i="8"/>
  <c r="I315" i="8"/>
  <c r="J315" i="8"/>
  <c r="K315" i="8"/>
  <c r="L315" i="8"/>
  <c r="I316" i="8"/>
  <c r="J316" i="8"/>
  <c r="K316" i="8"/>
  <c r="L316" i="8"/>
  <c r="I317" i="8"/>
  <c r="J317" i="8"/>
  <c r="K317" i="8"/>
  <c r="L317" i="8"/>
  <c r="I318" i="8"/>
  <c r="J318" i="8"/>
  <c r="K318" i="8"/>
  <c r="L318" i="8"/>
  <c r="I319" i="8"/>
  <c r="J319" i="8"/>
  <c r="K319" i="8"/>
  <c r="L319" i="8"/>
  <c r="I320" i="8"/>
  <c r="J320" i="8"/>
  <c r="K320" i="8"/>
  <c r="L320" i="8"/>
  <c r="I321" i="8"/>
  <c r="J321" i="8"/>
  <c r="K321" i="8"/>
  <c r="L321" i="8"/>
  <c r="I322" i="8"/>
  <c r="J322" i="8"/>
  <c r="K322" i="8"/>
  <c r="L322" i="8"/>
  <c r="I323" i="8"/>
  <c r="J323" i="8"/>
  <c r="K323" i="8"/>
  <c r="L323" i="8"/>
  <c r="I324" i="8"/>
  <c r="J324" i="8"/>
  <c r="K324" i="8"/>
  <c r="L324" i="8"/>
  <c r="I325" i="8"/>
  <c r="J325" i="8"/>
  <c r="K325" i="8"/>
  <c r="L325" i="8"/>
  <c r="I326" i="8"/>
  <c r="J326" i="8"/>
  <c r="K326" i="8"/>
  <c r="L326" i="8"/>
  <c r="I327" i="8"/>
  <c r="J327" i="8"/>
  <c r="K327" i="8"/>
  <c r="L327" i="8"/>
  <c r="I328" i="8"/>
  <c r="J328" i="8"/>
  <c r="K328" i="8"/>
  <c r="L328" i="8"/>
  <c r="I329" i="8"/>
  <c r="J329" i="8"/>
  <c r="K329" i="8"/>
  <c r="L329" i="8"/>
  <c r="I330" i="8"/>
  <c r="J330" i="8"/>
  <c r="K330" i="8"/>
  <c r="L330" i="8"/>
  <c r="I331" i="8"/>
  <c r="J331" i="8"/>
  <c r="K331" i="8"/>
  <c r="L331" i="8"/>
  <c r="I332" i="8"/>
  <c r="J332" i="8"/>
  <c r="K332" i="8"/>
  <c r="L332" i="8"/>
  <c r="I333" i="8"/>
  <c r="J333" i="8"/>
  <c r="K333" i="8"/>
  <c r="L333" i="8"/>
  <c r="I334" i="8"/>
  <c r="J334" i="8"/>
  <c r="K334" i="8"/>
  <c r="L334" i="8"/>
  <c r="I335" i="8"/>
  <c r="J335" i="8"/>
  <c r="K335" i="8"/>
  <c r="L335" i="8"/>
  <c r="I336" i="8"/>
  <c r="J336" i="8"/>
  <c r="K336" i="8"/>
  <c r="L336" i="8"/>
  <c r="I337" i="8"/>
  <c r="J337" i="8"/>
  <c r="K337" i="8"/>
  <c r="L337" i="8"/>
  <c r="I338" i="8"/>
  <c r="J338" i="8"/>
  <c r="K338" i="8"/>
  <c r="L338" i="8"/>
  <c r="I339" i="8"/>
  <c r="J339" i="8"/>
  <c r="K339" i="8"/>
  <c r="L339" i="8"/>
  <c r="I340" i="8"/>
  <c r="J340" i="8"/>
  <c r="K340" i="8"/>
  <c r="L340" i="8"/>
  <c r="I341" i="8"/>
  <c r="J341" i="8"/>
  <c r="K341" i="8"/>
  <c r="L341" i="8"/>
  <c r="I342" i="8"/>
  <c r="J342" i="8"/>
  <c r="K342" i="8"/>
  <c r="L342" i="8"/>
  <c r="I343" i="8"/>
  <c r="J343" i="8"/>
  <c r="K343" i="8"/>
  <c r="L343" i="8"/>
  <c r="I344" i="8"/>
  <c r="J344" i="8"/>
  <c r="K344" i="8"/>
  <c r="L344" i="8"/>
  <c r="I345" i="8"/>
  <c r="J345" i="8"/>
  <c r="K345" i="8"/>
  <c r="L345" i="8"/>
  <c r="I346" i="8"/>
  <c r="J346" i="8"/>
  <c r="K346" i="8"/>
  <c r="L346" i="8"/>
  <c r="I347" i="8"/>
  <c r="J347" i="8"/>
  <c r="K347" i="8"/>
  <c r="L347" i="8"/>
  <c r="I348" i="8"/>
  <c r="J348" i="8"/>
  <c r="K348" i="8"/>
  <c r="L348" i="8"/>
  <c r="I349" i="8"/>
  <c r="J349" i="8"/>
  <c r="K349" i="8"/>
  <c r="L349" i="8"/>
  <c r="I350" i="8"/>
  <c r="J350" i="8"/>
  <c r="K350" i="8"/>
  <c r="L350" i="8"/>
  <c r="I351" i="8"/>
  <c r="J351" i="8"/>
  <c r="K351" i="8"/>
  <c r="L351" i="8"/>
  <c r="I352" i="8"/>
  <c r="J352" i="8"/>
  <c r="K352" i="8"/>
  <c r="L352" i="8"/>
  <c r="I353" i="8"/>
  <c r="J353" i="8"/>
  <c r="K353" i="8"/>
  <c r="L353" i="8"/>
  <c r="I354" i="8"/>
  <c r="J354" i="8"/>
  <c r="K354" i="8"/>
  <c r="L354" i="8"/>
  <c r="I355" i="8"/>
  <c r="J355" i="8"/>
  <c r="K355" i="8"/>
  <c r="L355" i="8"/>
  <c r="I356" i="8"/>
  <c r="J356" i="8"/>
  <c r="K356" i="8"/>
  <c r="L356" i="8"/>
  <c r="I357" i="8"/>
  <c r="J357" i="8"/>
  <c r="K357" i="8"/>
  <c r="L357" i="8"/>
  <c r="I358" i="8"/>
  <c r="J358" i="8"/>
  <c r="K358" i="8"/>
  <c r="L358" i="8"/>
  <c r="I359" i="8"/>
  <c r="J359" i="8"/>
  <c r="K359" i="8"/>
  <c r="L359" i="8"/>
  <c r="I360" i="8"/>
  <c r="J360" i="8"/>
  <c r="K360" i="8"/>
  <c r="L360" i="8"/>
  <c r="I361" i="8"/>
  <c r="J361" i="8"/>
  <c r="K361" i="8"/>
  <c r="L361" i="8"/>
  <c r="I362" i="8"/>
  <c r="J362" i="8"/>
  <c r="K362" i="8"/>
  <c r="L362" i="8"/>
  <c r="I363" i="8"/>
  <c r="J363" i="8"/>
  <c r="K363" i="8"/>
  <c r="L363" i="8"/>
  <c r="I364" i="8"/>
  <c r="J364" i="8"/>
  <c r="K364" i="8"/>
  <c r="L364" i="8"/>
  <c r="I365" i="8"/>
  <c r="J365" i="8"/>
  <c r="K365" i="8"/>
  <c r="L365" i="8"/>
  <c r="I366" i="8"/>
  <c r="J366" i="8"/>
  <c r="K366" i="8"/>
  <c r="L366" i="8"/>
  <c r="I367" i="8"/>
  <c r="J367" i="8"/>
  <c r="K367" i="8"/>
  <c r="L367" i="8"/>
  <c r="I368" i="8"/>
  <c r="J368" i="8"/>
  <c r="K368" i="8"/>
  <c r="L368" i="8"/>
  <c r="I369" i="8"/>
  <c r="J369" i="8"/>
  <c r="K369" i="8"/>
  <c r="L369" i="8"/>
  <c r="I370" i="8"/>
  <c r="J370" i="8"/>
  <c r="K370" i="8"/>
  <c r="L370" i="8"/>
  <c r="I371" i="8"/>
  <c r="J371" i="8"/>
  <c r="K371" i="8"/>
  <c r="L371" i="8"/>
  <c r="I372" i="8"/>
  <c r="J372" i="8"/>
  <c r="K372" i="8"/>
  <c r="L372" i="8"/>
  <c r="I373" i="8"/>
  <c r="J373" i="8"/>
  <c r="K373" i="8"/>
  <c r="L373" i="8"/>
  <c r="I374" i="8"/>
  <c r="J374" i="8"/>
  <c r="K374" i="8"/>
  <c r="L374" i="8"/>
  <c r="I375" i="8"/>
  <c r="J375" i="8"/>
  <c r="K375" i="8"/>
  <c r="L375" i="8"/>
  <c r="I376" i="8"/>
  <c r="J376" i="8"/>
  <c r="K376" i="8"/>
  <c r="L376" i="8"/>
  <c r="I377" i="8"/>
  <c r="J377" i="8"/>
  <c r="K377" i="8"/>
  <c r="L377" i="8"/>
  <c r="I378" i="8"/>
  <c r="J378" i="8"/>
  <c r="K378" i="8"/>
  <c r="L378" i="8"/>
  <c r="I379" i="8"/>
  <c r="J379" i="8"/>
  <c r="K379" i="8"/>
  <c r="L379" i="8"/>
  <c r="I380" i="8"/>
  <c r="J380" i="8"/>
  <c r="K380" i="8"/>
  <c r="L380" i="8"/>
  <c r="I381" i="8"/>
  <c r="J381" i="8"/>
  <c r="K381" i="8"/>
  <c r="L381" i="8"/>
  <c r="I382" i="8"/>
  <c r="J382" i="8"/>
  <c r="K382" i="8"/>
  <c r="L382" i="8"/>
  <c r="I383" i="8"/>
  <c r="J383" i="8"/>
  <c r="K383" i="8"/>
  <c r="L383" i="8"/>
  <c r="I384" i="8"/>
  <c r="J384" i="8"/>
  <c r="K384" i="8"/>
  <c r="L384" i="8"/>
  <c r="I385" i="8"/>
  <c r="J385" i="8"/>
  <c r="K385" i="8"/>
  <c r="L385" i="8"/>
  <c r="I386" i="8"/>
  <c r="J386" i="8"/>
  <c r="K386" i="8"/>
  <c r="L386" i="8"/>
  <c r="I387" i="8"/>
  <c r="J387" i="8"/>
  <c r="K387" i="8"/>
  <c r="L387" i="8"/>
  <c r="I388" i="8"/>
  <c r="J388" i="8"/>
  <c r="K388" i="8"/>
  <c r="L388" i="8"/>
  <c r="I389" i="8"/>
  <c r="J389" i="8"/>
  <c r="K389" i="8"/>
  <c r="L389" i="8"/>
  <c r="I390" i="8"/>
  <c r="J390" i="8"/>
  <c r="K390" i="8"/>
  <c r="L390" i="8"/>
  <c r="I391" i="8"/>
  <c r="J391" i="8"/>
  <c r="K391" i="8"/>
  <c r="L391" i="8"/>
  <c r="I392" i="8"/>
  <c r="J392" i="8"/>
  <c r="K392" i="8"/>
  <c r="L392" i="8"/>
  <c r="I393" i="8"/>
  <c r="J393" i="8"/>
  <c r="K393" i="8"/>
  <c r="L393" i="8"/>
  <c r="I394" i="8"/>
  <c r="J394" i="8"/>
  <c r="K394" i="8"/>
  <c r="L394" i="8"/>
  <c r="I395" i="8"/>
  <c r="J395" i="8"/>
  <c r="K395" i="8"/>
  <c r="L395" i="8"/>
  <c r="I396" i="8"/>
  <c r="J396" i="8"/>
  <c r="K396" i="8"/>
  <c r="L396" i="8"/>
  <c r="I397" i="8"/>
  <c r="J397" i="8"/>
  <c r="K397" i="8"/>
  <c r="L397" i="8"/>
  <c r="I398" i="8"/>
  <c r="J398" i="8"/>
  <c r="K398" i="8"/>
  <c r="L398" i="8"/>
  <c r="I399" i="8"/>
  <c r="J399" i="8"/>
  <c r="K399" i="8"/>
  <c r="L399" i="8"/>
  <c r="I400" i="8"/>
  <c r="J400" i="8"/>
  <c r="K400" i="8"/>
  <c r="L400" i="8"/>
  <c r="L2" i="8"/>
  <c r="K2" i="8"/>
  <c r="J2" i="8"/>
  <c r="I2" i="8"/>
  <c r="C3" i="8"/>
  <c r="D3" i="8"/>
  <c r="E3" i="8"/>
  <c r="F3" i="8"/>
  <c r="G3" i="8"/>
  <c r="H3" i="8"/>
  <c r="C4" i="8"/>
  <c r="D4" i="8"/>
  <c r="E4" i="8"/>
  <c r="F4" i="8"/>
  <c r="G4" i="8"/>
  <c r="H4" i="8"/>
  <c r="C5" i="8"/>
  <c r="D5" i="8"/>
  <c r="E5" i="8"/>
  <c r="F5" i="8"/>
  <c r="G5" i="8"/>
  <c r="H5" i="8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C37" i="8"/>
  <c r="D37" i="8"/>
  <c r="E37" i="8"/>
  <c r="F37" i="8"/>
  <c r="G37" i="8"/>
  <c r="H37" i="8"/>
  <c r="C38" i="8"/>
  <c r="D38" i="8"/>
  <c r="E38" i="8"/>
  <c r="F38" i="8"/>
  <c r="G38" i="8"/>
  <c r="H38" i="8"/>
  <c r="C39" i="8"/>
  <c r="D39" i="8"/>
  <c r="E39" i="8"/>
  <c r="F39" i="8"/>
  <c r="G39" i="8"/>
  <c r="H39" i="8"/>
  <c r="C40" i="8"/>
  <c r="D40" i="8"/>
  <c r="E40" i="8"/>
  <c r="F40" i="8"/>
  <c r="G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C43" i="8"/>
  <c r="D43" i="8"/>
  <c r="E43" i="8"/>
  <c r="F43" i="8"/>
  <c r="G43" i="8"/>
  <c r="H43" i="8"/>
  <c r="C44" i="8"/>
  <c r="D44" i="8"/>
  <c r="E44" i="8"/>
  <c r="F44" i="8"/>
  <c r="G44" i="8"/>
  <c r="H44" i="8"/>
  <c r="C45" i="8"/>
  <c r="D45" i="8"/>
  <c r="E45" i="8"/>
  <c r="F45" i="8"/>
  <c r="G45" i="8"/>
  <c r="H45" i="8"/>
  <c r="C46" i="8"/>
  <c r="D46" i="8"/>
  <c r="E46" i="8"/>
  <c r="F46" i="8"/>
  <c r="G46" i="8"/>
  <c r="H46" i="8"/>
  <c r="C47" i="8"/>
  <c r="D47" i="8"/>
  <c r="E47" i="8"/>
  <c r="F47" i="8"/>
  <c r="G47" i="8"/>
  <c r="H47" i="8"/>
  <c r="C48" i="8"/>
  <c r="D48" i="8"/>
  <c r="E48" i="8"/>
  <c r="F48" i="8"/>
  <c r="G48" i="8"/>
  <c r="H48" i="8"/>
  <c r="C49" i="8"/>
  <c r="D49" i="8"/>
  <c r="E49" i="8"/>
  <c r="F49" i="8"/>
  <c r="G49" i="8"/>
  <c r="H49" i="8"/>
  <c r="C50" i="8"/>
  <c r="D50" i="8"/>
  <c r="E50" i="8"/>
  <c r="F50" i="8"/>
  <c r="G50" i="8"/>
  <c r="H50" i="8"/>
  <c r="C51" i="8"/>
  <c r="D51" i="8"/>
  <c r="E51" i="8"/>
  <c r="F51" i="8"/>
  <c r="G51" i="8"/>
  <c r="H51" i="8"/>
  <c r="C52" i="8"/>
  <c r="D52" i="8"/>
  <c r="E52" i="8"/>
  <c r="F52" i="8"/>
  <c r="G52" i="8"/>
  <c r="H52" i="8"/>
  <c r="C53" i="8"/>
  <c r="D53" i="8"/>
  <c r="E53" i="8"/>
  <c r="F53" i="8"/>
  <c r="G53" i="8"/>
  <c r="H53" i="8"/>
  <c r="C54" i="8"/>
  <c r="D54" i="8"/>
  <c r="E54" i="8"/>
  <c r="F54" i="8"/>
  <c r="G54" i="8"/>
  <c r="H54" i="8"/>
  <c r="C55" i="8"/>
  <c r="D55" i="8"/>
  <c r="E55" i="8"/>
  <c r="F55" i="8"/>
  <c r="G55" i="8"/>
  <c r="H55" i="8"/>
  <c r="C56" i="8"/>
  <c r="D56" i="8"/>
  <c r="E56" i="8"/>
  <c r="F56" i="8"/>
  <c r="G56" i="8"/>
  <c r="H56" i="8"/>
  <c r="C57" i="8"/>
  <c r="D57" i="8"/>
  <c r="E57" i="8"/>
  <c r="F57" i="8"/>
  <c r="G57" i="8"/>
  <c r="H57" i="8"/>
  <c r="C58" i="8"/>
  <c r="D58" i="8"/>
  <c r="E58" i="8"/>
  <c r="F58" i="8"/>
  <c r="G58" i="8"/>
  <c r="H58" i="8"/>
  <c r="C59" i="8"/>
  <c r="D59" i="8"/>
  <c r="E59" i="8"/>
  <c r="F59" i="8"/>
  <c r="G59" i="8"/>
  <c r="H59" i="8"/>
  <c r="C60" i="8"/>
  <c r="D60" i="8"/>
  <c r="E60" i="8"/>
  <c r="F60" i="8"/>
  <c r="G60" i="8"/>
  <c r="H60" i="8"/>
  <c r="C61" i="8"/>
  <c r="D61" i="8"/>
  <c r="E61" i="8"/>
  <c r="F61" i="8"/>
  <c r="G61" i="8"/>
  <c r="H61" i="8"/>
  <c r="C62" i="8"/>
  <c r="D62" i="8"/>
  <c r="E62" i="8"/>
  <c r="F62" i="8"/>
  <c r="G62" i="8"/>
  <c r="H62" i="8"/>
  <c r="C63" i="8"/>
  <c r="D63" i="8"/>
  <c r="E63" i="8"/>
  <c r="F63" i="8"/>
  <c r="G63" i="8"/>
  <c r="H63" i="8"/>
  <c r="C64" i="8"/>
  <c r="D64" i="8"/>
  <c r="E64" i="8"/>
  <c r="F64" i="8"/>
  <c r="G64" i="8"/>
  <c r="H64" i="8"/>
  <c r="C65" i="8"/>
  <c r="D65" i="8"/>
  <c r="E65" i="8"/>
  <c r="F65" i="8"/>
  <c r="G65" i="8"/>
  <c r="H65" i="8"/>
  <c r="C66" i="8"/>
  <c r="D66" i="8"/>
  <c r="E66" i="8"/>
  <c r="F66" i="8"/>
  <c r="G66" i="8"/>
  <c r="H66" i="8"/>
  <c r="C67" i="8"/>
  <c r="D67" i="8"/>
  <c r="E67" i="8"/>
  <c r="F67" i="8"/>
  <c r="G67" i="8"/>
  <c r="H67" i="8"/>
  <c r="C68" i="8"/>
  <c r="D68" i="8"/>
  <c r="E68" i="8"/>
  <c r="F68" i="8"/>
  <c r="G68" i="8"/>
  <c r="H68" i="8"/>
  <c r="C69" i="8"/>
  <c r="D69" i="8"/>
  <c r="E69" i="8"/>
  <c r="F69" i="8"/>
  <c r="G69" i="8"/>
  <c r="H69" i="8"/>
  <c r="C70" i="8"/>
  <c r="D70" i="8"/>
  <c r="E70" i="8"/>
  <c r="F70" i="8"/>
  <c r="G70" i="8"/>
  <c r="H70" i="8"/>
  <c r="C71" i="8"/>
  <c r="D71" i="8"/>
  <c r="E71" i="8"/>
  <c r="F71" i="8"/>
  <c r="G71" i="8"/>
  <c r="H71" i="8"/>
  <c r="C72" i="8"/>
  <c r="D72" i="8"/>
  <c r="E72" i="8"/>
  <c r="F72" i="8"/>
  <c r="G72" i="8"/>
  <c r="H72" i="8"/>
  <c r="C73" i="8"/>
  <c r="D73" i="8"/>
  <c r="E73" i="8"/>
  <c r="F73" i="8"/>
  <c r="G73" i="8"/>
  <c r="H73" i="8"/>
  <c r="C74" i="8"/>
  <c r="D74" i="8"/>
  <c r="E74" i="8"/>
  <c r="F74" i="8"/>
  <c r="G74" i="8"/>
  <c r="H74" i="8"/>
  <c r="C75" i="8"/>
  <c r="D75" i="8"/>
  <c r="E75" i="8"/>
  <c r="F75" i="8"/>
  <c r="G75" i="8"/>
  <c r="H75" i="8"/>
  <c r="C76" i="8"/>
  <c r="D76" i="8"/>
  <c r="E76" i="8"/>
  <c r="F76" i="8"/>
  <c r="G76" i="8"/>
  <c r="H76" i="8"/>
  <c r="C77" i="8"/>
  <c r="D77" i="8"/>
  <c r="E77" i="8"/>
  <c r="F77" i="8"/>
  <c r="G77" i="8"/>
  <c r="H77" i="8"/>
  <c r="C78" i="8"/>
  <c r="D78" i="8"/>
  <c r="E78" i="8"/>
  <c r="F78" i="8"/>
  <c r="G78" i="8"/>
  <c r="H78" i="8"/>
  <c r="C79" i="8"/>
  <c r="D79" i="8"/>
  <c r="E79" i="8"/>
  <c r="F79" i="8"/>
  <c r="G79" i="8"/>
  <c r="H79" i="8"/>
  <c r="C80" i="8"/>
  <c r="D80" i="8"/>
  <c r="E80" i="8"/>
  <c r="F80" i="8"/>
  <c r="G80" i="8"/>
  <c r="H80" i="8"/>
  <c r="C81" i="8"/>
  <c r="D81" i="8"/>
  <c r="E81" i="8"/>
  <c r="F81" i="8"/>
  <c r="G81" i="8"/>
  <c r="H81" i="8"/>
  <c r="C82" i="8"/>
  <c r="D82" i="8"/>
  <c r="E82" i="8"/>
  <c r="F82" i="8"/>
  <c r="G82" i="8"/>
  <c r="H82" i="8"/>
  <c r="C83" i="8"/>
  <c r="D83" i="8"/>
  <c r="E83" i="8"/>
  <c r="F83" i="8"/>
  <c r="G83" i="8"/>
  <c r="H83" i="8"/>
  <c r="C84" i="8"/>
  <c r="D84" i="8"/>
  <c r="E84" i="8"/>
  <c r="F84" i="8"/>
  <c r="G84" i="8"/>
  <c r="H84" i="8"/>
  <c r="C85" i="8"/>
  <c r="D85" i="8"/>
  <c r="E85" i="8"/>
  <c r="F85" i="8"/>
  <c r="G85" i="8"/>
  <c r="H85" i="8"/>
  <c r="C86" i="8"/>
  <c r="D86" i="8"/>
  <c r="E86" i="8"/>
  <c r="F86" i="8"/>
  <c r="G86" i="8"/>
  <c r="H86" i="8"/>
  <c r="C87" i="8"/>
  <c r="D87" i="8"/>
  <c r="E87" i="8"/>
  <c r="F87" i="8"/>
  <c r="G87" i="8"/>
  <c r="H87" i="8"/>
  <c r="C88" i="8"/>
  <c r="D88" i="8"/>
  <c r="E88" i="8"/>
  <c r="F88" i="8"/>
  <c r="G88" i="8"/>
  <c r="H88" i="8"/>
  <c r="C89" i="8"/>
  <c r="D89" i="8"/>
  <c r="E89" i="8"/>
  <c r="F89" i="8"/>
  <c r="G89" i="8"/>
  <c r="H89" i="8"/>
  <c r="C90" i="8"/>
  <c r="D90" i="8"/>
  <c r="E90" i="8"/>
  <c r="F90" i="8"/>
  <c r="G90" i="8"/>
  <c r="H90" i="8"/>
  <c r="C91" i="8"/>
  <c r="D91" i="8"/>
  <c r="E91" i="8"/>
  <c r="F91" i="8"/>
  <c r="G91" i="8"/>
  <c r="H91" i="8"/>
  <c r="C92" i="8"/>
  <c r="D92" i="8"/>
  <c r="E92" i="8"/>
  <c r="F92" i="8"/>
  <c r="G92" i="8"/>
  <c r="H92" i="8"/>
  <c r="C93" i="8"/>
  <c r="D93" i="8"/>
  <c r="E93" i="8"/>
  <c r="F93" i="8"/>
  <c r="G93" i="8"/>
  <c r="H93" i="8"/>
  <c r="C94" i="8"/>
  <c r="D94" i="8"/>
  <c r="E94" i="8"/>
  <c r="F94" i="8"/>
  <c r="G94" i="8"/>
  <c r="H94" i="8"/>
  <c r="C95" i="8"/>
  <c r="D95" i="8"/>
  <c r="E95" i="8"/>
  <c r="F95" i="8"/>
  <c r="G95" i="8"/>
  <c r="H95" i="8"/>
  <c r="C96" i="8"/>
  <c r="D96" i="8"/>
  <c r="E96" i="8"/>
  <c r="F96" i="8"/>
  <c r="G96" i="8"/>
  <c r="H96" i="8"/>
  <c r="C97" i="8"/>
  <c r="D97" i="8"/>
  <c r="E97" i="8"/>
  <c r="F97" i="8"/>
  <c r="G97" i="8"/>
  <c r="H97" i="8"/>
  <c r="C98" i="8"/>
  <c r="D98" i="8"/>
  <c r="E98" i="8"/>
  <c r="F98" i="8"/>
  <c r="G98" i="8"/>
  <c r="H98" i="8"/>
  <c r="C99" i="8"/>
  <c r="D99" i="8"/>
  <c r="E99" i="8"/>
  <c r="F99" i="8"/>
  <c r="G99" i="8"/>
  <c r="H99" i="8"/>
  <c r="C100" i="8"/>
  <c r="D100" i="8"/>
  <c r="E100" i="8"/>
  <c r="F100" i="8"/>
  <c r="G100" i="8"/>
  <c r="H100" i="8"/>
  <c r="C101" i="8"/>
  <c r="D101" i="8"/>
  <c r="E101" i="8"/>
  <c r="F101" i="8"/>
  <c r="G101" i="8"/>
  <c r="H101" i="8"/>
  <c r="C102" i="8"/>
  <c r="D102" i="8"/>
  <c r="E102" i="8"/>
  <c r="F102" i="8"/>
  <c r="G102" i="8"/>
  <c r="H102" i="8"/>
  <c r="C103" i="8"/>
  <c r="D103" i="8"/>
  <c r="E103" i="8"/>
  <c r="F103" i="8"/>
  <c r="G103" i="8"/>
  <c r="H103" i="8"/>
  <c r="C104" i="8"/>
  <c r="D104" i="8"/>
  <c r="E104" i="8"/>
  <c r="F104" i="8"/>
  <c r="G104" i="8"/>
  <c r="H104" i="8"/>
  <c r="C105" i="8"/>
  <c r="D105" i="8"/>
  <c r="E105" i="8"/>
  <c r="F105" i="8"/>
  <c r="G105" i="8"/>
  <c r="H105" i="8"/>
  <c r="C106" i="8"/>
  <c r="D106" i="8"/>
  <c r="E106" i="8"/>
  <c r="F106" i="8"/>
  <c r="G106" i="8"/>
  <c r="H106" i="8"/>
  <c r="C107" i="8"/>
  <c r="D107" i="8"/>
  <c r="E107" i="8"/>
  <c r="F107" i="8"/>
  <c r="G107" i="8"/>
  <c r="H107" i="8"/>
  <c r="C108" i="8"/>
  <c r="D108" i="8"/>
  <c r="E108" i="8"/>
  <c r="F108" i="8"/>
  <c r="G108" i="8"/>
  <c r="H108" i="8"/>
  <c r="C109" i="8"/>
  <c r="D109" i="8"/>
  <c r="E109" i="8"/>
  <c r="F109" i="8"/>
  <c r="G109" i="8"/>
  <c r="H109" i="8"/>
  <c r="C110" i="8"/>
  <c r="D110" i="8"/>
  <c r="E110" i="8"/>
  <c r="F110" i="8"/>
  <c r="G110" i="8"/>
  <c r="H110" i="8"/>
  <c r="C111" i="8"/>
  <c r="D111" i="8"/>
  <c r="E111" i="8"/>
  <c r="F111" i="8"/>
  <c r="G111" i="8"/>
  <c r="H111" i="8"/>
  <c r="C112" i="8"/>
  <c r="D112" i="8"/>
  <c r="E112" i="8"/>
  <c r="F112" i="8"/>
  <c r="G112" i="8"/>
  <c r="H112" i="8"/>
  <c r="C113" i="8"/>
  <c r="D113" i="8"/>
  <c r="E113" i="8"/>
  <c r="F113" i="8"/>
  <c r="G113" i="8"/>
  <c r="H113" i="8"/>
  <c r="C114" i="8"/>
  <c r="D114" i="8"/>
  <c r="E114" i="8"/>
  <c r="F114" i="8"/>
  <c r="G114" i="8"/>
  <c r="H114" i="8"/>
  <c r="C115" i="8"/>
  <c r="D115" i="8"/>
  <c r="E115" i="8"/>
  <c r="F115" i="8"/>
  <c r="G115" i="8"/>
  <c r="H115" i="8"/>
  <c r="C116" i="8"/>
  <c r="D116" i="8"/>
  <c r="E116" i="8"/>
  <c r="F116" i="8"/>
  <c r="G116" i="8"/>
  <c r="H116" i="8"/>
  <c r="C117" i="8"/>
  <c r="D117" i="8"/>
  <c r="E117" i="8"/>
  <c r="F117" i="8"/>
  <c r="G117" i="8"/>
  <c r="H117" i="8"/>
  <c r="C118" i="8"/>
  <c r="D118" i="8"/>
  <c r="E118" i="8"/>
  <c r="F118" i="8"/>
  <c r="G118" i="8"/>
  <c r="H118" i="8"/>
  <c r="C119" i="8"/>
  <c r="D119" i="8"/>
  <c r="E119" i="8"/>
  <c r="F119" i="8"/>
  <c r="G119" i="8"/>
  <c r="H119" i="8"/>
  <c r="C120" i="8"/>
  <c r="D120" i="8"/>
  <c r="E120" i="8"/>
  <c r="F120" i="8"/>
  <c r="G120" i="8"/>
  <c r="H120" i="8"/>
  <c r="C121" i="8"/>
  <c r="D121" i="8"/>
  <c r="E121" i="8"/>
  <c r="F121" i="8"/>
  <c r="G121" i="8"/>
  <c r="H121" i="8"/>
  <c r="C122" i="8"/>
  <c r="D122" i="8"/>
  <c r="E122" i="8"/>
  <c r="F122" i="8"/>
  <c r="G122" i="8"/>
  <c r="H122" i="8"/>
  <c r="C123" i="8"/>
  <c r="D123" i="8"/>
  <c r="E123" i="8"/>
  <c r="F123" i="8"/>
  <c r="G123" i="8"/>
  <c r="H123" i="8"/>
  <c r="C124" i="8"/>
  <c r="D124" i="8"/>
  <c r="E124" i="8"/>
  <c r="F124" i="8"/>
  <c r="G124" i="8"/>
  <c r="H124" i="8"/>
  <c r="C125" i="8"/>
  <c r="D125" i="8"/>
  <c r="E125" i="8"/>
  <c r="F125" i="8"/>
  <c r="G125" i="8"/>
  <c r="H125" i="8"/>
  <c r="C126" i="8"/>
  <c r="D126" i="8"/>
  <c r="E126" i="8"/>
  <c r="F126" i="8"/>
  <c r="G126" i="8"/>
  <c r="H126" i="8"/>
  <c r="C127" i="8"/>
  <c r="D127" i="8"/>
  <c r="E127" i="8"/>
  <c r="F127" i="8"/>
  <c r="G127" i="8"/>
  <c r="H127" i="8"/>
  <c r="C128" i="8"/>
  <c r="D128" i="8"/>
  <c r="E128" i="8"/>
  <c r="F128" i="8"/>
  <c r="G128" i="8"/>
  <c r="H128" i="8"/>
  <c r="C129" i="8"/>
  <c r="D129" i="8"/>
  <c r="E129" i="8"/>
  <c r="F129" i="8"/>
  <c r="G129" i="8"/>
  <c r="H129" i="8"/>
  <c r="C130" i="8"/>
  <c r="D130" i="8"/>
  <c r="E130" i="8"/>
  <c r="F130" i="8"/>
  <c r="G130" i="8"/>
  <c r="H130" i="8"/>
  <c r="C131" i="8"/>
  <c r="D131" i="8"/>
  <c r="E131" i="8"/>
  <c r="F131" i="8"/>
  <c r="G131" i="8"/>
  <c r="H131" i="8"/>
  <c r="C132" i="8"/>
  <c r="D132" i="8"/>
  <c r="E132" i="8"/>
  <c r="F132" i="8"/>
  <c r="G132" i="8"/>
  <c r="H132" i="8"/>
  <c r="C133" i="8"/>
  <c r="D133" i="8"/>
  <c r="E133" i="8"/>
  <c r="F133" i="8"/>
  <c r="G133" i="8"/>
  <c r="H133" i="8"/>
  <c r="C134" i="8"/>
  <c r="D134" i="8"/>
  <c r="E134" i="8"/>
  <c r="F134" i="8"/>
  <c r="G134" i="8"/>
  <c r="H134" i="8"/>
  <c r="C135" i="8"/>
  <c r="D135" i="8"/>
  <c r="E135" i="8"/>
  <c r="F135" i="8"/>
  <c r="G135" i="8"/>
  <c r="H135" i="8"/>
  <c r="C136" i="8"/>
  <c r="D136" i="8"/>
  <c r="E136" i="8"/>
  <c r="F136" i="8"/>
  <c r="G136" i="8"/>
  <c r="H136" i="8"/>
  <c r="C137" i="8"/>
  <c r="D137" i="8"/>
  <c r="E137" i="8"/>
  <c r="F137" i="8"/>
  <c r="G137" i="8"/>
  <c r="H137" i="8"/>
  <c r="C138" i="8"/>
  <c r="D138" i="8"/>
  <c r="E138" i="8"/>
  <c r="F138" i="8"/>
  <c r="G138" i="8"/>
  <c r="H138" i="8"/>
  <c r="C139" i="8"/>
  <c r="D139" i="8"/>
  <c r="E139" i="8"/>
  <c r="F139" i="8"/>
  <c r="G139" i="8"/>
  <c r="H139" i="8"/>
  <c r="C140" i="8"/>
  <c r="D140" i="8"/>
  <c r="E140" i="8"/>
  <c r="F140" i="8"/>
  <c r="G140" i="8"/>
  <c r="H140" i="8"/>
  <c r="C141" i="8"/>
  <c r="D141" i="8"/>
  <c r="E141" i="8"/>
  <c r="F141" i="8"/>
  <c r="G141" i="8"/>
  <c r="H141" i="8"/>
  <c r="C142" i="8"/>
  <c r="D142" i="8"/>
  <c r="E142" i="8"/>
  <c r="F142" i="8"/>
  <c r="G142" i="8"/>
  <c r="H142" i="8"/>
  <c r="C143" i="8"/>
  <c r="D143" i="8"/>
  <c r="E143" i="8"/>
  <c r="F143" i="8"/>
  <c r="G143" i="8"/>
  <c r="H143" i="8"/>
  <c r="C144" i="8"/>
  <c r="D144" i="8"/>
  <c r="E144" i="8"/>
  <c r="F144" i="8"/>
  <c r="G144" i="8"/>
  <c r="H144" i="8"/>
  <c r="C145" i="8"/>
  <c r="D145" i="8"/>
  <c r="E145" i="8"/>
  <c r="F145" i="8"/>
  <c r="G145" i="8"/>
  <c r="H145" i="8"/>
  <c r="C146" i="8"/>
  <c r="D146" i="8"/>
  <c r="E146" i="8"/>
  <c r="F146" i="8"/>
  <c r="G146" i="8"/>
  <c r="H146" i="8"/>
  <c r="C147" i="8"/>
  <c r="D147" i="8"/>
  <c r="E147" i="8"/>
  <c r="F147" i="8"/>
  <c r="G147" i="8"/>
  <c r="H147" i="8"/>
  <c r="C148" i="8"/>
  <c r="D148" i="8"/>
  <c r="E148" i="8"/>
  <c r="F148" i="8"/>
  <c r="G148" i="8"/>
  <c r="H148" i="8"/>
  <c r="C149" i="8"/>
  <c r="D149" i="8"/>
  <c r="E149" i="8"/>
  <c r="F149" i="8"/>
  <c r="G149" i="8"/>
  <c r="H149" i="8"/>
  <c r="C150" i="8"/>
  <c r="D150" i="8"/>
  <c r="E150" i="8"/>
  <c r="F150" i="8"/>
  <c r="G150" i="8"/>
  <c r="H150" i="8"/>
  <c r="C151" i="8"/>
  <c r="D151" i="8"/>
  <c r="E151" i="8"/>
  <c r="F151" i="8"/>
  <c r="G151" i="8"/>
  <c r="H151" i="8"/>
  <c r="C152" i="8"/>
  <c r="D152" i="8"/>
  <c r="E152" i="8"/>
  <c r="F152" i="8"/>
  <c r="G152" i="8"/>
  <c r="H152" i="8"/>
  <c r="C153" i="8"/>
  <c r="D153" i="8"/>
  <c r="E153" i="8"/>
  <c r="F153" i="8"/>
  <c r="G153" i="8"/>
  <c r="H153" i="8"/>
  <c r="C154" i="8"/>
  <c r="D154" i="8"/>
  <c r="E154" i="8"/>
  <c r="F154" i="8"/>
  <c r="G154" i="8"/>
  <c r="H154" i="8"/>
  <c r="C155" i="8"/>
  <c r="D155" i="8"/>
  <c r="E155" i="8"/>
  <c r="F155" i="8"/>
  <c r="G155" i="8"/>
  <c r="H155" i="8"/>
  <c r="C156" i="8"/>
  <c r="D156" i="8"/>
  <c r="E156" i="8"/>
  <c r="F156" i="8"/>
  <c r="G156" i="8"/>
  <c r="H156" i="8"/>
  <c r="C157" i="8"/>
  <c r="D157" i="8"/>
  <c r="E157" i="8"/>
  <c r="F157" i="8"/>
  <c r="G157" i="8"/>
  <c r="H157" i="8"/>
  <c r="C158" i="8"/>
  <c r="D158" i="8"/>
  <c r="E158" i="8"/>
  <c r="F158" i="8"/>
  <c r="G158" i="8"/>
  <c r="H158" i="8"/>
  <c r="C159" i="8"/>
  <c r="D159" i="8"/>
  <c r="E159" i="8"/>
  <c r="F159" i="8"/>
  <c r="G159" i="8"/>
  <c r="H159" i="8"/>
  <c r="C160" i="8"/>
  <c r="D160" i="8"/>
  <c r="E160" i="8"/>
  <c r="F160" i="8"/>
  <c r="G160" i="8"/>
  <c r="H160" i="8"/>
  <c r="C161" i="8"/>
  <c r="D161" i="8"/>
  <c r="E161" i="8"/>
  <c r="F161" i="8"/>
  <c r="G161" i="8"/>
  <c r="H161" i="8"/>
  <c r="C162" i="8"/>
  <c r="D162" i="8"/>
  <c r="E162" i="8"/>
  <c r="F162" i="8"/>
  <c r="G162" i="8"/>
  <c r="H162" i="8"/>
  <c r="C163" i="8"/>
  <c r="D163" i="8"/>
  <c r="E163" i="8"/>
  <c r="F163" i="8"/>
  <c r="G163" i="8"/>
  <c r="H163" i="8"/>
  <c r="C164" i="8"/>
  <c r="D164" i="8"/>
  <c r="E164" i="8"/>
  <c r="F164" i="8"/>
  <c r="G164" i="8"/>
  <c r="H164" i="8"/>
  <c r="C165" i="8"/>
  <c r="D165" i="8"/>
  <c r="E165" i="8"/>
  <c r="F165" i="8"/>
  <c r="G165" i="8"/>
  <c r="H165" i="8"/>
  <c r="C166" i="8"/>
  <c r="D166" i="8"/>
  <c r="E166" i="8"/>
  <c r="F166" i="8"/>
  <c r="G166" i="8"/>
  <c r="H166" i="8"/>
  <c r="C167" i="8"/>
  <c r="D167" i="8"/>
  <c r="E167" i="8"/>
  <c r="F167" i="8"/>
  <c r="G167" i="8"/>
  <c r="H167" i="8"/>
  <c r="C168" i="8"/>
  <c r="D168" i="8"/>
  <c r="E168" i="8"/>
  <c r="F168" i="8"/>
  <c r="G168" i="8"/>
  <c r="H168" i="8"/>
  <c r="C169" i="8"/>
  <c r="D169" i="8"/>
  <c r="E169" i="8"/>
  <c r="F169" i="8"/>
  <c r="G169" i="8"/>
  <c r="H169" i="8"/>
  <c r="C170" i="8"/>
  <c r="D170" i="8"/>
  <c r="E170" i="8"/>
  <c r="F170" i="8"/>
  <c r="G170" i="8"/>
  <c r="H170" i="8"/>
  <c r="C171" i="8"/>
  <c r="D171" i="8"/>
  <c r="E171" i="8"/>
  <c r="F171" i="8"/>
  <c r="G171" i="8"/>
  <c r="H171" i="8"/>
  <c r="C172" i="8"/>
  <c r="D172" i="8"/>
  <c r="E172" i="8"/>
  <c r="F172" i="8"/>
  <c r="G172" i="8"/>
  <c r="H172" i="8"/>
  <c r="C173" i="8"/>
  <c r="D173" i="8"/>
  <c r="E173" i="8"/>
  <c r="F173" i="8"/>
  <c r="G173" i="8"/>
  <c r="H173" i="8"/>
  <c r="C174" i="8"/>
  <c r="D174" i="8"/>
  <c r="E174" i="8"/>
  <c r="F174" i="8"/>
  <c r="G174" i="8"/>
  <c r="H174" i="8"/>
  <c r="C175" i="8"/>
  <c r="D175" i="8"/>
  <c r="E175" i="8"/>
  <c r="F175" i="8"/>
  <c r="G175" i="8"/>
  <c r="H175" i="8"/>
  <c r="C176" i="8"/>
  <c r="D176" i="8"/>
  <c r="E176" i="8"/>
  <c r="F176" i="8"/>
  <c r="G176" i="8"/>
  <c r="H176" i="8"/>
  <c r="C177" i="8"/>
  <c r="D177" i="8"/>
  <c r="E177" i="8"/>
  <c r="F177" i="8"/>
  <c r="G177" i="8"/>
  <c r="H177" i="8"/>
  <c r="C178" i="8"/>
  <c r="D178" i="8"/>
  <c r="E178" i="8"/>
  <c r="F178" i="8"/>
  <c r="G178" i="8"/>
  <c r="H178" i="8"/>
  <c r="C179" i="8"/>
  <c r="D179" i="8"/>
  <c r="E179" i="8"/>
  <c r="F179" i="8"/>
  <c r="G179" i="8"/>
  <c r="H179" i="8"/>
  <c r="C180" i="8"/>
  <c r="D180" i="8"/>
  <c r="E180" i="8"/>
  <c r="F180" i="8"/>
  <c r="G180" i="8"/>
  <c r="H180" i="8"/>
  <c r="C181" i="8"/>
  <c r="D181" i="8"/>
  <c r="E181" i="8"/>
  <c r="F181" i="8"/>
  <c r="G181" i="8"/>
  <c r="H181" i="8"/>
  <c r="C182" i="8"/>
  <c r="D182" i="8"/>
  <c r="E182" i="8"/>
  <c r="F182" i="8"/>
  <c r="G182" i="8"/>
  <c r="H182" i="8"/>
  <c r="C183" i="8"/>
  <c r="D183" i="8"/>
  <c r="E183" i="8"/>
  <c r="F183" i="8"/>
  <c r="G183" i="8"/>
  <c r="H183" i="8"/>
  <c r="C184" i="8"/>
  <c r="D184" i="8"/>
  <c r="E184" i="8"/>
  <c r="F184" i="8"/>
  <c r="G184" i="8"/>
  <c r="H184" i="8"/>
  <c r="C185" i="8"/>
  <c r="D185" i="8"/>
  <c r="E185" i="8"/>
  <c r="F185" i="8"/>
  <c r="G185" i="8"/>
  <c r="H185" i="8"/>
  <c r="C186" i="8"/>
  <c r="D186" i="8"/>
  <c r="E186" i="8"/>
  <c r="F186" i="8"/>
  <c r="G186" i="8"/>
  <c r="H186" i="8"/>
  <c r="C187" i="8"/>
  <c r="D187" i="8"/>
  <c r="E187" i="8"/>
  <c r="F187" i="8"/>
  <c r="G187" i="8"/>
  <c r="H187" i="8"/>
  <c r="C188" i="8"/>
  <c r="D188" i="8"/>
  <c r="E188" i="8"/>
  <c r="F188" i="8"/>
  <c r="G188" i="8"/>
  <c r="H188" i="8"/>
  <c r="C189" i="8"/>
  <c r="D189" i="8"/>
  <c r="E189" i="8"/>
  <c r="F189" i="8"/>
  <c r="G189" i="8"/>
  <c r="H189" i="8"/>
  <c r="C190" i="8"/>
  <c r="D190" i="8"/>
  <c r="E190" i="8"/>
  <c r="F190" i="8"/>
  <c r="G190" i="8"/>
  <c r="H190" i="8"/>
  <c r="C191" i="8"/>
  <c r="D191" i="8"/>
  <c r="E191" i="8"/>
  <c r="F191" i="8"/>
  <c r="G191" i="8"/>
  <c r="H191" i="8"/>
  <c r="C192" i="8"/>
  <c r="D192" i="8"/>
  <c r="E192" i="8"/>
  <c r="F192" i="8"/>
  <c r="G192" i="8"/>
  <c r="H192" i="8"/>
  <c r="C193" i="8"/>
  <c r="D193" i="8"/>
  <c r="E193" i="8"/>
  <c r="F193" i="8"/>
  <c r="G193" i="8"/>
  <c r="H193" i="8"/>
  <c r="C194" i="8"/>
  <c r="D194" i="8"/>
  <c r="E194" i="8"/>
  <c r="F194" i="8"/>
  <c r="G194" i="8"/>
  <c r="H194" i="8"/>
  <c r="C195" i="8"/>
  <c r="D195" i="8"/>
  <c r="E195" i="8"/>
  <c r="F195" i="8"/>
  <c r="G195" i="8"/>
  <c r="H195" i="8"/>
  <c r="C196" i="8"/>
  <c r="D196" i="8"/>
  <c r="E196" i="8"/>
  <c r="F196" i="8"/>
  <c r="G196" i="8"/>
  <c r="H196" i="8"/>
  <c r="C197" i="8"/>
  <c r="D197" i="8"/>
  <c r="E197" i="8"/>
  <c r="F197" i="8"/>
  <c r="G197" i="8"/>
  <c r="H197" i="8"/>
  <c r="C198" i="8"/>
  <c r="D198" i="8"/>
  <c r="E198" i="8"/>
  <c r="F198" i="8"/>
  <c r="G198" i="8"/>
  <c r="H198" i="8"/>
  <c r="C199" i="8"/>
  <c r="D199" i="8"/>
  <c r="E199" i="8"/>
  <c r="F199" i="8"/>
  <c r="G199" i="8"/>
  <c r="H199" i="8"/>
  <c r="C200" i="8"/>
  <c r="D200" i="8"/>
  <c r="E200" i="8"/>
  <c r="F200" i="8"/>
  <c r="G200" i="8"/>
  <c r="H200" i="8"/>
  <c r="C201" i="8"/>
  <c r="D201" i="8"/>
  <c r="E201" i="8"/>
  <c r="F201" i="8"/>
  <c r="G201" i="8"/>
  <c r="H201" i="8"/>
  <c r="C202" i="8"/>
  <c r="D202" i="8"/>
  <c r="E202" i="8"/>
  <c r="F202" i="8"/>
  <c r="G202" i="8"/>
  <c r="H202" i="8"/>
  <c r="C203" i="8"/>
  <c r="D203" i="8"/>
  <c r="E203" i="8"/>
  <c r="F203" i="8"/>
  <c r="G203" i="8"/>
  <c r="H203" i="8"/>
  <c r="C204" i="8"/>
  <c r="D204" i="8"/>
  <c r="E204" i="8"/>
  <c r="F204" i="8"/>
  <c r="G204" i="8"/>
  <c r="H204" i="8"/>
  <c r="C205" i="8"/>
  <c r="D205" i="8"/>
  <c r="E205" i="8"/>
  <c r="F205" i="8"/>
  <c r="G205" i="8"/>
  <c r="H205" i="8"/>
  <c r="C206" i="8"/>
  <c r="D206" i="8"/>
  <c r="E206" i="8"/>
  <c r="F206" i="8"/>
  <c r="G206" i="8"/>
  <c r="H206" i="8"/>
  <c r="C207" i="8"/>
  <c r="D207" i="8"/>
  <c r="E207" i="8"/>
  <c r="F207" i="8"/>
  <c r="G207" i="8"/>
  <c r="H207" i="8"/>
  <c r="C208" i="8"/>
  <c r="D208" i="8"/>
  <c r="E208" i="8"/>
  <c r="F208" i="8"/>
  <c r="G208" i="8"/>
  <c r="H208" i="8"/>
  <c r="C209" i="8"/>
  <c r="D209" i="8"/>
  <c r="E209" i="8"/>
  <c r="F209" i="8"/>
  <c r="G209" i="8"/>
  <c r="H209" i="8"/>
  <c r="C210" i="8"/>
  <c r="D210" i="8"/>
  <c r="E210" i="8"/>
  <c r="F210" i="8"/>
  <c r="G210" i="8"/>
  <c r="H210" i="8"/>
  <c r="C211" i="8"/>
  <c r="D211" i="8"/>
  <c r="E211" i="8"/>
  <c r="F211" i="8"/>
  <c r="G211" i="8"/>
  <c r="H211" i="8"/>
  <c r="C212" i="8"/>
  <c r="D212" i="8"/>
  <c r="E212" i="8"/>
  <c r="F212" i="8"/>
  <c r="G212" i="8"/>
  <c r="H212" i="8"/>
  <c r="C213" i="8"/>
  <c r="D213" i="8"/>
  <c r="E213" i="8"/>
  <c r="F213" i="8"/>
  <c r="G213" i="8"/>
  <c r="H213" i="8"/>
  <c r="C214" i="8"/>
  <c r="D214" i="8"/>
  <c r="E214" i="8"/>
  <c r="F214" i="8"/>
  <c r="G214" i="8"/>
  <c r="H214" i="8"/>
  <c r="C215" i="8"/>
  <c r="D215" i="8"/>
  <c r="E215" i="8"/>
  <c r="F215" i="8"/>
  <c r="G215" i="8"/>
  <c r="H215" i="8"/>
  <c r="C216" i="8"/>
  <c r="D216" i="8"/>
  <c r="E216" i="8"/>
  <c r="F216" i="8"/>
  <c r="G216" i="8"/>
  <c r="H216" i="8"/>
  <c r="C217" i="8"/>
  <c r="D217" i="8"/>
  <c r="E217" i="8"/>
  <c r="F217" i="8"/>
  <c r="G217" i="8"/>
  <c r="H217" i="8"/>
  <c r="C218" i="8"/>
  <c r="D218" i="8"/>
  <c r="E218" i="8"/>
  <c r="F218" i="8"/>
  <c r="G218" i="8"/>
  <c r="H218" i="8"/>
  <c r="C219" i="8"/>
  <c r="D219" i="8"/>
  <c r="E219" i="8"/>
  <c r="F219" i="8"/>
  <c r="G219" i="8"/>
  <c r="H219" i="8"/>
  <c r="C220" i="8"/>
  <c r="D220" i="8"/>
  <c r="E220" i="8"/>
  <c r="F220" i="8"/>
  <c r="G220" i="8"/>
  <c r="H220" i="8"/>
  <c r="C221" i="8"/>
  <c r="D221" i="8"/>
  <c r="E221" i="8"/>
  <c r="F221" i="8"/>
  <c r="G221" i="8"/>
  <c r="H221" i="8"/>
  <c r="C222" i="8"/>
  <c r="D222" i="8"/>
  <c r="E222" i="8"/>
  <c r="F222" i="8"/>
  <c r="G222" i="8"/>
  <c r="H222" i="8"/>
  <c r="C223" i="8"/>
  <c r="D223" i="8"/>
  <c r="E223" i="8"/>
  <c r="F223" i="8"/>
  <c r="G223" i="8"/>
  <c r="H223" i="8"/>
  <c r="C224" i="8"/>
  <c r="D224" i="8"/>
  <c r="E224" i="8"/>
  <c r="F224" i="8"/>
  <c r="G224" i="8"/>
  <c r="H224" i="8"/>
  <c r="C225" i="8"/>
  <c r="D225" i="8"/>
  <c r="E225" i="8"/>
  <c r="F225" i="8"/>
  <c r="G225" i="8"/>
  <c r="H225" i="8"/>
  <c r="C226" i="8"/>
  <c r="D226" i="8"/>
  <c r="E226" i="8"/>
  <c r="F226" i="8"/>
  <c r="G226" i="8"/>
  <c r="H226" i="8"/>
  <c r="C227" i="8"/>
  <c r="D227" i="8"/>
  <c r="E227" i="8"/>
  <c r="F227" i="8"/>
  <c r="G227" i="8"/>
  <c r="H227" i="8"/>
  <c r="C228" i="8"/>
  <c r="D228" i="8"/>
  <c r="E228" i="8"/>
  <c r="F228" i="8"/>
  <c r="G228" i="8"/>
  <c r="H228" i="8"/>
  <c r="C229" i="8"/>
  <c r="D229" i="8"/>
  <c r="E229" i="8"/>
  <c r="F229" i="8"/>
  <c r="G229" i="8"/>
  <c r="H229" i="8"/>
  <c r="C230" i="8"/>
  <c r="D230" i="8"/>
  <c r="E230" i="8"/>
  <c r="F230" i="8"/>
  <c r="G230" i="8"/>
  <c r="H230" i="8"/>
  <c r="C231" i="8"/>
  <c r="D231" i="8"/>
  <c r="E231" i="8"/>
  <c r="F231" i="8"/>
  <c r="G231" i="8"/>
  <c r="H231" i="8"/>
  <c r="C232" i="8"/>
  <c r="D232" i="8"/>
  <c r="E232" i="8"/>
  <c r="F232" i="8"/>
  <c r="G232" i="8"/>
  <c r="H232" i="8"/>
  <c r="C233" i="8"/>
  <c r="D233" i="8"/>
  <c r="E233" i="8"/>
  <c r="F233" i="8"/>
  <c r="G233" i="8"/>
  <c r="H233" i="8"/>
  <c r="C234" i="8"/>
  <c r="D234" i="8"/>
  <c r="E234" i="8"/>
  <c r="F234" i="8"/>
  <c r="G234" i="8"/>
  <c r="H234" i="8"/>
  <c r="C235" i="8"/>
  <c r="D235" i="8"/>
  <c r="E235" i="8"/>
  <c r="F235" i="8"/>
  <c r="G235" i="8"/>
  <c r="H235" i="8"/>
  <c r="C236" i="8"/>
  <c r="D236" i="8"/>
  <c r="E236" i="8"/>
  <c r="F236" i="8"/>
  <c r="G236" i="8"/>
  <c r="H236" i="8"/>
  <c r="C237" i="8"/>
  <c r="D237" i="8"/>
  <c r="E237" i="8"/>
  <c r="F237" i="8"/>
  <c r="G237" i="8"/>
  <c r="H237" i="8"/>
  <c r="C238" i="8"/>
  <c r="D238" i="8"/>
  <c r="E238" i="8"/>
  <c r="F238" i="8"/>
  <c r="G238" i="8"/>
  <c r="H238" i="8"/>
  <c r="C239" i="8"/>
  <c r="D239" i="8"/>
  <c r="E239" i="8"/>
  <c r="F239" i="8"/>
  <c r="G239" i="8"/>
  <c r="H239" i="8"/>
  <c r="C240" i="8"/>
  <c r="D240" i="8"/>
  <c r="E240" i="8"/>
  <c r="F240" i="8"/>
  <c r="G240" i="8"/>
  <c r="H240" i="8"/>
  <c r="C241" i="8"/>
  <c r="D241" i="8"/>
  <c r="E241" i="8"/>
  <c r="F241" i="8"/>
  <c r="G241" i="8"/>
  <c r="H241" i="8"/>
  <c r="C242" i="8"/>
  <c r="D242" i="8"/>
  <c r="E242" i="8"/>
  <c r="F242" i="8"/>
  <c r="G242" i="8"/>
  <c r="H242" i="8"/>
  <c r="C243" i="8"/>
  <c r="D243" i="8"/>
  <c r="E243" i="8"/>
  <c r="F243" i="8"/>
  <c r="G243" i="8"/>
  <c r="H243" i="8"/>
  <c r="C244" i="8"/>
  <c r="D244" i="8"/>
  <c r="E244" i="8"/>
  <c r="F244" i="8"/>
  <c r="G244" i="8"/>
  <c r="H244" i="8"/>
  <c r="C245" i="8"/>
  <c r="D245" i="8"/>
  <c r="E245" i="8"/>
  <c r="F245" i="8"/>
  <c r="G245" i="8"/>
  <c r="H245" i="8"/>
  <c r="C246" i="8"/>
  <c r="D246" i="8"/>
  <c r="E246" i="8"/>
  <c r="F246" i="8"/>
  <c r="G246" i="8"/>
  <c r="H246" i="8"/>
  <c r="C247" i="8"/>
  <c r="D247" i="8"/>
  <c r="E247" i="8"/>
  <c r="F247" i="8"/>
  <c r="G247" i="8"/>
  <c r="H247" i="8"/>
  <c r="C248" i="8"/>
  <c r="D248" i="8"/>
  <c r="E248" i="8"/>
  <c r="F248" i="8"/>
  <c r="G248" i="8"/>
  <c r="H248" i="8"/>
  <c r="C249" i="8"/>
  <c r="D249" i="8"/>
  <c r="E249" i="8"/>
  <c r="F249" i="8"/>
  <c r="G249" i="8"/>
  <c r="H249" i="8"/>
  <c r="C250" i="8"/>
  <c r="D250" i="8"/>
  <c r="E250" i="8"/>
  <c r="F250" i="8"/>
  <c r="G250" i="8"/>
  <c r="H250" i="8"/>
  <c r="C251" i="8"/>
  <c r="D251" i="8"/>
  <c r="E251" i="8"/>
  <c r="F251" i="8"/>
  <c r="G251" i="8"/>
  <c r="H251" i="8"/>
  <c r="C252" i="8"/>
  <c r="D252" i="8"/>
  <c r="E252" i="8"/>
  <c r="F252" i="8"/>
  <c r="G252" i="8"/>
  <c r="H252" i="8"/>
  <c r="C253" i="8"/>
  <c r="D253" i="8"/>
  <c r="E253" i="8"/>
  <c r="F253" i="8"/>
  <c r="G253" i="8"/>
  <c r="H253" i="8"/>
  <c r="C254" i="8"/>
  <c r="D254" i="8"/>
  <c r="E254" i="8"/>
  <c r="F254" i="8"/>
  <c r="G254" i="8"/>
  <c r="H254" i="8"/>
  <c r="C255" i="8"/>
  <c r="D255" i="8"/>
  <c r="E255" i="8"/>
  <c r="F255" i="8"/>
  <c r="G255" i="8"/>
  <c r="H255" i="8"/>
  <c r="C256" i="8"/>
  <c r="D256" i="8"/>
  <c r="E256" i="8"/>
  <c r="F256" i="8"/>
  <c r="G256" i="8"/>
  <c r="H256" i="8"/>
  <c r="C257" i="8"/>
  <c r="D257" i="8"/>
  <c r="E257" i="8"/>
  <c r="F257" i="8"/>
  <c r="G257" i="8"/>
  <c r="H257" i="8"/>
  <c r="C258" i="8"/>
  <c r="D258" i="8"/>
  <c r="E258" i="8"/>
  <c r="F258" i="8"/>
  <c r="G258" i="8"/>
  <c r="H258" i="8"/>
  <c r="C259" i="8"/>
  <c r="D259" i="8"/>
  <c r="E259" i="8"/>
  <c r="F259" i="8"/>
  <c r="G259" i="8"/>
  <c r="H259" i="8"/>
  <c r="C260" i="8"/>
  <c r="D260" i="8"/>
  <c r="E260" i="8"/>
  <c r="F260" i="8"/>
  <c r="G260" i="8"/>
  <c r="H260" i="8"/>
  <c r="C261" i="8"/>
  <c r="D261" i="8"/>
  <c r="E261" i="8"/>
  <c r="F261" i="8"/>
  <c r="G261" i="8"/>
  <c r="H261" i="8"/>
  <c r="C262" i="8"/>
  <c r="D262" i="8"/>
  <c r="E262" i="8"/>
  <c r="F262" i="8"/>
  <c r="G262" i="8"/>
  <c r="H262" i="8"/>
  <c r="C263" i="8"/>
  <c r="D263" i="8"/>
  <c r="E263" i="8"/>
  <c r="F263" i="8"/>
  <c r="G263" i="8"/>
  <c r="H263" i="8"/>
  <c r="C264" i="8"/>
  <c r="D264" i="8"/>
  <c r="E264" i="8"/>
  <c r="F264" i="8"/>
  <c r="G264" i="8"/>
  <c r="H264" i="8"/>
  <c r="C265" i="8"/>
  <c r="D265" i="8"/>
  <c r="E265" i="8"/>
  <c r="F265" i="8"/>
  <c r="G265" i="8"/>
  <c r="H265" i="8"/>
  <c r="C266" i="8"/>
  <c r="D266" i="8"/>
  <c r="E266" i="8"/>
  <c r="F266" i="8"/>
  <c r="G266" i="8"/>
  <c r="H266" i="8"/>
  <c r="C267" i="8"/>
  <c r="D267" i="8"/>
  <c r="E267" i="8"/>
  <c r="F267" i="8"/>
  <c r="G267" i="8"/>
  <c r="H267" i="8"/>
  <c r="C268" i="8"/>
  <c r="D268" i="8"/>
  <c r="E268" i="8"/>
  <c r="F268" i="8"/>
  <c r="G268" i="8"/>
  <c r="H268" i="8"/>
  <c r="C269" i="8"/>
  <c r="D269" i="8"/>
  <c r="E269" i="8"/>
  <c r="F269" i="8"/>
  <c r="G269" i="8"/>
  <c r="H269" i="8"/>
  <c r="C270" i="8"/>
  <c r="D270" i="8"/>
  <c r="E270" i="8"/>
  <c r="F270" i="8"/>
  <c r="G270" i="8"/>
  <c r="H270" i="8"/>
  <c r="C271" i="8"/>
  <c r="D271" i="8"/>
  <c r="E271" i="8"/>
  <c r="F271" i="8"/>
  <c r="G271" i="8"/>
  <c r="H271" i="8"/>
  <c r="C272" i="8"/>
  <c r="D272" i="8"/>
  <c r="E272" i="8"/>
  <c r="F272" i="8"/>
  <c r="G272" i="8"/>
  <c r="H272" i="8"/>
  <c r="C273" i="8"/>
  <c r="D273" i="8"/>
  <c r="E273" i="8"/>
  <c r="F273" i="8"/>
  <c r="G273" i="8"/>
  <c r="H273" i="8"/>
  <c r="C274" i="8"/>
  <c r="D274" i="8"/>
  <c r="E274" i="8"/>
  <c r="F274" i="8"/>
  <c r="G274" i="8"/>
  <c r="H274" i="8"/>
  <c r="C275" i="8"/>
  <c r="D275" i="8"/>
  <c r="E275" i="8"/>
  <c r="F275" i="8"/>
  <c r="G275" i="8"/>
  <c r="H275" i="8"/>
  <c r="C276" i="8"/>
  <c r="D276" i="8"/>
  <c r="E276" i="8"/>
  <c r="F276" i="8"/>
  <c r="G276" i="8"/>
  <c r="H276" i="8"/>
  <c r="C277" i="8"/>
  <c r="D277" i="8"/>
  <c r="E277" i="8"/>
  <c r="F277" i="8"/>
  <c r="G277" i="8"/>
  <c r="H277" i="8"/>
  <c r="C278" i="8"/>
  <c r="D278" i="8"/>
  <c r="E278" i="8"/>
  <c r="F278" i="8"/>
  <c r="G278" i="8"/>
  <c r="H278" i="8"/>
  <c r="C279" i="8"/>
  <c r="D279" i="8"/>
  <c r="E279" i="8"/>
  <c r="F279" i="8"/>
  <c r="G279" i="8"/>
  <c r="H279" i="8"/>
  <c r="C280" i="8"/>
  <c r="D280" i="8"/>
  <c r="E280" i="8"/>
  <c r="F280" i="8"/>
  <c r="G280" i="8"/>
  <c r="H280" i="8"/>
  <c r="C281" i="8"/>
  <c r="D281" i="8"/>
  <c r="E281" i="8"/>
  <c r="F281" i="8"/>
  <c r="G281" i="8"/>
  <c r="H281" i="8"/>
  <c r="C282" i="8"/>
  <c r="D282" i="8"/>
  <c r="E282" i="8"/>
  <c r="F282" i="8"/>
  <c r="G282" i="8"/>
  <c r="H282" i="8"/>
  <c r="C283" i="8"/>
  <c r="D283" i="8"/>
  <c r="E283" i="8"/>
  <c r="F283" i="8"/>
  <c r="G283" i="8"/>
  <c r="H283" i="8"/>
  <c r="C284" i="8"/>
  <c r="D284" i="8"/>
  <c r="E284" i="8"/>
  <c r="F284" i="8"/>
  <c r="G284" i="8"/>
  <c r="H284" i="8"/>
  <c r="C285" i="8"/>
  <c r="D285" i="8"/>
  <c r="E285" i="8"/>
  <c r="F285" i="8"/>
  <c r="G285" i="8"/>
  <c r="H285" i="8"/>
  <c r="C286" i="8"/>
  <c r="D286" i="8"/>
  <c r="E286" i="8"/>
  <c r="F286" i="8"/>
  <c r="G286" i="8"/>
  <c r="H286" i="8"/>
  <c r="C287" i="8"/>
  <c r="D287" i="8"/>
  <c r="E287" i="8"/>
  <c r="F287" i="8"/>
  <c r="G287" i="8"/>
  <c r="H287" i="8"/>
  <c r="C288" i="8"/>
  <c r="D288" i="8"/>
  <c r="E288" i="8"/>
  <c r="F288" i="8"/>
  <c r="G288" i="8"/>
  <c r="H288" i="8"/>
  <c r="C289" i="8"/>
  <c r="D289" i="8"/>
  <c r="E289" i="8"/>
  <c r="F289" i="8"/>
  <c r="G289" i="8"/>
  <c r="H289" i="8"/>
  <c r="C290" i="8"/>
  <c r="D290" i="8"/>
  <c r="E290" i="8"/>
  <c r="F290" i="8"/>
  <c r="G290" i="8"/>
  <c r="H290" i="8"/>
  <c r="C291" i="8"/>
  <c r="D291" i="8"/>
  <c r="E291" i="8"/>
  <c r="F291" i="8"/>
  <c r="G291" i="8"/>
  <c r="H291" i="8"/>
  <c r="C292" i="8"/>
  <c r="D292" i="8"/>
  <c r="E292" i="8"/>
  <c r="F292" i="8"/>
  <c r="G292" i="8"/>
  <c r="H292" i="8"/>
  <c r="C293" i="8"/>
  <c r="D293" i="8"/>
  <c r="E293" i="8"/>
  <c r="F293" i="8"/>
  <c r="G293" i="8"/>
  <c r="H293" i="8"/>
  <c r="C294" i="8"/>
  <c r="D294" i="8"/>
  <c r="E294" i="8"/>
  <c r="F294" i="8"/>
  <c r="G294" i="8"/>
  <c r="H294" i="8"/>
  <c r="C295" i="8"/>
  <c r="D295" i="8"/>
  <c r="E295" i="8"/>
  <c r="F295" i="8"/>
  <c r="G295" i="8"/>
  <c r="H295" i="8"/>
  <c r="C296" i="8"/>
  <c r="D296" i="8"/>
  <c r="E296" i="8"/>
  <c r="F296" i="8"/>
  <c r="G296" i="8"/>
  <c r="H296" i="8"/>
  <c r="C297" i="8"/>
  <c r="D297" i="8"/>
  <c r="E297" i="8"/>
  <c r="F297" i="8"/>
  <c r="G297" i="8"/>
  <c r="H297" i="8"/>
  <c r="C298" i="8"/>
  <c r="D298" i="8"/>
  <c r="E298" i="8"/>
  <c r="F298" i="8"/>
  <c r="G298" i="8"/>
  <c r="H298" i="8"/>
  <c r="C299" i="8"/>
  <c r="D299" i="8"/>
  <c r="E299" i="8"/>
  <c r="F299" i="8"/>
  <c r="G299" i="8"/>
  <c r="H299" i="8"/>
  <c r="C300" i="8"/>
  <c r="D300" i="8"/>
  <c r="E300" i="8"/>
  <c r="F300" i="8"/>
  <c r="G300" i="8"/>
  <c r="H300" i="8"/>
  <c r="C301" i="8"/>
  <c r="D301" i="8"/>
  <c r="E301" i="8"/>
  <c r="F301" i="8"/>
  <c r="G301" i="8"/>
  <c r="H301" i="8"/>
  <c r="C302" i="8"/>
  <c r="D302" i="8"/>
  <c r="E302" i="8"/>
  <c r="F302" i="8"/>
  <c r="G302" i="8"/>
  <c r="H302" i="8"/>
  <c r="C303" i="8"/>
  <c r="D303" i="8"/>
  <c r="E303" i="8"/>
  <c r="F303" i="8"/>
  <c r="G303" i="8"/>
  <c r="H303" i="8"/>
  <c r="C304" i="8"/>
  <c r="D304" i="8"/>
  <c r="E304" i="8"/>
  <c r="F304" i="8"/>
  <c r="G304" i="8"/>
  <c r="H304" i="8"/>
  <c r="C305" i="8"/>
  <c r="D305" i="8"/>
  <c r="E305" i="8"/>
  <c r="F305" i="8"/>
  <c r="G305" i="8"/>
  <c r="H305" i="8"/>
  <c r="C306" i="8"/>
  <c r="D306" i="8"/>
  <c r="E306" i="8"/>
  <c r="F306" i="8"/>
  <c r="G306" i="8"/>
  <c r="H306" i="8"/>
  <c r="C307" i="8"/>
  <c r="D307" i="8"/>
  <c r="E307" i="8"/>
  <c r="F307" i="8"/>
  <c r="G307" i="8"/>
  <c r="H307" i="8"/>
  <c r="C308" i="8"/>
  <c r="D308" i="8"/>
  <c r="E308" i="8"/>
  <c r="F308" i="8"/>
  <c r="G308" i="8"/>
  <c r="H308" i="8"/>
  <c r="C309" i="8"/>
  <c r="D309" i="8"/>
  <c r="E309" i="8"/>
  <c r="F309" i="8"/>
  <c r="G309" i="8"/>
  <c r="H309" i="8"/>
  <c r="C310" i="8"/>
  <c r="D310" i="8"/>
  <c r="E310" i="8"/>
  <c r="F310" i="8"/>
  <c r="G310" i="8"/>
  <c r="H310" i="8"/>
  <c r="C311" i="8"/>
  <c r="D311" i="8"/>
  <c r="E311" i="8"/>
  <c r="F311" i="8"/>
  <c r="G311" i="8"/>
  <c r="H311" i="8"/>
  <c r="C312" i="8"/>
  <c r="D312" i="8"/>
  <c r="E312" i="8"/>
  <c r="F312" i="8"/>
  <c r="G312" i="8"/>
  <c r="H312" i="8"/>
  <c r="C313" i="8"/>
  <c r="D313" i="8"/>
  <c r="E313" i="8"/>
  <c r="F313" i="8"/>
  <c r="G313" i="8"/>
  <c r="H313" i="8"/>
  <c r="C314" i="8"/>
  <c r="D314" i="8"/>
  <c r="E314" i="8"/>
  <c r="F314" i="8"/>
  <c r="G314" i="8"/>
  <c r="H314" i="8"/>
  <c r="C315" i="8"/>
  <c r="D315" i="8"/>
  <c r="E315" i="8"/>
  <c r="F315" i="8"/>
  <c r="G315" i="8"/>
  <c r="H315" i="8"/>
  <c r="C316" i="8"/>
  <c r="D316" i="8"/>
  <c r="E316" i="8"/>
  <c r="F316" i="8"/>
  <c r="G316" i="8"/>
  <c r="H316" i="8"/>
  <c r="C317" i="8"/>
  <c r="D317" i="8"/>
  <c r="E317" i="8"/>
  <c r="F317" i="8"/>
  <c r="G317" i="8"/>
  <c r="H317" i="8"/>
  <c r="C318" i="8"/>
  <c r="D318" i="8"/>
  <c r="E318" i="8"/>
  <c r="F318" i="8"/>
  <c r="G318" i="8"/>
  <c r="H318" i="8"/>
  <c r="C319" i="8"/>
  <c r="D319" i="8"/>
  <c r="E319" i="8"/>
  <c r="F319" i="8"/>
  <c r="G319" i="8"/>
  <c r="H319" i="8"/>
  <c r="C320" i="8"/>
  <c r="D320" i="8"/>
  <c r="E320" i="8"/>
  <c r="F320" i="8"/>
  <c r="G320" i="8"/>
  <c r="H320" i="8"/>
  <c r="C321" i="8"/>
  <c r="D321" i="8"/>
  <c r="E321" i="8"/>
  <c r="F321" i="8"/>
  <c r="G321" i="8"/>
  <c r="H321" i="8"/>
  <c r="C322" i="8"/>
  <c r="D322" i="8"/>
  <c r="E322" i="8"/>
  <c r="F322" i="8"/>
  <c r="G322" i="8"/>
  <c r="H322" i="8"/>
  <c r="C323" i="8"/>
  <c r="D323" i="8"/>
  <c r="E323" i="8"/>
  <c r="F323" i="8"/>
  <c r="G323" i="8"/>
  <c r="H323" i="8"/>
  <c r="C324" i="8"/>
  <c r="D324" i="8"/>
  <c r="E324" i="8"/>
  <c r="F324" i="8"/>
  <c r="G324" i="8"/>
  <c r="H324" i="8"/>
  <c r="C325" i="8"/>
  <c r="D325" i="8"/>
  <c r="E325" i="8"/>
  <c r="F325" i="8"/>
  <c r="G325" i="8"/>
  <c r="H325" i="8"/>
  <c r="C326" i="8"/>
  <c r="D326" i="8"/>
  <c r="E326" i="8"/>
  <c r="F326" i="8"/>
  <c r="G326" i="8"/>
  <c r="H326" i="8"/>
  <c r="C327" i="8"/>
  <c r="D327" i="8"/>
  <c r="E327" i="8"/>
  <c r="F327" i="8"/>
  <c r="G327" i="8"/>
  <c r="H327" i="8"/>
  <c r="C328" i="8"/>
  <c r="D328" i="8"/>
  <c r="E328" i="8"/>
  <c r="F328" i="8"/>
  <c r="G328" i="8"/>
  <c r="H328" i="8"/>
  <c r="C329" i="8"/>
  <c r="D329" i="8"/>
  <c r="E329" i="8"/>
  <c r="F329" i="8"/>
  <c r="G329" i="8"/>
  <c r="H329" i="8"/>
  <c r="C330" i="8"/>
  <c r="D330" i="8"/>
  <c r="E330" i="8"/>
  <c r="F330" i="8"/>
  <c r="G330" i="8"/>
  <c r="H330" i="8"/>
  <c r="C331" i="8"/>
  <c r="D331" i="8"/>
  <c r="E331" i="8"/>
  <c r="F331" i="8"/>
  <c r="G331" i="8"/>
  <c r="H331" i="8"/>
  <c r="C332" i="8"/>
  <c r="D332" i="8"/>
  <c r="E332" i="8"/>
  <c r="F332" i="8"/>
  <c r="G332" i="8"/>
  <c r="H332" i="8"/>
  <c r="C333" i="8"/>
  <c r="D333" i="8"/>
  <c r="E333" i="8"/>
  <c r="F333" i="8"/>
  <c r="G333" i="8"/>
  <c r="H333" i="8"/>
  <c r="C334" i="8"/>
  <c r="D334" i="8"/>
  <c r="E334" i="8"/>
  <c r="F334" i="8"/>
  <c r="G334" i="8"/>
  <c r="H334" i="8"/>
  <c r="C335" i="8"/>
  <c r="D335" i="8"/>
  <c r="E335" i="8"/>
  <c r="F335" i="8"/>
  <c r="G335" i="8"/>
  <c r="H335" i="8"/>
  <c r="C336" i="8"/>
  <c r="D336" i="8"/>
  <c r="E336" i="8"/>
  <c r="F336" i="8"/>
  <c r="G336" i="8"/>
  <c r="H336" i="8"/>
  <c r="C337" i="8"/>
  <c r="D337" i="8"/>
  <c r="E337" i="8"/>
  <c r="F337" i="8"/>
  <c r="G337" i="8"/>
  <c r="H337" i="8"/>
  <c r="C338" i="8"/>
  <c r="D338" i="8"/>
  <c r="E338" i="8"/>
  <c r="F338" i="8"/>
  <c r="G338" i="8"/>
  <c r="H338" i="8"/>
  <c r="C339" i="8"/>
  <c r="D339" i="8"/>
  <c r="E339" i="8"/>
  <c r="F339" i="8"/>
  <c r="G339" i="8"/>
  <c r="H339" i="8"/>
  <c r="C340" i="8"/>
  <c r="D340" i="8"/>
  <c r="E340" i="8"/>
  <c r="F340" i="8"/>
  <c r="G340" i="8"/>
  <c r="H340" i="8"/>
  <c r="C341" i="8"/>
  <c r="D341" i="8"/>
  <c r="E341" i="8"/>
  <c r="F341" i="8"/>
  <c r="G341" i="8"/>
  <c r="H341" i="8"/>
  <c r="C342" i="8"/>
  <c r="D342" i="8"/>
  <c r="E342" i="8"/>
  <c r="F342" i="8"/>
  <c r="G342" i="8"/>
  <c r="H342" i="8"/>
  <c r="C343" i="8"/>
  <c r="D343" i="8"/>
  <c r="E343" i="8"/>
  <c r="F343" i="8"/>
  <c r="G343" i="8"/>
  <c r="H343" i="8"/>
  <c r="C344" i="8"/>
  <c r="D344" i="8"/>
  <c r="E344" i="8"/>
  <c r="F344" i="8"/>
  <c r="G344" i="8"/>
  <c r="H344" i="8"/>
  <c r="C345" i="8"/>
  <c r="D345" i="8"/>
  <c r="E345" i="8"/>
  <c r="F345" i="8"/>
  <c r="G345" i="8"/>
  <c r="H345" i="8"/>
  <c r="C346" i="8"/>
  <c r="D346" i="8"/>
  <c r="E346" i="8"/>
  <c r="F346" i="8"/>
  <c r="G346" i="8"/>
  <c r="H346" i="8"/>
  <c r="C347" i="8"/>
  <c r="D347" i="8"/>
  <c r="E347" i="8"/>
  <c r="F347" i="8"/>
  <c r="G347" i="8"/>
  <c r="H347" i="8"/>
  <c r="C348" i="8"/>
  <c r="D348" i="8"/>
  <c r="E348" i="8"/>
  <c r="F348" i="8"/>
  <c r="G348" i="8"/>
  <c r="H348" i="8"/>
  <c r="C349" i="8"/>
  <c r="D349" i="8"/>
  <c r="E349" i="8"/>
  <c r="F349" i="8"/>
  <c r="G349" i="8"/>
  <c r="H349" i="8"/>
  <c r="C350" i="8"/>
  <c r="D350" i="8"/>
  <c r="E350" i="8"/>
  <c r="F350" i="8"/>
  <c r="G350" i="8"/>
  <c r="H350" i="8"/>
  <c r="C351" i="8"/>
  <c r="D351" i="8"/>
  <c r="E351" i="8"/>
  <c r="F351" i="8"/>
  <c r="G351" i="8"/>
  <c r="H351" i="8"/>
  <c r="C352" i="8"/>
  <c r="D352" i="8"/>
  <c r="E352" i="8"/>
  <c r="F352" i="8"/>
  <c r="G352" i="8"/>
  <c r="H352" i="8"/>
  <c r="C353" i="8"/>
  <c r="D353" i="8"/>
  <c r="E353" i="8"/>
  <c r="F353" i="8"/>
  <c r="G353" i="8"/>
  <c r="H353" i="8"/>
  <c r="C354" i="8"/>
  <c r="D354" i="8"/>
  <c r="E354" i="8"/>
  <c r="F354" i="8"/>
  <c r="G354" i="8"/>
  <c r="H354" i="8"/>
  <c r="C355" i="8"/>
  <c r="D355" i="8"/>
  <c r="E355" i="8"/>
  <c r="F355" i="8"/>
  <c r="G355" i="8"/>
  <c r="H355" i="8"/>
  <c r="C356" i="8"/>
  <c r="D356" i="8"/>
  <c r="E356" i="8"/>
  <c r="F356" i="8"/>
  <c r="G356" i="8"/>
  <c r="H356" i="8"/>
  <c r="C357" i="8"/>
  <c r="D357" i="8"/>
  <c r="E357" i="8"/>
  <c r="F357" i="8"/>
  <c r="G357" i="8"/>
  <c r="H357" i="8"/>
  <c r="C358" i="8"/>
  <c r="D358" i="8"/>
  <c r="E358" i="8"/>
  <c r="F358" i="8"/>
  <c r="G358" i="8"/>
  <c r="H358" i="8"/>
  <c r="C359" i="8"/>
  <c r="D359" i="8"/>
  <c r="E359" i="8"/>
  <c r="F359" i="8"/>
  <c r="G359" i="8"/>
  <c r="H359" i="8"/>
  <c r="C360" i="8"/>
  <c r="D360" i="8"/>
  <c r="E360" i="8"/>
  <c r="F360" i="8"/>
  <c r="G360" i="8"/>
  <c r="H360" i="8"/>
  <c r="C361" i="8"/>
  <c r="D361" i="8"/>
  <c r="E361" i="8"/>
  <c r="F361" i="8"/>
  <c r="G361" i="8"/>
  <c r="H361" i="8"/>
  <c r="C362" i="8"/>
  <c r="D362" i="8"/>
  <c r="E362" i="8"/>
  <c r="F362" i="8"/>
  <c r="G362" i="8"/>
  <c r="H362" i="8"/>
  <c r="C363" i="8"/>
  <c r="D363" i="8"/>
  <c r="E363" i="8"/>
  <c r="F363" i="8"/>
  <c r="G363" i="8"/>
  <c r="H363" i="8"/>
  <c r="C364" i="8"/>
  <c r="D364" i="8"/>
  <c r="E364" i="8"/>
  <c r="F364" i="8"/>
  <c r="G364" i="8"/>
  <c r="H364" i="8"/>
  <c r="C365" i="8"/>
  <c r="D365" i="8"/>
  <c r="E365" i="8"/>
  <c r="F365" i="8"/>
  <c r="G365" i="8"/>
  <c r="H365" i="8"/>
  <c r="C366" i="8"/>
  <c r="D366" i="8"/>
  <c r="E366" i="8"/>
  <c r="F366" i="8"/>
  <c r="G366" i="8"/>
  <c r="H366" i="8"/>
  <c r="C367" i="8"/>
  <c r="D367" i="8"/>
  <c r="E367" i="8"/>
  <c r="F367" i="8"/>
  <c r="G367" i="8"/>
  <c r="H367" i="8"/>
  <c r="C368" i="8"/>
  <c r="D368" i="8"/>
  <c r="E368" i="8"/>
  <c r="F368" i="8"/>
  <c r="G368" i="8"/>
  <c r="H368" i="8"/>
  <c r="C369" i="8"/>
  <c r="D369" i="8"/>
  <c r="E369" i="8"/>
  <c r="F369" i="8"/>
  <c r="G369" i="8"/>
  <c r="H369" i="8"/>
  <c r="C370" i="8"/>
  <c r="D370" i="8"/>
  <c r="E370" i="8"/>
  <c r="F370" i="8"/>
  <c r="G370" i="8"/>
  <c r="H370" i="8"/>
  <c r="C371" i="8"/>
  <c r="D371" i="8"/>
  <c r="E371" i="8"/>
  <c r="F371" i="8"/>
  <c r="G371" i="8"/>
  <c r="H371" i="8"/>
  <c r="C372" i="8"/>
  <c r="D372" i="8"/>
  <c r="E372" i="8"/>
  <c r="F372" i="8"/>
  <c r="G372" i="8"/>
  <c r="H372" i="8"/>
  <c r="C373" i="8"/>
  <c r="D373" i="8"/>
  <c r="E373" i="8"/>
  <c r="F373" i="8"/>
  <c r="G373" i="8"/>
  <c r="H373" i="8"/>
  <c r="C374" i="8"/>
  <c r="D374" i="8"/>
  <c r="E374" i="8"/>
  <c r="F374" i="8"/>
  <c r="G374" i="8"/>
  <c r="H374" i="8"/>
  <c r="C375" i="8"/>
  <c r="D375" i="8"/>
  <c r="E375" i="8"/>
  <c r="F375" i="8"/>
  <c r="G375" i="8"/>
  <c r="H375" i="8"/>
  <c r="C376" i="8"/>
  <c r="D376" i="8"/>
  <c r="E376" i="8"/>
  <c r="F376" i="8"/>
  <c r="G376" i="8"/>
  <c r="H376" i="8"/>
  <c r="C377" i="8"/>
  <c r="D377" i="8"/>
  <c r="E377" i="8"/>
  <c r="F377" i="8"/>
  <c r="G377" i="8"/>
  <c r="H377" i="8"/>
  <c r="C378" i="8"/>
  <c r="D378" i="8"/>
  <c r="E378" i="8"/>
  <c r="F378" i="8"/>
  <c r="G378" i="8"/>
  <c r="H378" i="8"/>
  <c r="C379" i="8"/>
  <c r="D379" i="8"/>
  <c r="E379" i="8"/>
  <c r="F379" i="8"/>
  <c r="G379" i="8"/>
  <c r="H379" i="8"/>
  <c r="C380" i="8"/>
  <c r="D380" i="8"/>
  <c r="E380" i="8"/>
  <c r="F380" i="8"/>
  <c r="G380" i="8"/>
  <c r="H380" i="8"/>
  <c r="C381" i="8"/>
  <c r="D381" i="8"/>
  <c r="E381" i="8"/>
  <c r="F381" i="8"/>
  <c r="G381" i="8"/>
  <c r="H381" i="8"/>
  <c r="C382" i="8"/>
  <c r="D382" i="8"/>
  <c r="E382" i="8"/>
  <c r="F382" i="8"/>
  <c r="G382" i="8"/>
  <c r="H382" i="8"/>
  <c r="C383" i="8"/>
  <c r="D383" i="8"/>
  <c r="E383" i="8"/>
  <c r="F383" i="8"/>
  <c r="G383" i="8"/>
  <c r="H383" i="8"/>
  <c r="C384" i="8"/>
  <c r="D384" i="8"/>
  <c r="E384" i="8"/>
  <c r="F384" i="8"/>
  <c r="G384" i="8"/>
  <c r="H384" i="8"/>
  <c r="C385" i="8"/>
  <c r="D385" i="8"/>
  <c r="E385" i="8"/>
  <c r="F385" i="8"/>
  <c r="G385" i="8"/>
  <c r="H385" i="8"/>
  <c r="C386" i="8"/>
  <c r="D386" i="8"/>
  <c r="E386" i="8"/>
  <c r="F386" i="8"/>
  <c r="G386" i="8"/>
  <c r="H386" i="8"/>
  <c r="C387" i="8"/>
  <c r="D387" i="8"/>
  <c r="E387" i="8"/>
  <c r="F387" i="8"/>
  <c r="G387" i="8"/>
  <c r="H387" i="8"/>
  <c r="C388" i="8"/>
  <c r="D388" i="8"/>
  <c r="E388" i="8"/>
  <c r="F388" i="8"/>
  <c r="G388" i="8"/>
  <c r="H388" i="8"/>
  <c r="C389" i="8"/>
  <c r="D389" i="8"/>
  <c r="E389" i="8"/>
  <c r="F389" i="8"/>
  <c r="G389" i="8"/>
  <c r="H389" i="8"/>
  <c r="C390" i="8"/>
  <c r="D390" i="8"/>
  <c r="E390" i="8"/>
  <c r="F390" i="8"/>
  <c r="G390" i="8"/>
  <c r="H390" i="8"/>
  <c r="C391" i="8"/>
  <c r="D391" i="8"/>
  <c r="E391" i="8"/>
  <c r="F391" i="8"/>
  <c r="G391" i="8"/>
  <c r="H391" i="8"/>
  <c r="C392" i="8"/>
  <c r="D392" i="8"/>
  <c r="E392" i="8"/>
  <c r="F392" i="8"/>
  <c r="G392" i="8"/>
  <c r="H392" i="8"/>
  <c r="C393" i="8"/>
  <c r="D393" i="8"/>
  <c r="E393" i="8"/>
  <c r="F393" i="8"/>
  <c r="G393" i="8"/>
  <c r="H393" i="8"/>
  <c r="C394" i="8"/>
  <c r="D394" i="8"/>
  <c r="E394" i="8"/>
  <c r="F394" i="8"/>
  <c r="G394" i="8"/>
  <c r="H394" i="8"/>
  <c r="C395" i="8"/>
  <c r="D395" i="8"/>
  <c r="E395" i="8"/>
  <c r="F395" i="8"/>
  <c r="G395" i="8"/>
  <c r="H395" i="8"/>
  <c r="C396" i="8"/>
  <c r="D396" i="8"/>
  <c r="E396" i="8"/>
  <c r="F396" i="8"/>
  <c r="G396" i="8"/>
  <c r="H396" i="8"/>
  <c r="C397" i="8"/>
  <c r="D397" i="8"/>
  <c r="E397" i="8"/>
  <c r="F397" i="8"/>
  <c r="G397" i="8"/>
  <c r="H397" i="8"/>
  <c r="C398" i="8"/>
  <c r="D398" i="8"/>
  <c r="E398" i="8"/>
  <c r="F398" i="8"/>
  <c r="G398" i="8"/>
  <c r="H398" i="8"/>
  <c r="C399" i="8"/>
  <c r="D399" i="8"/>
  <c r="E399" i="8"/>
  <c r="F399" i="8"/>
  <c r="G399" i="8"/>
  <c r="H399" i="8"/>
  <c r="C400" i="8"/>
  <c r="D400" i="8"/>
  <c r="E400" i="8"/>
  <c r="F400" i="8"/>
  <c r="G400" i="8"/>
  <c r="H400" i="8"/>
  <c r="G2" i="8"/>
  <c r="F2" i="8"/>
  <c r="E2" i="8"/>
  <c r="D2" i="8"/>
  <c r="C2" i="8"/>
  <c r="H2" i="8"/>
  <c r="K13" i="3"/>
  <c r="K6" i="3"/>
  <c r="J47" i="3"/>
  <c r="L1" i="3"/>
  <c r="L7" i="3" l="1"/>
  <c r="N7" i="3" s="1"/>
  <c r="L10" i="3"/>
  <c r="N10" i="3" s="1"/>
  <c r="L4" i="3"/>
  <c r="N4" i="3" s="1"/>
  <c r="L5" i="3"/>
  <c r="N5" i="3" s="1"/>
  <c r="L2" i="3"/>
  <c r="N2" i="3" s="1"/>
  <c r="L11" i="3"/>
  <c r="N11" i="3" s="1"/>
  <c r="L3" i="3"/>
  <c r="N3" i="3" s="1"/>
  <c r="L6" i="3"/>
  <c r="N6" i="3" s="1"/>
  <c r="L9" i="3"/>
  <c r="N9" i="3" s="1"/>
  <c r="L12" i="3"/>
  <c r="N12" i="3" s="1"/>
  <c r="L8" i="3"/>
  <c r="N8" i="3" s="1"/>
  <c r="L13" i="3"/>
  <c r="N13" i="3" s="1"/>
</calcChain>
</file>

<file path=xl/sharedStrings.xml><?xml version="1.0" encoding="utf-8"?>
<sst xmlns="http://schemas.openxmlformats.org/spreadsheetml/2006/main" count="10455" uniqueCount="5856">
  <si>
    <t>orgunitlevel3</t>
  </si>
  <si>
    <t>Phase 1 SDR County</t>
  </si>
  <si>
    <t>Type of facility</t>
  </si>
  <si>
    <t>Level Facility</t>
  </si>
  <si>
    <t>Shinyalu Sub County</t>
  </si>
  <si>
    <t>No</t>
  </si>
  <si>
    <t>Able Medical Clinic</t>
  </si>
  <si>
    <t>Medical Clinic</t>
  </si>
  <si>
    <t>Level 2</t>
  </si>
  <si>
    <t>Adonai Medical Clinic</t>
  </si>
  <si>
    <t>Lurambi Sub County</t>
  </si>
  <si>
    <t>AFRILIFE HEALTH MEDICAL CLINIC</t>
  </si>
  <si>
    <t>Mumias East Sub County</t>
  </si>
  <si>
    <t>Ahmadiya Hospital</t>
  </si>
  <si>
    <t>Primary care hospitals</t>
  </si>
  <si>
    <t>Level 4</t>
  </si>
  <si>
    <t>Khwisero Sub County</t>
  </si>
  <si>
    <t>Alfrose Medical Clinic</t>
  </si>
  <si>
    <t>Likuyani Sub County</t>
  </si>
  <si>
    <t>Aligula Dispensary</t>
  </si>
  <si>
    <t>Dispensary</t>
  </si>
  <si>
    <t>All Saints Musaa</t>
  </si>
  <si>
    <t>Alpha Medical Clinic</t>
  </si>
  <si>
    <t>Butere Sub County</t>
  </si>
  <si>
    <t>Yes</t>
  </si>
  <si>
    <t>Alpha Medical Clinic (Butere)</t>
  </si>
  <si>
    <t>Mumias West Sub County</t>
  </si>
  <si>
    <t>Alphond Medical Centre</t>
  </si>
  <si>
    <t>Amalemba annex Medical Clinic</t>
  </si>
  <si>
    <t>Amstong Medical Clinic</t>
  </si>
  <si>
    <t>Ikolomani Sub County</t>
  </si>
  <si>
    <t>Annointed Hands Clinic</t>
  </si>
  <si>
    <t>Annointed Medical Clinic</t>
  </si>
  <si>
    <t>AP Line Dispensary</t>
  </si>
  <si>
    <t>Apostles Dispensary</t>
  </si>
  <si>
    <t>Lugari Sub County</t>
  </si>
  <si>
    <t>Approved Dispensary</t>
  </si>
  <si>
    <t>Armstrong Medical Clinic</t>
  </si>
  <si>
    <t>Matungu Sub County</t>
  </si>
  <si>
    <t>Aspro  Medecol Solutions</t>
  </si>
  <si>
    <t>Nursing and Maternity Home</t>
  </si>
  <si>
    <t>Level 3</t>
  </si>
  <si>
    <t>Avarende Medical Clinic</t>
  </si>
  <si>
    <t>Bahati Medical Clinic (Lugari)</t>
  </si>
  <si>
    <t>Baraka Clinic (Lugari)</t>
  </si>
  <si>
    <t>Beggs Nursing Home (Matunda)</t>
  </si>
  <si>
    <t>Nursing Homes</t>
  </si>
  <si>
    <t>Beyond Zero Mobile Medical  Clinic (Butere)</t>
  </si>
  <si>
    <t>Biberion Clinic</t>
  </si>
  <si>
    <t>Bliss Medical Clinic</t>
  </si>
  <si>
    <t>Navakholo Sub County</t>
  </si>
  <si>
    <t>Buchangu Dispensary</t>
  </si>
  <si>
    <t>Budonga Dispensary</t>
  </si>
  <si>
    <t>Bukaya Health Centre</t>
  </si>
  <si>
    <t>Basic Health Centre</t>
  </si>
  <si>
    <t>Bukaya Medical Centre</t>
  </si>
  <si>
    <t>Bukura Health Centre</t>
  </si>
  <si>
    <t>Bukwala SDA Dispensary</t>
  </si>
  <si>
    <t>Bululwe Dispensary</t>
  </si>
  <si>
    <t>Bungasi Health Centre</t>
  </si>
  <si>
    <t>Bunyala Medical Clinic</t>
  </si>
  <si>
    <t>Bushiangala Health Centre</t>
  </si>
  <si>
    <t>Bushiri Health Centre</t>
  </si>
  <si>
    <t>Butere Sub County Hospital</t>
  </si>
  <si>
    <t>Butingo Dispensary</t>
  </si>
  <si>
    <t>Buyangu Dispensary</t>
  </si>
  <si>
    <t>Buyemi Dispensary(Ikolomani)</t>
  </si>
  <si>
    <t>Canaan Clinic (Matete)</t>
  </si>
  <si>
    <t>Capitalcare Medical Centre</t>
  </si>
  <si>
    <t>Medical Center</t>
  </si>
  <si>
    <t>Central Clinic (Likuyani)</t>
  </si>
  <si>
    <t>Malava Sub County</t>
  </si>
  <si>
    <t>Chebwai Mission Dispensary</t>
  </si>
  <si>
    <t>Chegulo Dispensary</t>
  </si>
  <si>
    <t>Chekalini Health Centre</t>
  </si>
  <si>
    <t>HEALTH CENTRE</t>
  </si>
  <si>
    <t>Cheldeb Medical Clinic</t>
  </si>
  <si>
    <t>Chepkombe Dispensary</t>
  </si>
  <si>
    <t>Chevoso Dispensary</t>
  </si>
  <si>
    <t>Chief Milimu Dispensary</t>
  </si>
  <si>
    <t>Child Health and Survival Centre</t>
  </si>
  <si>
    <t>Chimoi Dispensary</t>
  </si>
  <si>
    <t>Chimoi Medical Centre</t>
  </si>
  <si>
    <t>Chirobani Dispensary</t>
  </si>
  <si>
    <t>Chombeli Health Centre</t>
  </si>
  <si>
    <t>Christ The Healer</t>
  </si>
  <si>
    <t>Day Light Clinic</t>
  </si>
  <si>
    <t>Dudi Imani Medical Clinic Limited</t>
  </si>
  <si>
    <t>Ebenezer Clinic</t>
  </si>
  <si>
    <t>Ebenezer Health Care Dispensary</t>
  </si>
  <si>
    <t>Ebuhala Health Centre</t>
  </si>
  <si>
    <t>Educational Assessment and Resource Centre</t>
  </si>
  <si>
    <t>Ekambuli Health Centre</t>
  </si>
  <si>
    <t>El.Gibhor Medical Clinic</t>
  </si>
  <si>
    <t>Elephant Dental Clinic Kakamega</t>
  </si>
  <si>
    <t>Eliss Medical clinic</t>
  </si>
  <si>
    <t>Eluche Dispensary</t>
  </si>
  <si>
    <t>Elukhambi Dispensary</t>
  </si>
  <si>
    <t>Elwakana Dispensary</t>
  </si>
  <si>
    <t>Elwangale Health Centre</t>
  </si>
  <si>
    <t>Elwasambi Dispensary</t>
  </si>
  <si>
    <t>Elwesero Model Health Centre</t>
  </si>
  <si>
    <t>Emahene Medical Clinic</t>
  </si>
  <si>
    <t>Emaira Dispensary</t>
  </si>
  <si>
    <t>Emalindi Health Centre</t>
  </si>
  <si>
    <t>Ematiha Dispensary</t>
  </si>
  <si>
    <t>Ematsayi BALL Mission hospital</t>
  </si>
  <si>
    <t>Emukaba Dispensary</t>
  </si>
  <si>
    <t>Emukaya Clinic</t>
  </si>
  <si>
    <t>Emung'abo Dispensary</t>
  </si>
  <si>
    <t>Emusanda Dispensary</t>
  </si>
  <si>
    <t>Emutsesa Health Centre</t>
  </si>
  <si>
    <t>Enanga Medical Clinic</t>
  </si>
  <si>
    <t>EQUITY AFIA KAKAMEGA</t>
  </si>
  <si>
    <t>Eregi Teachers Training College Clinic</t>
  </si>
  <si>
    <t>Eshiabwali Health Centre</t>
  </si>
  <si>
    <t>Eshibembe HealthCentre</t>
  </si>
  <si>
    <t>Eshibimbi Health Centre</t>
  </si>
  <si>
    <t>Eshibinga Health Centre</t>
  </si>
  <si>
    <t>Eshikalame Dispensary</t>
  </si>
  <si>
    <t>Eshikhuyu Dispensary</t>
  </si>
  <si>
    <t>Eshikulu Dispensary</t>
  </si>
  <si>
    <t>Eshimukoko Health Centre</t>
  </si>
  <si>
    <t>Eshinamwenyuli Health Centre</t>
  </si>
  <si>
    <t>Eshinutsa Health Centre</t>
  </si>
  <si>
    <t>Eshio Community Healthcare Medical Clinic</t>
  </si>
  <si>
    <t>Eshiongo Dispensary</t>
  </si>
  <si>
    <t>Eshirembe Dispensary</t>
  </si>
  <si>
    <t>Eshisiru Catholic Dispensary</t>
  </si>
  <si>
    <t>Eshisiru Maternity and Nursing Home</t>
  </si>
  <si>
    <t>Eshisiru Medical Cottage</t>
  </si>
  <si>
    <t>Faith Medical Clinic</t>
  </si>
  <si>
    <t>Family Health Care Clinic</t>
  </si>
  <si>
    <t>Fina Medical Clinic</t>
  </si>
  <si>
    <t>Fina Medical Nursing Home</t>
  </si>
  <si>
    <t>Comprehensive health Centre</t>
  </si>
  <si>
    <t>Friend's medical Clinic Matunda</t>
  </si>
  <si>
    <t>George Mudenyo Kadima Nasio Trust (Mumias West)</t>
  </si>
  <si>
    <t>GK Prisons Dispensary (Kakamega Central)</t>
  </si>
  <si>
    <t>Go Down Clinic</t>
  </si>
  <si>
    <t>Guardian Family Care Likuyani</t>
  </si>
  <si>
    <t>HighWay Maternity and Nursing Home</t>
  </si>
  <si>
    <t>Ibinda Dispensary</t>
  </si>
  <si>
    <t>Ichinga Dispensary</t>
  </si>
  <si>
    <t>Ico Care Health Clinic</t>
  </si>
  <si>
    <t>Iguhu Sub County Hospital</t>
  </si>
  <si>
    <t>Ikhanyi Dispensary</t>
  </si>
  <si>
    <t>Ikhavi Medical Centre</t>
  </si>
  <si>
    <t>Ikomero Health Centre</t>
  </si>
  <si>
    <t>Ikuywa Dispensary</t>
  </si>
  <si>
    <t>Ileho Health Centre</t>
  </si>
  <si>
    <t>Imalaba Dispensary</t>
  </si>
  <si>
    <t>Imanga Health Centre</t>
  </si>
  <si>
    <t>Imara Highway Clinic</t>
  </si>
  <si>
    <t>Imbiakalo Dispensary</t>
  </si>
  <si>
    <t>Imulama Dispensary</t>
  </si>
  <si>
    <t>INAYA  NURSING AND MATERNITY HOME</t>
  </si>
  <si>
    <t>Indangalasia Dispensary</t>
  </si>
  <si>
    <t>Ingavira Medical Clinic(CMC)</t>
  </si>
  <si>
    <t>Ingolomosio Dispensary</t>
  </si>
  <si>
    <t>Ingotse Dispensary</t>
  </si>
  <si>
    <t>Iranda Health Centre</t>
  </si>
  <si>
    <t>Isumba Dispensary</t>
  </si>
  <si>
    <t>Itete Dispensary</t>
  </si>
  <si>
    <t>Ivochio Dispensary</t>
  </si>
  <si>
    <t>Ivona Wayside Clinic</t>
  </si>
  <si>
    <t>Jahely Neema</t>
  </si>
  <si>
    <t>Jamia Medical Centre</t>
  </si>
  <si>
    <t>Jamii Health Services Medical Clinic</t>
  </si>
  <si>
    <t>Jehovah Rapha Clinic</t>
  </si>
  <si>
    <t>Jesus The Healer Clinic</t>
  </si>
  <si>
    <t>Joan Medical Clinic</t>
  </si>
  <si>
    <t>Joy Bells Medical Clinic</t>
  </si>
  <si>
    <t>Jumuia Hospitals Kakamega</t>
  </si>
  <si>
    <t>Kabras Action Group (KAG) Clinic</t>
  </si>
  <si>
    <t>Kadvan Medical Clinic</t>
  </si>
  <si>
    <t>Kakamega Central Nursing Home</t>
  </si>
  <si>
    <t>Kakamega County Beyond Zero Mobile Clinic</t>
  </si>
  <si>
    <t>Kakamega County General Hospital</t>
  </si>
  <si>
    <t>Secondary care hospitals</t>
  </si>
  <si>
    <t>Level 5</t>
  </si>
  <si>
    <t>Kakamega Forest Dispensary</t>
  </si>
  <si>
    <t>Kakamega Grace  Medical Centre</t>
  </si>
  <si>
    <t>Kakamega High School Medical Clinic</t>
  </si>
  <si>
    <t>Kakamega Police Line VCT</t>
  </si>
  <si>
    <t>VCT</t>
  </si>
  <si>
    <t>Kakamega Satelite Blood Transfusion Centre</t>
  </si>
  <si>
    <t>Satellite Blood Bank</t>
  </si>
  <si>
    <t>Kakamega VCT Centre (Stand Alone)</t>
  </si>
  <si>
    <t>Kamashia Dispensary</t>
  </si>
  <si>
    <t>Kambi Faith Medical Centre</t>
  </si>
  <si>
    <t>Kambiri Health Centre</t>
  </si>
  <si>
    <t>Kamuchisu Dispensary</t>
  </si>
  <si>
    <t>KANCO DIC Kakamega</t>
  </si>
  <si>
    <t>Kavangor Clinic</t>
  </si>
  <si>
    <t>Khalaba Health Centre</t>
  </si>
  <si>
    <t>Kharanda Health Centre</t>
  </si>
  <si>
    <t>Khaunga Dispensary</t>
  </si>
  <si>
    <t>Khayega Community Clinic</t>
  </si>
  <si>
    <t>Khumusalaba Medical Clinic</t>
  </si>
  <si>
    <t>Khwisero Level IV Hospital</t>
  </si>
  <si>
    <t>Hospitals</t>
  </si>
  <si>
    <t>Kilingili Health Centre</t>
  </si>
  <si>
    <t>Kimangeti Dispensary</t>
  </si>
  <si>
    <t>Kipkaren Clinic</t>
  </si>
  <si>
    <t>Kisembe Dispensary</t>
  </si>
  <si>
    <t>Kiwanda Cha Tumaini Medical Centre</t>
  </si>
  <si>
    <t>Kona Clinic</t>
  </si>
  <si>
    <t>Kongoni Health Centre</t>
  </si>
  <si>
    <t>Koromaiti Community Dispensary</t>
  </si>
  <si>
    <t>Kuvasali Health Centre</t>
  </si>
  <si>
    <t>Kyheal Medical Clinic</t>
  </si>
  <si>
    <t>Leben Medical Service</t>
  </si>
  <si>
    <t>Leezin Medical Clinic</t>
  </si>
  <si>
    <t>Likuyani Sub-County Hospital</t>
  </si>
  <si>
    <t>Lirhanda Mission Health Centre</t>
  </si>
  <si>
    <t>Litunya Medical Clinic</t>
  </si>
  <si>
    <t>Lubanga Dispensary</t>
  </si>
  <si>
    <t>Lugari Forest Dispensary</t>
  </si>
  <si>
    <t>Lukanji Dispensary</t>
  </si>
  <si>
    <t>Lukohe Health Centre</t>
  </si>
  <si>
    <t>Lumakanda Sub County Hospital</t>
  </si>
  <si>
    <t>Lumani Dispensary</t>
  </si>
  <si>
    <t>Lumino Dispensary</t>
  </si>
  <si>
    <t>Lumino Maternity and Nursing Home</t>
  </si>
  <si>
    <t>Lung'anyiro Health Centre</t>
  </si>
  <si>
    <t>Lunyito Dispensary</t>
  </si>
  <si>
    <t>Lupe Medical Centre</t>
  </si>
  <si>
    <t>Lusheya Health Centre</t>
  </si>
  <si>
    <t>Lutasio Health Centre</t>
  </si>
  <si>
    <t>Lutaso Dispensary</t>
  </si>
  <si>
    <t>Lwandeti Dispensary</t>
  </si>
  <si>
    <t>Lyson Manyatta Medical and Laboratory Services LTD</t>
  </si>
  <si>
    <t>Mabole Health Centre</t>
  </si>
  <si>
    <t>Mabusi Health Centre</t>
  </si>
  <si>
    <t>Mahanga Dispensary (Lugari)</t>
  </si>
  <si>
    <t>Majengo Dispensary</t>
  </si>
  <si>
    <t>Makhwabuye Dispensary</t>
  </si>
  <si>
    <t>Makunga Rhdc</t>
  </si>
  <si>
    <t>Makuyi Dispensary</t>
  </si>
  <si>
    <t>Malaha Dispensary</t>
  </si>
  <si>
    <t>Malaika Dispensary</t>
  </si>
  <si>
    <t>Malava Sub County Hospital</t>
  </si>
  <si>
    <t>Malekha Dispensary</t>
  </si>
  <si>
    <t>Malichi Dispensary</t>
  </si>
  <si>
    <t>Malinya Clinic</t>
  </si>
  <si>
    <t>Mama Kate Medical Clinic</t>
  </si>
  <si>
    <t>Manda Dispensary</t>
  </si>
  <si>
    <t>Manyala Sub County Hospital</t>
  </si>
  <si>
    <t>Mapengo Dispensary</t>
  </si>
  <si>
    <t>Maraba Clinic</t>
  </si>
  <si>
    <t>Maraba Pharmacy Clinic</t>
  </si>
  <si>
    <t>Marakusi Dispensary</t>
  </si>
  <si>
    <t>Marie Star medical Cinic</t>
  </si>
  <si>
    <t>Marie Stopes Kakamega Clinic</t>
  </si>
  <si>
    <t>Marysyl Medical Clinic</t>
  </si>
  <si>
    <t>Masaba Dispensary</t>
  </si>
  <si>
    <t>Masinde Muliro University of Science and Technology Clinic</t>
  </si>
  <si>
    <t>Matete Health Centre</t>
  </si>
  <si>
    <t>Matioli Dispensary</t>
  </si>
  <si>
    <t>Matoi Dispensary</t>
  </si>
  <si>
    <t>Matunda Maternity Home</t>
  </si>
  <si>
    <t>Matunda Sub County Hospital</t>
  </si>
  <si>
    <t>Matungu medical clinic</t>
  </si>
  <si>
    <t>Matungu Sub County Hospital</t>
  </si>
  <si>
    <t>Maturu Dispensary</t>
  </si>
  <si>
    <t>Mautuma Sub County Hospital</t>
  </si>
  <si>
    <t>Mayuge Dispensary</t>
  </si>
  <si>
    <t>Mbagara Dispensary</t>
  </si>
  <si>
    <t>Medicross Limited Mumias</t>
  </si>
  <si>
    <t>Mediheal Hospital Kakamega</t>
  </si>
  <si>
    <t>Milimani Dispensary</t>
  </si>
  <si>
    <t>Mirere Health Centre</t>
  </si>
  <si>
    <t>Mischare Medical Clinic</t>
  </si>
  <si>
    <t>Mlimani Dispensary</t>
  </si>
  <si>
    <t>Moi's Bridge Medical Centre Likuyani</t>
  </si>
  <si>
    <t>Mombasa Royal Clinic</t>
  </si>
  <si>
    <t>Mugai Dispensary</t>
  </si>
  <si>
    <t>Mugomari Dispensary</t>
  </si>
  <si>
    <t>Muhaka Health Centre</t>
  </si>
  <si>
    <t>Mukavakava Dispensary</t>
  </si>
  <si>
    <t>Mukhuyu Dispensary</t>
  </si>
  <si>
    <t>Mukumu Hospital</t>
  </si>
  <si>
    <t>Mukuyu Dispensary</t>
  </si>
  <si>
    <t>Mulembe Clinic</t>
  </si>
  <si>
    <t>Mulembe Medical Clinic</t>
  </si>
  <si>
    <t>Mulimani Medical Clinic</t>
  </si>
  <si>
    <t>Mulukaka Clinic</t>
  </si>
  <si>
    <t>Mulwanda Health Centre</t>
  </si>
  <si>
    <t>Mumias Level IV Hospital</t>
  </si>
  <si>
    <t>Mumias Maternity</t>
  </si>
  <si>
    <t>Mumias Model Health Centre</t>
  </si>
  <si>
    <t>Mumias Sugar Clinic</t>
  </si>
  <si>
    <t>Mumias West Health Care</t>
  </si>
  <si>
    <t>Munasio Dispensary</t>
  </si>
  <si>
    <t>Mundobelwa Health Centre</t>
  </si>
  <si>
    <t>Mundoli Health Centre</t>
  </si>
  <si>
    <t>Mung'ang'a Dispensary</t>
  </si>
  <si>
    <t>Mung'ung'u Dispensary</t>
  </si>
  <si>
    <t>Mungungune Dispensary</t>
  </si>
  <si>
    <t>Munyanza Nursing Home</t>
  </si>
  <si>
    <t>Munyuki Dispensary</t>
  </si>
  <si>
    <t>Munzakula Dispensary</t>
  </si>
  <si>
    <t>Murhanda Medical Clinic</t>
  </si>
  <si>
    <t>Murudef Dispensary</t>
  </si>
  <si>
    <t>Musamba Medical Clinic</t>
  </si>
  <si>
    <t>Musanda (ACK) Dispensary</t>
  </si>
  <si>
    <t>Musanda Dispensary</t>
  </si>
  <si>
    <t>Musango Dispensary</t>
  </si>
  <si>
    <t>Musembe Dispensary</t>
  </si>
  <si>
    <t>Musembe Dispensary (Lugari)</t>
  </si>
  <si>
    <t>Musoli Health Clinic</t>
  </si>
  <si>
    <t>Musoli Medical Centre</t>
  </si>
  <si>
    <t>Muting'ong'o Dispensary</t>
  </si>
  <si>
    <t>Mutoni Medical Clinic</t>
  </si>
  <si>
    <t>Mwanza Medicare Centre Clinic</t>
  </si>
  <si>
    <t>Mwasi Med Clinc</t>
  </si>
  <si>
    <t>Mwihila Mission Hospital</t>
  </si>
  <si>
    <t>Mwikalikha Health Centre</t>
  </si>
  <si>
    <t>Nabongo Dispensary</t>
  </si>
  <si>
    <t>Nala Maternity and Nursing Home</t>
  </si>
  <si>
    <t>Namagara Dispensary</t>
  </si>
  <si>
    <t>Namasanda Health Centre</t>
  </si>
  <si>
    <t>Namasoli Health Centre</t>
  </si>
  <si>
    <t>Namirama Dispensary</t>
  </si>
  <si>
    <t>Namulungu Dispensary</t>
  </si>
  <si>
    <t>Nangili Med Clinic Likuyani</t>
  </si>
  <si>
    <t>National Youth Service Dispensary (Turbo)</t>
  </si>
  <si>
    <t>Natunyi Dispensary</t>
  </si>
  <si>
    <t>Navakholo Sub County Hospital</t>
  </si>
  <si>
    <t>Ndeya Medical Clinic Magut</t>
  </si>
  <si>
    <t>Nemu Medical Clinic</t>
  </si>
  <si>
    <t>Nerry Community Medical Services</t>
  </si>
  <si>
    <t>Nyapeta Dispensary</t>
  </si>
  <si>
    <t>Nyaporo Dispensary</t>
  </si>
  <si>
    <t>Nyorotis Dispensary</t>
  </si>
  <si>
    <t>Nzoia (ACK) Dispensary</t>
  </si>
  <si>
    <t>Nzoia Matete Dispensary</t>
  </si>
  <si>
    <t>Nzoia Medical Centre-Kakamega</t>
  </si>
  <si>
    <t>Oceamnic Medical  Centre</t>
  </si>
  <si>
    <t>Our Health Medical Centre Ltd</t>
  </si>
  <si>
    <t>Pamoja Medical Centre</t>
  </si>
  <si>
    <t>Pan M Medical Clinic</t>
  </si>
  <si>
    <t>Patrixia Medical Clinic</t>
  </si>
  <si>
    <t>Piohealth Medical and Dental Center</t>
  </si>
  <si>
    <t>PITARP  DICE Kakamega</t>
  </si>
  <si>
    <t>Pona Medical Clinic</t>
  </si>
  <si>
    <t>Rapha Medical Centre Matunda</t>
  </si>
  <si>
    <t>Raphael Community Clinic</t>
  </si>
  <si>
    <t>Reddys Medical Clinic</t>
  </si>
  <si>
    <t>Rophy Clinic</t>
  </si>
  <si>
    <t>Royo Hospital Ltd</t>
  </si>
  <si>
    <t>Rubys Community Health Services Medical Centre</t>
  </si>
  <si>
    <t>Sakali Dispensary</t>
  </si>
  <si>
    <t>Sango Dispensary</t>
  </si>
  <si>
    <t>Savane Dispensary</t>
  </si>
  <si>
    <t>Seregeya Dispensary</t>
  </si>
  <si>
    <t>Shamakhubu Health Centre</t>
  </si>
  <si>
    <t>Shamberere Health Centre</t>
  </si>
  <si>
    <t>Sheywe Community Hospital Limited</t>
  </si>
  <si>
    <t>Sheywe Dispensary</t>
  </si>
  <si>
    <t>Shianda Dispensary</t>
  </si>
  <si>
    <t>Shibale Medical Clinic</t>
  </si>
  <si>
    <t>Shibanze Dispensary</t>
  </si>
  <si>
    <t>Shibwe Sub-County Hospital</t>
  </si>
  <si>
    <t>Shichinji Dispensary</t>
  </si>
  <si>
    <t>Shihalia Dispensary</t>
  </si>
  <si>
    <t>Shihome Dispensary</t>
  </si>
  <si>
    <t>Shikokho Dispensary</t>
  </si>
  <si>
    <t>Shikumu Dispensary</t>
  </si>
  <si>
    <t>Shikunga Health Centre</t>
  </si>
  <si>
    <t>Shikusa Health Centre</t>
  </si>
  <si>
    <t>Shikusi Dispensary</t>
  </si>
  <si>
    <t>Shimuli Medical Clinic</t>
  </si>
  <si>
    <t>Shinyalu Central Clinic</t>
  </si>
  <si>
    <t>Shinyalu Community Health Centre</t>
  </si>
  <si>
    <t>Shinyalu Model Health Centre</t>
  </si>
  <si>
    <t>Shiraha Health Centre</t>
  </si>
  <si>
    <t>Shirakalu Dispensary</t>
  </si>
  <si>
    <t>Shirumba Dispensary</t>
  </si>
  <si>
    <t>Shisaba Dispensary</t>
  </si>
  <si>
    <t>Shiseso Health Centre</t>
  </si>
  <si>
    <t>Shitoto Medical Clinic</t>
  </si>
  <si>
    <t>Shitsitswi Health Centre</t>
  </si>
  <si>
    <t>Shivakala Dispensary</t>
  </si>
  <si>
    <t>Shivanga Health Centre</t>
  </si>
  <si>
    <t>Shiyunzu Dispensary</t>
  </si>
  <si>
    <t>Silungai Dispensary</t>
  </si>
  <si>
    <t>Sinoko Dispensary (Likuyani)</t>
  </si>
  <si>
    <t>Sisokhe Dispensary</t>
  </si>
  <si>
    <t>Sivilie Health Centre</t>
  </si>
  <si>
    <t>Soal Medical Centre</t>
  </si>
  <si>
    <t>Sonak Community Medical Centre</t>
  </si>
  <si>
    <t>Soy Medical Clinic (Likuyani)</t>
  </si>
  <si>
    <t>Soy Resource Centre</t>
  </si>
  <si>
    <t>Soy Sambu Dispensary</t>
  </si>
  <si>
    <t>St Andrew's Othodox Clinic</t>
  </si>
  <si>
    <t>St Angela Medical Centre</t>
  </si>
  <si>
    <t>St Charles Lwanga Health Centre</t>
  </si>
  <si>
    <t>St James Memorial Amenity Home</t>
  </si>
  <si>
    <t>St Marks Medical Centre</t>
  </si>
  <si>
    <t>St Mary's Dispensary (Lugari)</t>
  </si>
  <si>
    <t>St Mary's Hospital (Mumias)</t>
  </si>
  <si>
    <t>St Pauline Nursing Home and Marternity</t>
  </si>
  <si>
    <t>St Pauls Ejinja Dispensary</t>
  </si>
  <si>
    <t>St Philiphs Mukomari Dispensary</t>
  </si>
  <si>
    <t>St Pius Musoli Health Centre</t>
  </si>
  <si>
    <t>St Susan Clinic</t>
  </si>
  <si>
    <t>St. Gallen Oncollogy Network</t>
  </si>
  <si>
    <t>Laboratory</t>
  </si>
  <si>
    <t>St. Joseph The Worker Clinic</t>
  </si>
  <si>
    <t>St. Monica Eregi Mission Health Centre</t>
  </si>
  <si>
    <t>ST.Pauls Eemusonga Medical Centre</t>
  </si>
  <si>
    <t>The Agakhan Medical Centre Kakamega</t>
  </si>
  <si>
    <t>The Hamptons Hospital</t>
  </si>
  <si>
    <t>Tombo Dispensary</t>
  </si>
  <si>
    <t>Tranquil Hospital Limited</t>
  </si>
  <si>
    <t>Tropical Medical Centre</t>
  </si>
  <si>
    <t>Tropical Nursing Home Kakamega</t>
  </si>
  <si>
    <t>Turbo Forest Dispensary</t>
  </si>
  <si>
    <t>Upendo Clinic (Navakholo)</t>
  </si>
  <si>
    <t>Valley Harvest Clinic &amp; Maternity Centre</t>
  </si>
  <si>
    <t>Vikunga Dispensary</t>
  </si>
  <si>
    <t>Virhembe Nursing Home</t>
  </si>
  <si>
    <t>Vision Medical Clinic Butere</t>
  </si>
  <si>
    <t>Vorhca VCT Stand Alone</t>
  </si>
  <si>
    <t>Vumilia Medical Clinic</t>
  </si>
  <si>
    <t>Vuyika Dispensary</t>
  </si>
  <si>
    <t>Walmer Eye Clinic</t>
  </si>
  <si>
    <t>Wang'nyang' Dispensary</t>
  </si>
  <si>
    <t>Westland Koyonzo Medicare clinic</t>
  </si>
  <si>
    <t>ZION AHADI MEDICAL CENTRE</t>
  </si>
  <si>
    <t>organisationunitid</t>
  </si>
  <si>
    <t>organisationunitname</t>
  </si>
  <si>
    <t>t31hD2L7KAb</t>
  </si>
  <si>
    <t>Qet1FBwDQ35</t>
  </si>
  <si>
    <t>Jn0FdlezxZm</t>
  </si>
  <si>
    <t>Hz0YZaxawTo</t>
  </si>
  <si>
    <t>NDeevD19j4s</t>
  </si>
  <si>
    <t>tplYqAYx22z</t>
  </si>
  <si>
    <t>PMwjaBGIelR</t>
  </si>
  <si>
    <t>kc3xNNoOKfM</t>
  </si>
  <si>
    <t>UWRuxmyHSCV</t>
  </si>
  <si>
    <t>z8IPdXLqiOf</t>
  </si>
  <si>
    <t>sgfdnFDfKCE</t>
  </si>
  <si>
    <t>KXYla3Hx32Y</t>
  </si>
  <si>
    <t>AsxnB2iUf3c</t>
  </si>
  <si>
    <t>Sb0xwuOdMx1</t>
  </si>
  <si>
    <t>tmOunpxPDt9</t>
  </si>
  <si>
    <t>yVK578UDBxr</t>
  </si>
  <si>
    <t>DO3MRwW4N7f</t>
  </si>
  <si>
    <t>Appex panpaper medical Centre.</t>
  </si>
  <si>
    <t>wP6cPKxmPwl</t>
  </si>
  <si>
    <t>BJBuGElxDJi</t>
  </si>
  <si>
    <t>oO0WBkFytCh</t>
  </si>
  <si>
    <t>iGNlTc6HQYU</t>
  </si>
  <si>
    <t>VXOSoNYwdUA</t>
  </si>
  <si>
    <t>upy41BmljXn</t>
  </si>
  <si>
    <t>redd34wc4hO</t>
  </si>
  <si>
    <t>EeUgXAsqcri</t>
  </si>
  <si>
    <t>joqSiPin3nH</t>
  </si>
  <si>
    <t>mzYIthPRk5W</t>
  </si>
  <si>
    <t>WYaAkILOP16</t>
  </si>
  <si>
    <t>gl9nmj6WvWP</t>
  </si>
  <si>
    <t>ndBnE6yUjoy</t>
  </si>
  <si>
    <t>L9z3TRc6Csz</t>
  </si>
  <si>
    <t>wcM6pww7h2a</t>
  </si>
  <si>
    <t>fdNMsyXhBZ8</t>
  </si>
  <si>
    <t>xc5Gf81YH48</t>
  </si>
  <si>
    <t>wXYxrsjOc8d</t>
  </si>
  <si>
    <t>InxCwXdDOTp</t>
  </si>
  <si>
    <t>rog82qbp7Oh</t>
  </si>
  <si>
    <t>dI28kasf8Jj</t>
  </si>
  <si>
    <t>OVV0fHS7fux</t>
  </si>
  <si>
    <t>Tns72Eh3EfT</t>
  </si>
  <si>
    <t>HgUWMWpA1gT</t>
  </si>
  <si>
    <t>O9z0alrbAid</t>
  </si>
  <si>
    <t>VqEdcMlvyqk</t>
  </si>
  <si>
    <t>UuQxa5qmr6z</t>
  </si>
  <si>
    <t>pHXJsnilLh3</t>
  </si>
  <si>
    <t>JTL8OVhlUqF</t>
  </si>
  <si>
    <t>LJ5JNqUKr2k</t>
  </si>
  <si>
    <t>Ci1bld843vy</t>
  </si>
  <si>
    <t>AdF639rgUsP</t>
  </si>
  <si>
    <t>QH0LOZZ4RPb</t>
  </si>
  <si>
    <t>mfEvntdmjUe</t>
  </si>
  <si>
    <t>cMV2EgW6Tza</t>
  </si>
  <si>
    <t>vbwXz3agBX0</t>
  </si>
  <si>
    <t>D4qI2X6dXcu</t>
  </si>
  <si>
    <t>SlBAkrQa4hi</t>
  </si>
  <si>
    <t>milsZKQ58A4</t>
  </si>
  <si>
    <t>S9Q1bx9tpZz</t>
  </si>
  <si>
    <t>DfEZeWKrDjn</t>
  </si>
  <si>
    <t>moz7JKtvQQQ</t>
  </si>
  <si>
    <t>NTCdNkUbgm6</t>
  </si>
  <si>
    <t>PRCRNmAIyZg</t>
  </si>
  <si>
    <t>sShGas9CHLY</t>
  </si>
  <si>
    <t>Ky6P5BmX0sQ</t>
  </si>
  <si>
    <t>AOVeOSSxJnY</t>
  </si>
  <si>
    <t>W1S8ml7ActI</t>
  </si>
  <si>
    <t>hYvv0k8phcK</t>
  </si>
  <si>
    <t>H7EeBpPFfKK</t>
  </si>
  <si>
    <t>f3DpTsb6cp5</t>
  </si>
  <si>
    <t>iWFObHTUbzT</t>
  </si>
  <si>
    <t>pZd75ZZ55tI</t>
  </si>
  <si>
    <t>rD34qFui1sH</t>
  </si>
  <si>
    <t>PMtDVZGDXRv</t>
  </si>
  <si>
    <t>sKHkoTOfodh</t>
  </si>
  <si>
    <t>fVYB9g9ByWU</t>
  </si>
  <si>
    <t>C4aAILvvq8n</t>
  </si>
  <si>
    <t>GIFeW39NUTr</t>
  </si>
  <si>
    <t>h5OdkQ5jKdv</t>
  </si>
  <si>
    <t>FGkaUMhNlgb</t>
  </si>
  <si>
    <t>orxPJYQaVnY</t>
  </si>
  <si>
    <t>rGIiGfPUc5P</t>
  </si>
  <si>
    <t>gdfIQOPaeeQ</t>
  </si>
  <si>
    <t>uShUZhhFGa4</t>
  </si>
  <si>
    <t>DkcS7mBduV7</t>
  </si>
  <si>
    <t>guZb4if7tPO</t>
  </si>
  <si>
    <t>HIpRwgWzNMg</t>
  </si>
  <si>
    <t>YOFXxjND2hg</t>
  </si>
  <si>
    <t>yM8RF07S8zw</t>
  </si>
  <si>
    <t>WKpi4HTOfa6</t>
  </si>
  <si>
    <t>b0dYs7Od6bO</t>
  </si>
  <si>
    <t>OzmgYOzluXL</t>
  </si>
  <si>
    <t>e5jvA8P3nmJ</t>
  </si>
  <si>
    <t>pAjKlmU1EzO</t>
  </si>
  <si>
    <t>rEKNga4CgFK</t>
  </si>
  <si>
    <t>ozud4J6eShX</t>
  </si>
  <si>
    <t>hVOEvLLuWx6</t>
  </si>
  <si>
    <t>NmyQ8MdVjQY</t>
  </si>
  <si>
    <t>dAnPb1AZoKy</t>
  </si>
  <si>
    <t>MkiipO90vNk</t>
  </si>
  <si>
    <t>hUDoz9oxecE</t>
  </si>
  <si>
    <t>IBvuTu4Q05K</t>
  </si>
  <si>
    <t>j8Oxit0bLF3</t>
  </si>
  <si>
    <t>ZpyTzbn3OUZ</t>
  </si>
  <si>
    <t>Ywgx9igtB4q</t>
  </si>
  <si>
    <t>YfcJlr8yMJV</t>
  </si>
  <si>
    <t>wdfwIRFA0f4</t>
  </si>
  <si>
    <t>rsoegRxvtRc</t>
  </si>
  <si>
    <t>HMReQ0i4UrP</t>
  </si>
  <si>
    <t>a7ACqZdJ0Jm</t>
  </si>
  <si>
    <t>Tkx50aupWkz</t>
  </si>
  <si>
    <t>yanWZpO1esQ</t>
  </si>
  <si>
    <t>c90fDGiV3cb</t>
  </si>
  <si>
    <t>CctsHfr4MXU</t>
  </si>
  <si>
    <t>GqX3BQTHSTD</t>
  </si>
  <si>
    <t>rQH3dts2vpx</t>
  </si>
  <si>
    <t>bDD3hKTHmvn</t>
  </si>
  <si>
    <t>wURlbqExm5i</t>
  </si>
  <si>
    <t>WVQA3Ztjy6t</t>
  </si>
  <si>
    <t>vq7jv4emC3f</t>
  </si>
  <si>
    <t>lVPRP9wFw1C</t>
  </si>
  <si>
    <t>WRugAsHxL6F</t>
  </si>
  <si>
    <t>FkiRDv9jRrl</t>
  </si>
  <si>
    <t>d4U4gk3e0uD</t>
  </si>
  <si>
    <t>ZWaly1q0aqs</t>
  </si>
  <si>
    <t>UV4fccuhV0R</t>
  </si>
  <si>
    <t>fQEX1lDbjat</t>
  </si>
  <si>
    <t>z3XPCm6Ssp3</t>
  </si>
  <si>
    <t>rVLDPAPrFsC</t>
  </si>
  <si>
    <t>YOGMzHBu7fv</t>
  </si>
  <si>
    <t>FqsoLjbSI9A</t>
  </si>
  <si>
    <t>URRSoyCC4m4</t>
  </si>
  <si>
    <t>YNcCVkkuWim</t>
  </si>
  <si>
    <t>YSPee8KLHhq</t>
  </si>
  <si>
    <t>XGZfxVpbX5c</t>
  </si>
  <si>
    <t>Wmm9bP13tUz</t>
  </si>
  <si>
    <t>DnoqaWqpOTa</t>
  </si>
  <si>
    <t>iw6A6nx6ugM</t>
  </si>
  <si>
    <t>WiLq3ZTB8kR</t>
  </si>
  <si>
    <t>mOrsnAGjBb2</t>
  </si>
  <si>
    <t>IPuJB69xbia</t>
  </si>
  <si>
    <t>gvU8Mn2GPHl</t>
  </si>
  <si>
    <t>c1D3OxuWoci</t>
  </si>
  <si>
    <t>L9MtZT9wXKs</t>
  </si>
  <si>
    <t>lFuZUptE3Wg</t>
  </si>
  <si>
    <t>HJ2bZAXncke</t>
  </si>
  <si>
    <t>foEQUKSQ8j0</t>
  </si>
  <si>
    <t>cF0K8EuM8Q7</t>
  </si>
  <si>
    <t>b2gLR55iJcf</t>
  </si>
  <si>
    <t>Ig2GAg2CQP9</t>
  </si>
  <si>
    <t>UcV3RN4ya0M</t>
  </si>
  <si>
    <t>Hz3BwMUktOJ</t>
  </si>
  <si>
    <t>kWzAmRGUHal</t>
  </si>
  <si>
    <t>E3inrjp62AT</t>
  </si>
  <si>
    <t>s6QFT2mKxSN</t>
  </si>
  <si>
    <t>u4AS2ZtNTZh</t>
  </si>
  <si>
    <t>YN9y2mJbiQU</t>
  </si>
  <si>
    <t>eyB4i0P5M1y</t>
  </si>
  <si>
    <t>BEjIOW8DUVY</t>
  </si>
  <si>
    <t>zjNhjyTPMMb</t>
  </si>
  <si>
    <t>qknYkm1vsuY</t>
  </si>
  <si>
    <t>HS7PZGZvTEP</t>
  </si>
  <si>
    <t>ZZujQQAMYSq</t>
  </si>
  <si>
    <t>Ci9hl2I9ATM</t>
  </si>
  <si>
    <t>r5bAjjkOcRq</t>
  </si>
  <si>
    <t>vK6NKz2Sr8B</t>
  </si>
  <si>
    <t>hbWUwbyiJhb</t>
  </si>
  <si>
    <t>pT1MR7cuisM</t>
  </si>
  <si>
    <t>eG67qZSUHYV</t>
  </si>
  <si>
    <t>kyuG50xCh7R</t>
  </si>
  <si>
    <t>DdPmglUPme3</t>
  </si>
  <si>
    <t>UVRLJhXsWSL</t>
  </si>
  <si>
    <t>DmW2VMevMgH</t>
  </si>
  <si>
    <t>AKCk8JAY0dK</t>
  </si>
  <si>
    <t>lYH5oKOaOfh</t>
  </si>
  <si>
    <t>bddMIzdlh3J</t>
  </si>
  <si>
    <t>iIngX6G2Ezq</t>
  </si>
  <si>
    <t>BBix5kzk7EG</t>
  </si>
  <si>
    <t>El8fBMbWcrO</t>
  </si>
  <si>
    <t>ok5BV1dWQgP</t>
  </si>
  <si>
    <t>gu6YgqhvTpw</t>
  </si>
  <si>
    <t>IgiJOtV1ywf</t>
  </si>
  <si>
    <t>AbSJUr5oge2</t>
  </si>
  <si>
    <t>qmnDVekwUFH</t>
  </si>
  <si>
    <t>sY95Zt7Nvoz</t>
  </si>
  <si>
    <t>qZ6BE3zBvqk</t>
  </si>
  <si>
    <t>QwmMZVZSkRy</t>
  </si>
  <si>
    <t>bQqdG7PXhMi</t>
  </si>
  <si>
    <t>ZhDOwErGfV4</t>
  </si>
  <si>
    <t>k0yug2XqYRT</t>
  </si>
  <si>
    <t>r8z0MeOdroa</t>
  </si>
  <si>
    <t>Z65JvisTm4o</t>
  </si>
  <si>
    <t>QXyqIPNCkZ1</t>
  </si>
  <si>
    <t>V4mRikko5vW</t>
  </si>
  <si>
    <t>zvicDsjeRbr</t>
  </si>
  <si>
    <t>V7ToC5wo0Wb</t>
  </si>
  <si>
    <t>vlaFA7e0Boh</t>
  </si>
  <si>
    <t>L63SjuByzdr</t>
  </si>
  <si>
    <t>TtPo1TF1tpl</t>
  </si>
  <si>
    <t>jUfObe1gBho</t>
  </si>
  <si>
    <t>oURVOdCUf6Z</t>
  </si>
  <si>
    <t>dkDsAHgijLc</t>
  </si>
  <si>
    <t>aTrw18DrKW1</t>
  </si>
  <si>
    <t>mzlrz5MPNNj</t>
  </si>
  <si>
    <t>lbpwWBn36iE</t>
  </si>
  <si>
    <t>TYkBVzWiBrE</t>
  </si>
  <si>
    <t>WHog7fSSmKt</t>
  </si>
  <si>
    <t>dijRu26g4EB</t>
  </si>
  <si>
    <t>sS7IzDF2Tm1</t>
  </si>
  <si>
    <t>JjWUdSzNa2G</t>
  </si>
  <si>
    <t>pxlVNltvIME</t>
  </si>
  <si>
    <t>CceWNo4yXvT</t>
  </si>
  <si>
    <t>DP72aqL87cB</t>
  </si>
  <si>
    <t>cMHVdzvzZpz</t>
  </si>
  <si>
    <t>vHTReOjSXZt</t>
  </si>
  <si>
    <t>S0pNUj8UTsw</t>
  </si>
  <si>
    <t>Jq3sWm3tMJy</t>
  </si>
  <si>
    <t>M6xawHYldR7</t>
  </si>
  <si>
    <t>TaBFbd4Wc04</t>
  </si>
  <si>
    <t>x03sWLYn4ty</t>
  </si>
  <si>
    <t>UXaT9AluT2B</t>
  </si>
  <si>
    <t>BqWAq4c2js9</t>
  </si>
  <si>
    <t>March Medicare Clinic</t>
  </si>
  <si>
    <t>W6WhM5u6OL9</t>
  </si>
  <si>
    <t>Krc78stcXLh</t>
  </si>
  <si>
    <t>u3BODmrZFPY</t>
  </si>
  <si>
    <t>QR2K4k8VKF1</t>
  </si>
  <si>
    <t>J2atPWRHPz7</t>
  </si>
  <si>
    <t>rxOzjXrbCkg</t>
  </si>
  <si>
    <t>aldqNnKJgrg</t>
  </si>
  <si>
    <t>C61EOhZTS0o</t>
  </si>
  <si>
    <t>zRb4VBix3Qg</t>
  </si>
  <si>
    <t>iuatmqJAf90</t>
  </si>
  <si>
    <t>qGomTzuYbKN</t>
  </si>
  <si>
    <t>MdJ4Zb1k9o6</t>
  </si>
  <si>
    <t>ilI3ROaTEuf</t>
  </si>
  <si>
    <t>s7kF3iHFhmi</t>
  </si>
  <si>
    <t>xGjBNHxGFlj</t>
  </si>
  <si>
    <t>ByiHGSgYyaR</t>
  </si>
  <si>
    <t>CWISeDFlInF</t>
  </si>
  <si>
    <t>b14lrmXurqv</t>
  </si>
  <si>
    <t>jqhdt0LKOF6</t>
  </si>
  <si>
    <t>wTvF9os0GY9</t>
  </si>
  <si>
    <t>kYrlyuXj900</t>
  </si>
  <si>
    <t>W4iT4HvZqo1</t>
  </si>
  <si>
    <t>IWk3DHbMjC0</t>
  </si>
  <si>
    <t>YyhNzlng8w2</t>
  </si>
  <si>
    <t>SL8fi4azWSe</t>
  </si>
  <si>
    <t>UptqVvZaPxr</t>
  </si>
  <si>
    <t>Qvul0TKYFSw</t>
  </si>
  <si>
    <t>iK7T2wLRJj2</t>
  </si>
  <si>
    <t>YkhmSwokh9z</t>
  </si>
  <si>
    <t>tENZF6BO4Q7</t>
  </si>
  <si>
    <t>z9FKHisHLl1</t>
  </si>
  <si>
    <t>u0YbByM0b5j</t>
  </si>
  <si>
    <t>NgKVPyx3iig</t>
  </si>
  <si>
    <t>Ft0LUymaFvf</t>
  </si>
  <si>
    <t>olcikTyQVax</t>
  </si>
  <si>
    <t>KWE4k0FdpyQ</t>
  </si>
  <si>
    <t>FUmxPkE1UYR</t>
  </si>
  <si>
    <t>xtj4zCsmeVt</t>
  </si>
  <si>
    <t>pyNcZj1SiiO</t>
  </si>
  <si>
    <t>uBuA0tgQVms</t>
  </si>
  <si>
    <t>jDYJT4frnA4</t>
  </si>
  <si>
    <t>OfalmVN3EyS</t>
  </si>
  <si>
    <t>Xcn5Q2e73rw</t>
  </si>
  <si>
    <t>Sl09BVeTcZl</t>
  </si>
  <si>
    <t>eFmuvjEF89U</t>
  </si>
  <si>
    <t>yBE1qjhnu5Q</t>
  </si>
  <si>
    <t>Tvh3WinWPEb</t>
  </si>
  <si>
    <t>wVVx9HNNi0f</t>
  </si>
  <si>
    <t>lUeBChLhZoD</t>
  </si>
  <si>
    <t>tiSnwkToWLj</t>
  </si>
  <si>
    <t>xW6yVF3Fn1C</t>
  </si>
  <si>
    <t>GsdR4nzQbYe</t>
  </si>
  <si>
    <t>OFYRTvnoDSd</t>
  </si>
  <si>
    <t>Cyrvs2lDXuc</t>
  </si>
  <si>
    <t>dP6vWptiu3u</t>
  </si>
  <si>
    <t>sSVe5omQLsG</t>
  </si>
  <si>
    <t>HLBR8Fm8NHq</t>
  </si>
  <si>
    <t>cFRuOTWF3ur</t>
  </si>
  <si>
    <t>Rka21RUVwCU</t>
  </si>
  <si>
    <t>E1XrEGz0UYc</t>
  </si>
  <si>
    <t>Sy2bE0LtTJx</t>
  </si>
  <si>
    <t>m2AA1bQk4Cz</t>
  </si>
  <si>
    <t>V1Vn3p0al4p</t>
  </si>
  <si>
    <t>TFkJ6tAYLiP</t>
  </si>
  <si>
    <t>cSJA4hwmlLm</t>
  </si>
  <si>
    <t>VFkTXLKIbBT</t>
  </si>
  <si>
    <t>uj2UMJenimd</t>
  </si>
  <si>
    <t>DIonv0JYDFH</t>
  </si>
  <si>
    <t>bm0xjIsElOx</t>
  </si>
  <si>
    <t>zk1TORIw5Vg</t>
  </si>
  <si>
    <t>z6NaFzIMBFT</t>
  </si>
  <si>
    <t>NaNOAO9vdQF</t>
  </si>
  <si>
    <t>s10bI57eZ6v</t>
  </si>
  <si>
    <t>pi8xocjFPBx</t>
  </si>
  <si>
    <t>UOKEv02h8eL</t>
  </si>
  <si>
    <t>xA0ORyUI2Mz</t>
  </si>
  <si>
    <t>MPbxqvaEWLa</t>
  </si>
  <si>
    <t>lOr31ncb7j7</t>
  </si>
  <si>
    <t>stIaZCfhkJn</t>
  </si>
  <si>
    <t>n7dE4wfUDWM</t>
  </si>
  <si>
    <t>T4LQCBql0og</t>
  </si>
  <si>
    <t>PLczdqs5KKm</t>
  </si>
  <si>
    <t>G0L8adAzLdm</t>
  </si>
  <si>
    <t>Nyarotis Clinic</t>
  </si>
  <si>
    <t>bTZTVQTA42T</t>
  </si>
  <si>
    <t>QX78Aueq3HO</t>
  </si>
  <si>
    <t>wCYNSByDP30</t>
  </si>
  <si>
    <t>T1yopgJvpzJ</t>
  </si>
  <si>
    <t>EE92vr7IXk1</t>
  </si>
  <si>
    <t>EPM7xKiJfmp</t>
  </si>
  <si>
    <t>vqo1FGgwYBT</t>
  </si>
  <si>
    <t>w6tAmPzaPOa</t>
  </si>
  <si>
    <t>dXMZIRCObus</t>
  </si>
  <si>
    <t>xRCDS3fX5ci</t>
  </si>
  <si>
    <t>BF24pviXTGc</t>
  </si>
  <si>
    <t>PB5uVruV5Fk</t>
  </si>
  <si>
    <t>vyuxskMyrAT</t>
  </si>
  <si>
    <t>xJCPy2pWNtH</t>
  </si>
  <si>
    <t>xsMIpAVCHEV</t>
  </si>
  <si>
    <t>P412w5QKgZ7</t>
  </si>
  <si>
    <t>DKr1Tg1pHTM</t>
  </si>
  <si>
    <t>ROYO HOSPITAL LTD</t>
  </si>
  <si>
    <t>dKzWsdxg0Et</t>
  </si>
  <si>
    <t>TDU6t8gEJgE</t>
  </si>
  <si>
    <t>IwDcBQwgbEg</t>
  </si>
  <si>
    <t>vhGugNZUV3w</t>
  </si>
  <si>
    <t>KZokajoLAXf</t>
  </si>
  <si>
    <t>BRIBehwYmcd</t>
  </si>
  <si>
    <t>UNbhlHZjMF2</t>
  </si>
  <si>
    <t>CogNcN0DhqU</t>
  </si>
  <si>
    <t>eazkHnm74At</t>
  </si>
  <si>
    <t>d7xdgRnT1pE</t>
  </si>
  <si>
    <t>tnu1XrxIPgd</t>
  </si>
  <si>
    <t>PuVGCzBiYAp</t>
  </si>
  <si>
    <t>y1jWd1Ug7ts</t>
  </si>
  <si>
    <t>UNSPAz6mwVZ</t>
  </si>
  <si>
    <t>IDtVLOWs5dB</t>
  </si>
  <si>
    <t>HRweTMDGBxV</t>
  </si>
  <si>
    <t>W1JxUhwofMg</t>
  </si>
  <si>
    <t>r7Lt1WaGvWx</t>
  </si>
  <si>
    <t>VymFeOiKKGv</t>
  </si>
  <si>
    <t>nNM3ZA9ErqU</t>
  </si>
  <si>
    <t>zsswqbRZEzQ</t>
  </si>
  <si>
    <t>hoFLQyXQ36P</t>
  </si>
  <si>
    <t>xP94ihJlCKE</t>
  </si>
  <si>
    <t>jbU86Llu4O1</t>
  </si>
  <si>
    <t>kbg8aYUzgUM</t>
  </si>
  <si>
    <t>agO9AbQPxH4</t>
  </si>
  <si>
    <t>rcURuJEZKkV</t>
  </si>
  <si>
    <t>zbFGKpgLMlF</t>
  </si>
  <si>
    <t>fB3xG06tgRu</t>
  </si>
  <si>
    <t>KzjIbQebF4W</t>
  </si>
  <si>
    <t>ttzINwbeWFk</t>
  </si>
  <si>
    <t>DN1DpNnTw3q</t>
  </si>
  <si>
    <t>n8mZDQDs2q5</t>
  </si>
  <si>
    <t>c6oal13vwWU</t>
  </si>
  <si>
    <t>oOwuBKanE6i</t>
  </si>
  <si>
    <t>LUtxr3IE2Xz</t>
  </si>
  <si>
    <t>PKZbcnRwCfc</t>
  </si>
  <si>
    <t>ODM2QM6y8hO</t>
  </si>
  <si>
    <t>Hvo3qjmJZTO</t>
  </si>
  <si>
    <t>FXG0lbYApRm</t>
  </si>
  <si>
    <t>OB7IC7CcLnh</t>
  </si>
  <si>
    <t>y2MZbF1nTPU</t>
  </si>
  <si>
    <t>bIIM8v2qm1U</t>
  </si>
  <si>
    <t>Gwo8OLfAeek</t>
  </si>
  <si>
    <t>x5dxaEmS0Y9</t>
  </si>
  <si>
    <t>s3eIx1ONmPY</t>
  </si>
  <si>
    <t>zjvUyYZscbf</t>
  </si>
  <si>
    <t>lLfXNIuukKj</t>
  </si>
  <si>
    <t>XxTs18X7Pvn</t>
  </si>
  <si>
    <t>YcdzOTWj8p0</t>
  </si>
  <si>
    <t>Ohx8SxDgCfo</t>
  </si>
  <si>
    <t>FAyHHbs9flD</t>
  </si>
  <si>
    <t>GitgASQyYtE</t>
  </si>
  <si>
    <t>Ae6S28Os9Dd</t>
  </si>
  <si>
    <t>COpiQeVtvEL</t>
  </si>
  <si>
    <t>DaMPy2gJEDO</t>
  </si>
  <si>
    <t>TK7GpW1riIp</t>
  </si>
  <si>
    <t>NhDM65waJfH</t>
  </si>
  <si>
    <t>MsF0OYgs0ut</t>
  </si>
  <si>
    <t>palADb4zn3l</t>
  </si>
  <si>
    <t>Sjp5ARCQFLw</t>
  </si>
  <si>
    <t>mCt07h170Nt</t>
  </si>
  <si>
    <t>HzkPnfQ6FGT</t>
  </si>
  <si>
    <t>vi6oQPmP2BI</t>
  </si>
  <si>
    <t>WkGz5jH2uYe</t>
  </si>
  <si>
    <t>bbmHt6GaPQH</t>
  </si>
  <si>
    <t>FiGBHFGyJas</t>
  </si>
  <si>
    <t>mezY2IMyv8p</t>
  </si>
  <si>
    <t>aMAAL306ZtT</t>
  </si>
  <si>
    <t>Bmhbkq3ILv5</t>
  </si>
  <si>
    <t>oRbDEjHUl6c</t>
  </si>
  <si>
    <t>HPDZ8aRwjpY</t>
  </si>
  <si>
    <t>IiXMlf5Hegm</t>
  </si>
  <si>
    <t>gOdAomNI7Yp</t>
  </si>
  <si>
    <t>rH0fGhtYgxt</t>
  </si>
  <si>
    <t>e4DRYwPf4Uj</t>
  </si>
  <si>
    <t>SVEWyF9vuv2</t>
  </si>
  <si>
    <t>NmsvySZ9c3j</t>
  </si>
  <si>
    <t>mRWSvuXIOfH</t>
  </si>
  <si>
    <t>Key</t>
  </si>
  <si>
    <t>facility_alternate_name_1</t>
  </si>
  <si>
    <t>facility_alternate_name_2</t>
  </si>
  <si>
    <t>Ahmadiyya Muslim Hospital</t>
  </si>
  <si>
    <t>Apex Family Hospital</t>
  </si>
  <si>
    <t>Bukura Health Center</t>
  </si>
  <si>
    <t>Chekalini Health Center</t>
  </si>
  <si>
    <t>Chombeli Model Health Center</t>
  </si>
  <si>
    <t>Elwangale Health Center</t>
  </si>
  <si>
    <t>Emalindi Health Center</t>
  </si>
  <si>
    <t>Eshimukoko Health Center</t>
  </si>
  <si>
    <t>George Mudenyo medical centre</t>
  </si>
  <si>
    <t>Home</t>
  </si>
  <si>
    <t>Iguhu District Health Center</t>
  </si>
  <si>
    <t>Ingotse Mission Hospital</t>
  </si>
  <si>
    <t>Jamia Medical Center - Mumias</t>
  </si>
  <si>
    <t>Jehova  Rafaa Health Care</t>
  </si>
  <si>
    <t>Kakamega Provincial General Hospital (PGH)</t>
  </si>
  <si>
    <t>Khwisero Sub County Hospital</t>
  </si>
  <si>
    <t>Kilingili Health Center</t>
  </si>
  <si>
    <t>Kimilili Subcounty Hospital</t>
  </si>
  <si>
    <t>Kuvasali Health Center</t>
  </si>
  <si>
    <t>Lukohe Health Center</t>
  </si>
  <si>
    <t>Lumino Nursing &amp; Maternity Home</t>
  </si>
  <si>
    <t>Lunganyiro Health Center</t>
  </si>
  <si>
    <t>Lusheya Health center</t>
  </si>
  <si>
    <t>Mabole Health Center</t>
  </si>
  <si>
    <t>Makunga Health Centre</t>
  </si>
  <si>
    <t>Manyala Sub-County Hospital</t>
  </si>
  <si>
    <t>Matungu Sub-County Hospital</t>
  </si>
  <si>
    <t>Mautuma Sub-county Hospital</t>
  </si>
  <si>
    <t>Moi Teaching and Referral Hospital</t>
  </si>
  <si>
    <t>Monteri Medical Hospital</t>
  </si>
  <si>
    <t>Mumias Model Health Center</t>
  </si>
  <si>
    <t>Mwihila Mission Hospital, Kakamega</t>
  </si>
  <si>
    <t>Nala Hospital(Nala Maternity &amp; Nursing Home)</t>
  </si>
  <si>
    <t>Navakholo Sub-District Hospital</t>
  </si>
  <si>
    <t>Philomena Medical Centre</t>
  </si>
  <si>
    <t>Sheywe Community Hospital</t>
  </si>
  <si>
    <t>Shianda Health Center</t>
  </si>
  <si>
    <t>Shibuli digital clinic</t>
  </si>
  <si>
    <t>Shibwe Sub county Hospital</t>
  </si>
  <si>
    <t>Shinyalu Model Health Center</t>
  </si>
  <si>
    <t>Shivanga Health centre</t>
  </si>
  <si>
    <t>Sivilie Health centre</t>
  </si>
  <si>
    <t>Sonar Imaging Centre</t>
  </si>
  <si>
    <t>St Angela health center - Matungu</t>
  </si>
  <si>
    <t>St Charles Lwanga Health Centre, Chekalini, Lugari</t>
  </si>
  <si>
    <t>St James Amenity Hospital Butere</t>
  </si>
  <si>
    <t>St Mary's Mission Hospital - Mumias</t>
  </si>
  <si>
    <t>St. Elizabeth Hospital - Mukumu</t>
  </si>
  <si>
    <t>St. Martha Chimoi</t>
  </si>
  <si>
    <t>St. Maryâ€™s Mission Hospital Mumias</t>
  </si>
  <si>
    <t>St. Pius Musoli Health Center.</t>
  </si>
  <si>
    <t>St.Elizabeth Mukumu Mission Hospital</t>
  </si>
  <si>
    <t>Tunza Clinic, Bukura</t>
  </si>
  <si>
    <t>Virhembe Community Nursing Home</t>
  </si>
  <si>
    <t>Webuye District Hospital</t>
  </si>
  <si>
    <t>Bungoma County Referral Hospital</t>
  </si>
  <si>
    <t>Kamuchisu</t>
  </si>
  <si>
    <t>Kitale County Referral Hospital</t>
  </si>
  <si>
    <t>Leben Hospital</t>
  </si>
  <si>
    <t>Lifecare Hospitals Bungoma</t>
  </si>
  <si>
    <t>Likuyani Sub County Hospital</t>
  </si>
  <si>
    <t>Lugulu Friends Mission Hospital</t>
  </si>
  <si>
    <t>Mbale County Hospital</t>
  </si>
  <si>
    <t>Mukulinzi Nursing Home</t>
  </si>
  <si>
    <t>Mung'ang'a Health Center</t>
  </si>
  <si>
    <t>Oasis Health Specialty Hospital</t>
  </si>
  <si>
    <t>Oasis Multy Specialty Hospital Kakamega</t>
  </si>
  <si>
    <t>Shira Health Center</t>
  </si>
  <si>
    <t>St Damiano Mission Hospital - Bungoma</t>
  </si>
  <si>
    <t>St. Damiano Mission Hospital Bungoma</t>
  </si>
  <si>
    <t>St. Matia Mulumba Mission Hospital</t>
  </si>
  <si>
    <t>Vihiga county Refferal</t>
  </si>
  <si>
    <t>Yala Subcounty Hospital</t>
  </si>
  <si>
    <t>Matunda Sub-County Hospital</t>
  </si>
  <si>
    <t>Bushili Health Centre</t>
  </si>
  <si>
    <t>Other County</t>
  </si>
  <si>
    <t>St Philomena Medical Clinic</t>
  </si>
  <si>
    <t>Mikulinzi Nursing Home</t>
  </si>
  <si>
    <t>Nursing Home</t>
  </si>
  <si>
    <t>Oasis Multi-Specialty Hospital Kakamega</t>
  </si>
  <si>
    <r>
      <t>Vihiga County Referral</t>
    </r>
    <r>
      <rPr>
        <sz val="12"/>
        <color theme="1"/>
        <rFont val="Calibri"/>
        <family val="2"/>
        <scheme val="minor"/>
      </rPr>
      <t xml:space="preserve"> Hospital</t>
    </r>
  </si>
  <si>
    <t>Health Facility</t>
  </si>
  <si>
    <t>Latitude</t>
  </si>
  <si>
    <t>Longitude</t>
  </si>
  <si>
    <t>NA</t>
  </si>
  <si>
    <t>Westland Koyonzo Medicare Clinic</t>
  </si>
  <si>
    <t>Olymus</t>
  </si>
  <si>
    <t>Jehova Rapha Clinic</t>
  </si>
  <si>
    <t>Bliss M Clinic</t>
  </si>
  <si>
    <t>Oceamnic Medical Centre</t>
  </si>
  <si>
    <t>Aspro Medecol Solutions</t>
  </si>
  <si>
    <t>Child Health Survival Centre</t>
  </si>
  <si>
    <t>Musanda (ACK) Clinic</t>
  </si>
  <si>
    <t>Testimony Medical Clinic</t>
  </si>
  <si>
    <t>Mung'ang'a Health centre</t>
  </si>
  <si>
    <t>Lakewood Medical Centre</t>
  </si>
  <si>
    <t>Monteri Medical Clinic</t>
  </si>
  <si>
    <t>Omukoko Medical Clinic</t>
  </si>
  <si>
    <t>Apostles Clinic</t>
  </si>
  <si>
    <t>Raphaheal Community Clinic</t>
  </si>
  <si>
    <t>Montery Medical Centre</t>
  </si>
  <si>
    <t>St James Memorial Medical Clinic</t>
  </si>
  <si>
    <t>Ikomero Dispensary</t>
  </si>
  <si>
    <t>Kamashia Health Centre</t>
  </si>
  <si>
    <t>Zion Ahadi Medical Centre</t>
  </si>
  <si>
    <t>Eluche</t>
  </si>
  <si>
    <t>Jafdans Medical Clinic</t>
  </si>
  <si>
    <t>Khaunga Health centre</t>
  </si>
  <si>
    <t>Khwisero Health Centre</t>
  </si>
  <si>
    <t>INAYA NURSING AND MATERNITY HOME</t>
  </si>
  <si>
    <t>Butere Iranda Health Centre</t>
  </si>
  <si>
    <t>Mundobelwa Health centre</t>
  </si>
  <si>
    <t>Kelani Medical Clinic</t>
  </si>
  <si>
    <t>Emusanda Health Centre</t>
  </si>
  <si>
    <t>Khayega Medical Clinic</t>
  </si>
  <si>
    <t>Ikonyero Med Care Health Clinic</t>
  </si>
  <si>
    <t>Kakamega Hilltop Medical Clinic</t>
  </si>
  <si>
    <t>Organcare Medical Clinic</t>
  </si>
  <si>
    <t>Bliss GVS Health Care Ltd Kakamega</t>
  </si>
  <si>
    <t>ST.Christine Medical Centre-Kakamega</t>
  </si>
  <si>
    <t>Ap Line Dispensary</t>
  </si>
  <si>
    <t>Jumuia Hospitals Kakamega Clinic</t>
  </si>
  <si>
    <t>Kakamega Medcare Clinic</t>
  </si>
  <si>
    <t>Kakamega Grace Medical Centre</t>
  </si>
  <si>
    <t>Hum Medical Clinic</t>
  </si>
  <si>
    <t>Masinde Muliro University Of Science And Technology Clinic</t>
  </si>
  <si>
    <t>Shidodo Health Care Centre</t>
  </si>
  <si>
    <t>Kambiri First choice Medical Centre</t>
  </si>
  <si>
    <t>Jadsel Medical Centre</t>
  </si>
  <si>
    <t>Lyson Manyatta Clinic</t>
  </si>
  <si>
    <t>Appex Panpaper Medical Centre.</t>
  </si>
  <si>
    <t>Moi's Bridge Nursing Home</t>
  </si>
  <si>
    <t>Beggs Nursing Home- Matunda</t>
  </si>
  <si>
    <t>N/A</t>
  </si>
  <si>
    <t>Arizona Medical Center Limited</t>
  </si>
  <si>
    <t>GPS location_latitude</t>
  </si>
  <si>
    <t>GPS location_longitude</t>
  </si>
  <si>
    <t>Facility Name</t>
  </si>
  <si>
    <t>Chebwai Dispensary</t>
  </si>
  <si>
    <t>Eshibembe Health Centre</t>
  </si>
  <si>
    <t>F_NAME</t>
  </si>
  <si>
    <t xml:space="preserve"> </t>
  </si>
  <si>
    <t>3KR LANET HEALTH CENTRE</t>
  </si>
  <si>
    <t>5TH K.A.R. GILGIL  REGIONAL HOSPITAL</t>
  </si>
  <si>
    <t>78th TANK BATTALION M/C  (MRS)</t>
  </si>
  <si>
    <t>A D C KIMWANI DISP</t>
  </si>
  <si>
    <t>A.V.A MEDICAL CLINIC</t>
  </si>
  <si>
    <t>AAR HOSPITAL SOUTH B</t>
  </si>
  <si>
    <t>AAR MEDICAL SERVICES</t>
  </si>
  <si>
    <t>ABAKORE DISP</t>
  </si>
  <si>
    <t>ABC MEDICAL CLINIC</t>
  </si>
  <si>
    <t>ABERDARE CLINIC</t>
  </si>
  <si>
    <t>ABIDHA HC</t>
  </si>
  <si>
    <t>ABO MEMORIAL PHYSIOTHERAPY CLINIC</t>
  </si>
  <si>
    <t>ACK DISP</t>
  </si>
  <si>
    <t>ACK MUTUKANIO DISP</t>
  </si>
  <si>
    <t>ACOBOS CLINIC</t>
  </si>
  <si>
    <t>ACTION AID CLINIC (KAKAMEGA)</t>
  </si>
  <si>
    <t>ACTION AID CLINIC (NAMBALE)</t>
  </si>
  <si>
    <t>ACTION AID CLINIC (WEBUYE)</t>
  </si>
  <si>
    <t>ADC DANISA DISP</t>
  </si>
  <si>
    <t>ADC GALANA RANCH DISP</t>
  </si>
  <si>
    <t>ADC MEDICAL CLINIC</t>
  </si>
  <si>
    <t>ADIEDO H C</t>
  </si>
  <si>
    <t>ADU DISP</t>
  </si>
  <si>
    <t>AFRICA MUSLIM AGENCY DISP</t>
  </si>
  <si>
    <t>AFRICAN MARINE ENG. DISP</t>
  </si>
  <si>
    <t>AFYA BORA MEDICAL CLINIC</t>
  </si>
  <si>
    <t>AFYA BORA W. CLINIC</t>
  </si>
  <si>
    <t>AFYA CHAVAKALI CLINIC</t>
  </si>
  <si>
    <t>AFYA CLINIC</t>
  </si>
  <si>
    <t>AFYA CLINIC KISII</t>
  </si>
  <si>
    <t>AFYA MED CLINIC</t>
  </si>
  <si>
    <t>AFYA MEDICAL CENTRE</t>
  </si>
  <si>
    <t>AFYA MEDICAL CLINIC</t>
  </si>
  <si>
    <t>AFYA SERVICES CENTRE CLINIC</t>
  </si>
  <si>
    <t>AGA KHAN HOSPITAL</t>
  </si>
  <si>
    <t>AGENGA DISP</t>
  </si>
  <si>
    <t>AGENGA MEDICAL CLINIC</t>
  </si>
  <si>
    <t>AGENGA SUB-HEALTH CENTRE</t>
  </si>
  <si>
    <t>AGGY AFYA CLINIC</t>
  </si>
  <si>
    <t>AGO CARE HEALTH SERVICES</t>
  </si>
  <si>
    <t>AGRO CHEMICALS DISP</t>
  </si>
  <si>
    <t>AGUTHI DISP</t>
  </si>
  <si>
    <t>AHAMADIYYA MUSLIM DISP</t>
  </si>
  <si>
    <t>AHERO HOSPITAL</t>
  </si>
  <si>
    <t>AHMADIYA MEDICAL DISP</t>
  </si>
  <si>
    <t>AIC AHANGO DISP</t>
  </si>
  <si>
    <t>AIC CHRISTIAN COMMUNITY SERVICES DISP</t>
  </si>
  <si>
    <t>AIC EYE DISP</t>
  </si>
  <si>
    <t>AIC KIBISH DISP</t>
  </si>
  <si>
    <t>AIC KYOME DISP</t>
  </si>
  <si>
    <t>AIC MAKUTANO DISP</t>
  </si>
  <si>
    <t>AIC MALANGA DISP</t>
  </si>
  <si>
    <t>AIC MUKEU DISP</t>
  </si>
  <si>
    <t>AIC MUNUNGA DISP</t>
  </si>
  <si>
    <t>AIC RAVINE DISP</t>
  </si>
  <si>
    <t>AIC SUBUKIA DISP</t>
  </si>
  <si>
    <t>AINABKOI HEALTH CENTRE</t>
  </si>
  <si>
    <t>AINAMOI H C</t>
  </si>
  <si>
    <t>AIRPORT DISP</t>
  </si>
  <si>
    <t>AISHABATI HAJI ABOO DISP</t>
  </si>
  <si>
    <t>AITONG DISP</t>
  </si>
  <si>
    <t>AIYEBO DISP</t>
  </si>
  <si>
    <t>AJAWA DISP</t>
  </si>
  <si>
    <t>AKACHIU H C (KANUNI H C)</t>
  </si>
  <si>
    <t>AKADO DISP</t>
  </si>
  <si>
    <t>AKALA DISP</t>
  </si>
  <si>
    <t>AKCHELIST GSU CAMP DISP</t>
  </si>
  <si>
    <t>AKEMO HOSPITAL</t>
  </si>
  <si>
    <t>AKEMO NURSING HOME</t>
  </si>
  <si>
    <t>AKUKU'S CLINIC</t>
  </si>
  <si>
    <t>AL-FALLAH ISLAM DISP</t>
  </si>
  <si>
    <t>AL-HILAL MEDICAL CENTRE</t>
  </si>
  <si>
    <t>AL-MAQDIS MEDICAL CLINIC</t>
  </si>
  <si>
    <t>AL-MEDINA CLINIC</t>
  </si>
  <si>
    <t>AL-MUMIN MEDICAL CLINIC</t>
  </si>
  <si>
    <t>AL-NAS DISP</t>
  </si>
  <si>
    <t>AL-RABIDHA MEDICAL SERVICE</t>
  </si>
  <si>
    <t>AL-RAHMA MEDICAL CLINIC</t>
  </si>
  <si>
    <t>AL-SHIFAA M&amp;NH AND CLINIC</t>
  </si>
  <si>
    <t>AL-SULTAN DISP</t>
  </si>
  <si>
    <t>ALALE AIC DISP</t>
  </si>
  <si>
    <t>ALANSAR MEDICAL CLINIC</t>
  </si>
  <si>
    <t>ALFATAH CLINIC</t>
  </si>
  <si>
    <t>ALIJUGUR DISP</t>
  </si>
  <si>
    <t>ALIMBO MEDICAL CLINIC</t>
  </si>
  <si>
    <t>ALL DAY MED CLINIC</t>
  </si>
  <si>
    <t>ALLIANCE CLINIC</t>
  </si>
  <si>
    <t>ALLIANCE HEALTH SERVICES</t>
  </si>
  <si>
    <t>ALMA MEDICAL CLINIC</t>
  </si>
  <si>
    <t>ALMS HOUSE DISP</t>
  </si>
  <si>
    <t>ALPHA MEDICAL CLINIC</t>
  </si>
  <si>
    <t>ALPHA MEMORIAL CLINIC</t>
  </si>
  <si>
    <t>ALPHA NURSING HOME</t>
  </si>
  <si>
    <t>ALPHOND MEDICAL CLINIC</t>
  </si>
  <si>
    <t>ALSAFRA HEALTHCARE LTD</t>
  </si>
  <si>
    <t>ALUOR HEALTH CENTRE</t>
  </si>
  <si>
    <t>ALUPE LEPROSY HOSPITAL</t>
  </si>
  <si>
    <t>AMAGORO NURSING HOME</t>
  </si>
  <si>
    <t>AMAKURIAT DISP</t>
  </si>
  <si>
    <t>AMANI CLINIC</t>
  </si>
  <si>
    <t>AMANI HEALTH AND FP CLINIC</t>
  </si>
  <si>
    <t>AMANI MEDICAL CLINIC</t>
  </si>
  <si>
    <t>AMATIERIO DISP</t>
  </si>
  <si>
    <t>AMATU DISP</t>
  </si>
  <si>
    <t>AMAYA MISSION DISP</t>
  </si>
  <si>
    <t>AMBIRA DISP</t>
  </si>
  <si>
    <t>AMBIRA MEDICAL CENTRE</t>
  </si>
  <si>
    <t>AMBONI DISP</t>
  </si>
  <si>
    <t>AMBOSELI DISP</t>
  </si>
  <si>
    <t>AMUGAA DISP</t>
  </si>
  <si>
    <t>AMUKURA H C</t>
  </si>
  <si>
    <t>AMUKURA MISS. HOSPITAL</t>
  </si>
  <si>
    <t>AMUNGENTI DISP</t>
  </si>
  <si>
    <t>ANDERSON MEDICAL CLINIC</t>
  </si>
  <si>
    <t>ANDIGO OPANGA DISP</t>
  </si>
  <si>
    <t>ANGATA BARRIKOI  HC</t>
  </si>
  <si>
    <t>ANGATA BARRIKOI DISP</t>
  </si>
  <si>
    <t>ANGELICAN HEALTHCARE</t>
  </si>
  <si>
    <t>ANGILI DISP</t>
  </si>
  <si>
    <t>ANGORO DISP</t>
  </si>
  <si>
    <t>ANGURAI H C</t>
  </si>
  <si>
    <t>ANMER DISP</t>
  </si>
  <si>
    <t>ANNA-TOM- IC MEDICAL CENTRE</t>
  </si>
  <si>
    <t>ANNEX MEDICAL CLINIC</t>
  </si>
  <si>
    <t>ANNEXE DISP</t>
  </si>
  <si>
    <t>ANNEXE MEDICAL CLINIC</t>
  </si>
  <si>
    <t>ANNOINTED MEDICAL CLINIC</t>
  </si>
  <si>
    <t>ANTI POACHING UNIT</t>
  </si>
  <si>
    <t>ANTODEVI MEDICAL CLIN+B2542IC</t>
  </si>
  <si>
    <t>ANTUBETWE NJOUNE DISP</t>
  </si>
  <si>
    <t>ANYUONGI DISP</t>
  </si>
  <si>
    <t>AP KIBISHI DISP</t>
  </si>
  <si>
    <t>APDK DISP</t>
  </si>
  <si>
    <t>APOSTLES CHURCH MEDICAL DISP</t>
  </si>
  <si>
    <t>APPROVED SCHOOL DISP</t>
  </si>
  <si>
    <t>APPROVED SCHOOL DISP (KIRIGITI)</t>
  </si>
  <si>
    <t>APPROVED SCHOOL THIKA DISP</t>
  </si>
  <si>
    <t>APTC  EMBAKASI HEALTH CENTRE</t>
  </si>
  <si>
    <t>AQUINAS MEDICAL CENTRE &amp; LAB SERVICES</t>
  </si>
  <si>
    <t>ARABIA DISP</t>
  </si>
  <si>
    <t>ARAMA DISP</t>
  </si>
  <si>
    <t>ARBAJAHAN DISP</t>
  </si>
  <si>
    <t>ARCADE MEDICAL CLINIC</t>
  </si>
  <si>
    <t>ARCHER'S POST MISSION HEALTH CENTRE</t>
  </si>
  <si>
    <t>ARIES MEDICAL CLINIC</t>
  </si>
  <si>
    <t>ARJIJO DISP</t>
  </si>
  <si>
    <t>ARO COMMUNITY HOSP.</t>
  </si>
  <si>
    <t>ARPOLO DISP</t>
  </si>
  <si>
    <t>ARROCKET H C</t>
  </si>
  <si>
    <t>ARROR HEALTH CENTRE</t>
  </si>
  <si>
    <t>ARSIM DISP</t>
  </si>
  <si>
    <t>AS-HABITO DISP</t>
  </si>
  <si>
    <t>ASAKO DISP</t>
  </si>
  <si>
    <t>ASEGO MEDICAL CLINIC</t>
  </si>
  <si>
    <t>ASSA DISP</t>
  </si>
  <si>
    <t>ASTU GILGIL DISP</t>
  </si>
  <si>
    <t>ASUMBI MISS H C</t>
  </si>
  <si>
    <t>ASURURIET S.D.A DISP</t>
  </si>
  <si>
    <t>ATEMO MISSION HEALTH CENTRE</t>
  </si>
  <si>
    <t>ATHI KAMUYUNI DISP</t>
  </si>
  <si>
    <t>ATHI RIVER NURSING HOME</t>
  </si>
  <si>
    <t>ATHI RIVER PRISON DISP</t>
  </si>
  <si>
    <t>ATHIRU GAITI DISP (KIRAONE DISP)</t>
  </si>
  <si>
    <t>AVENUE NURSING HOME</t>
  </si>
  <si>
    <t>AWADH DISPENSARY</t>
  </si>
  <si>
    <t>AWASI DISP</t>
  </si>
  <si>
    <t>AWENDO HEALTH CENTRE</t>
  </si>
  <si>
    <t>AYANY ESTATE HEALTH CENTRE</t>
  </si>
  <si>
    <t>AZIMIO CLINIC</t>
  </si>
  <si>
    <t>BAARI DISP</t>
  </si>
  <si>
    <t>BABA DOGO HEALTH CENTRE</t>
  </si>
  <si>
    <t>BAHARI MEDICAL CLINIC</t>
  </si>
  <si>
    <t>BAHARI MUSLIM NURSING HOME</t>
  </si>
  <si>
    <t>BAHARINI MISSION DISP</t>
  </si>
  <si>
    <t>BAHATI CLINIC</t>
  </si>
  <si>
    <t>BAHATI DISP</t>
  </si>
  <si>
    <t>BAHATI HEALTH CENTRE</t>
  </si>
  <si>
    <t>BAHATI RHDC (NAKURU)</t>
  </si>
  <si>
    <t>BAKARANI GULSHAL DISP</t>
  </si>
  <si>
    <t>BAKARANI MAT. &amp; NURSING</t>
  </si>
  <si>
    <t>BAKARINI GWISHAN CLINIC</t>
  </si>
  <si>
    <t>BAKHITA CENTRE</t>
  </si>
  <si>
    <t>BALESA DISP</t>
  </si>
  <si>
    <t>BALICH DISP</t>
  </si>
  <si>
    <t>BAMA CLINIC</t>
  </si>
  <si>
    <t>BAMBA HEALTH CENTRE</t>
  </si>
  <si>
    <t>BAMBA MEDICAL CLINIC</t>
  </si>
  <si>
    <t>BAMBOO DISP</t>
  </si>
  <si>
    <t>BAMBURI DISP</t>
  </si>
  <si>
    <t>BAMBURI PORTLAND CLINIC</t>
  </si>
  <si>
    <t>BANDARI SALAMA DISP</t>
  </si>
  <si>
    <t>BANGALE DISP</t>
  </si>
  <si>
    <t>BANISA DISP</t>
  </si>
  <si>
    <t>BANITA DISP</t>
  </si>
  <si>
    <t>BANJA HEALTH CENTRE</t>
  </si>
  <si>
    <t>BARAGOI CATHOLIC DISP</t>
  </si>
  <si>
    <t>BARAGOI SUB-DISTRICT HOSPITAL</t>
  </si>
  <si>
    <t>BARAGU DISP</t>
  </si>
  <si>
    <t>BARAKA CLINIC KITALE</t>
  </si>
  <si>
    <t>BARAKA MED CLINIC</t>
  </si>
  <si>
    <t>BARAKA MEDICAL CLINIC</t>
  </si>
  <si>
    <t>BARAKA MEDICAL SERVICES</t>
  </si>
  <si>
    <t>BARAKA MISSION DISP(NAKURU)</t>
  </si>
  <si>
    <t>BARATON UNIVERSITY DISP</t>
  </si>
  <si>
    <t>BARAZANI MEDICAL CENTRE</t>
  </si>
  <si>
    <t>BARGONI HEALTH CENTRE</t>
  </si>
  <si>
    <t>BARICHO DISP</t>
  </si>
  <si>
    <t>BARICHO HEALTH CENTRE</t>
  </si>
  <si>
    <t>BARICHO MISS H C</t>
  </si>
  <si>
    <t>BARINGO HIGH SCHOOL DISP</t>
  </si>
  <si>
    <t>BARKORWA DISP</t>
  </si>
  <si>
    <t>BARNET FAITH CLINIC</t>
  </si>
  <si>
    <t>BAROTION DISPENSARY(AIC)</t>
  </si>
  <si>
    <t>BARPELLO DISP</t>
  </si>
  <si>
    <t>BARSALOI CATHOLIC DISP</t>
  </si>
  <si>
    <t>BARSALOI DISP</t>
  </si>
  <si>
    <t>BARTABWA DISP</t>
  </si>
  <si>
    <t>BARTOLIMO DISP</t>
  </si>
  <si>
    <t>BARTOLIMO SEC SCHOOL DISP</t>
  </si>
  <si>
    <t>BARWESA H C</t>
  </si>
  <si>
    <t>BAT MALAKISI CLINIC</t>
  </si>
  <si>
    <t>BATA SHOE DISP</t>
  </si>
  <si>
    <t>BATHI DISP</t>
  </si>
  <si>
    <t>BECCA MEDICARE CLINIC</t>
  </si>
  <si>
    <t>BEKIBON DISP</t>
  </si>
  <si>
    <t>BELLEVUE SUB HEALTH CENTRE</t>
  </si>
  <si>
    <t>BELMAX MEDICAL CLINIC</t>
  </si>
  <si>
    <t>BEN ODERA CLINIC</t>
  </si>
  <si>
    <t>BENANE DISP</t>
  </si>
  <si>
    <t>BETHANY CRIPPLED CHILDREN'S CENTRE OF KENYA (AIC)</t>
  </si>
  <si>
    <t>BETHANY HOSPITAL</t>
  </si>
  <si>
    <t>BETHEL MEDICAL CLINIC</t>
  </si>
  <si>
    <t>BETHLEHEM MEDICAL CLINIC</t>
  </si>
  <si>
    <t>BETHSAIDA CLINIC</t>
  </si>
  <si>
    <t>BETHSAIDA MEDICAL CLINIC</t>
  </si>
  <si>
    <t>BEWA MEDICAL CLINIC</t>
  </si>
  <si>
    <t>BIBERION CLINIC</t>
  </si>
  <si>
    <t>BIBIRIONI DISP</t>
  </si>
  <si>
    <t>BIFTU MEDICAL CLINIC</t>
  </si>
  <si>
    <t>BIKEKE DISP</t>
  </si>
  <si>
    <t>BILIKO DISP</t>
  </si>
  <si>
    <t>BIRETWA DISP</t>
  </si>
  <si>
    <t>BIRONGO DISP</t>
  </si>
  <si>
    <t>BISHOP U. KIOKO CATHOLIC HOSPITAL</t>
  </si>
  <si>
    <t>BISMILLAH NURSING HOME</t>
  </si>
  <si>
    <t>BISSEL HEALTH CENTRE</t>
  </si>
  <si>
    <t>BIYAMATHOW DISP</t>
  </si>
  <si>
    <t>BLUE LINE MEDICAL CLINIC</t>
  </si>
  <si>
    <t>BODHAI DISP</t>
  </si>
  <si>
    <t>BODI DISP</t>
  </si>
  <si>
    <t>BOFU DISP</t>
  </si>
  <si>
    <t>BOIGE DISP</t>
  </si>
  <si>
    <t>BOKOLI HEALTH CENTRE</t>
  </si>
  <si>
    <t>BOLIMOG MEDICAL CLINIC</t>
  </si>
  <si>
    <t>BOLO MISSION DISP</t>
  </si>
  <si>
    <t>BOMANI DISP</t>
  </si>
  <si>
    <t>BOMBOLULU DIAGONSTIC &amp; MED CLINIC</t>
  </si>
  <si>
    <t>BOMET MEDICAL CLINIC</t>
  </si>
  <si>
    <t>BOMET SUB-HEALTH CENTRE</t>
  </si>
  <si>
    <t>BOMU-CHANGAMWE CLINIC</t>
  </si>
  <si>
    <t>BOMU/MKOMANI CLINIC</t>
  </si>
  <si>
    <t>BOMWENGA MEDICAL CLINIC</t>
  </si>
  <si>
    <t>BONDE DISP</t>
  </si>
  <si>
    <t>BONDENI DISP</t>
  </si>
  <si>
    <t>BONDENI MATERNITY HOME</t>
  </si>
  <si>
    <t>BONDO DISTRICT HOSPITAL</t>
  </si>
  <si>
    <t>BONDO MEDICAL CENTRE</t>
  </si>
  <si>
    <t>BONDO TOWNSHIP CLINIC</t>
  </si>
  <si>
    <t>BONSOMBE DISP</t>
  </si>
  <si>
    <t>BOOKERS DISPENSARY</t>
  </si>
  <si>
    <t>BOORE MEDICAL CLINIC</t>
  </si>
  <si>
    <t>BORABU HEALTH CENTRE</t>
  </si>
  <si>
    <t>BORABU MATERNITY AND NURSING HOME</t>
  </si>
  <si>
    <t>BORAH ROAD DISP</t>
  </si>
  <si>
    <t>BORI DISP</t>
  </si>
  <si>
    <t>BORO DISP</t>
  </si>
  <si>
    <t>BOROWININ DISP</t>
  </si>
  <si>
    <t>BOSIANGO DISP</t>
  </si>
  <si>
    <t>BOSONGO MED. CLINIC</t>
  </si>
  <si>
    <t>BOSONGO MEDICAL CENTRE (HOSP)</t>
  </si>
  <si>
    <t>BOSSEI DISP</t>
  </si>
  <si>
    <t>BOYA RURAL NURING HOME</t>
  </si>
  <si>
    <t>BOYA RURAL NURSING HOME</t>
  </si>
  <si>
    <t>BOYANI DISP</t>
  </si>
  <si>
    <t>BOYANI MEDICAL CLINIC</t>
  </si>
  <si>
    <t>BRAVO MEDICAL CLINIC</t>
  </si>
  <si>
    <t>BROLLO CLINIC</t>
  </si>
  <si>
    <t>BROOKE BOND DISP</t>
  </si>
  <si>
    <t>BUBISA DISP</t>
  </si>
  <si>
    <t>BUCHIFI DISP</t>
  </si>
  <si>
    <t>BUDALANGI DISP</t>
  </si>
  <si>
    <t>BUDONGA DISP</t>
  </si>
  <si>
    <t>BUDUTA DISP</t>
  </si>
  <si>
    <t>BUGINA HEALTH CENTRE</t>
  </si>
  <si>
    <t>BUGUMBE HEALTH CENTRE</t>
  </si>
  <si>
    <t>BUGUTA DISP</t>
  </si>
  <si>
    <t>BUJUMBA ACK DISP</t>
  </si>
  <si>
    <t>BUKAYA HEALTH CENTRE</t>
  </si>
  <si>
    <t>BUKAYA MEDICAL CLINIC</t>
  </si>
  <si>
    <t>BUKURA COMMUNITY HEALTH CENTRE</t>
  </si>
  <si>
    <t>BUKURA RHDC</t>
  </si>
  <si>
    <t>BUKWALA DISP</t>
  </si>
  <si>
    <t>BULA IFTIN DISP</t>
  </si>
  <si>
    <t>BULBUL CLINIC</t>
  </si>
  <si>
    <t>BULIMBO CENTRAL MEDICAL CLINIC</t>
  </si>
  <si>
    <t>BULLAMEDINA DISP</t>
  </si>
  <si>
    <t>BULLEYS TANNERIES DISP</t>
  </si>
  <si>
    <t>BULONDO DISP</t>
  </si>
  <si>
    <t>BUMALA ' B ' H C</t>
  </si>
  <si>
    <t>BUMALA MATERNITY HOME</t>
  </si>
  <si>
    <t>BUMULA 'A' HEALTH CENTRE</t>
  </si>
  <si>
    <t>BUMULA HEALTH CENTRE</t>
  </si>
  <si>
    <t>BUNA HEALTH CENTRE</t>
  </si>
  <si>
    <t>BUNDE DISPENSARY</t>
  </si>
  <si>
    <t>BUNGATSI HEALTH CENTRE</t>
  </si>
  <si>
    <t>BUNGOMA DISTRICT HOSPITAL</t>
  </si>
  <si>
    <t>BUNGOMA GK PRISON DISP</t>
  </si>
  <si>
    <t>BUNGOMA HEALTH SERVICES</t>
  </si>
  <si>
    <t>BUNGOMA MATERNITY AND NURSING HOME</t>
  </si>
  <si>
    <t>BUNGOMA MEDICAL CLINIC</t>
  </si>
  <si>
    <t>BURA CATHOLIC DISP(TANA RIVER)</t>
  </si>
  <si>
    <t>BURA DISP</t>
  </si>
  <si>
    <t>BURA HEALTH CENTRE</t>
  </si>
  <si>
    <t>BURA MISSION DISP</t>
  </si>
  <si>
    <t>BURA NDOGO DISP</t>
  </si>
  <si>
    <t>BURA NYS DISP</t>
  </si>
  <si>
    <t>BURGEI DISP</t>
  </si>
  <si>
    <t>BURGURET DISP</t>
  </si>
  <si>
    <t>BURNT FOREST MISS. HEALTH CENTRE</t>
  </si>
  <si>
    <t>BURNT FOREST RURAL HEALTH DEMONSTRATION CENTRE</t>
  </si>
  <si>
    <t>BURUBURU GIRLS DISP</t>
  </si>
  <si>
    <t>BURUBURU HIGH SCHOOL CLINIC</t>
  </si>
  <si>
    <t>BURUMBA MEDICAL CLINIC</t>
  </si>
  <si>
    <t>BUSEMBE DISP</t>
  </si>
  <si>
    <t>BUSHIANGALA DISP.</t>
  </si>
  <si>
    <t>BUSHIRI RHDC</t>
  </si>
  <si>
    <t>BUSIA DISTRICT HOSPITAL</t>
  </si>
  <si>
    <t>BUSIA MEDICAL CLINIC AND LAB SERVICES</t>
  </si>
  <si>
    <t>BUSIBWABU DISPENSARY</t>
  </si>
  <si>
    <t>BUSSELA DISP - BULESA</t>
  </si>
  <si>
    <t>BUTE HEALTH CENTRE</t>
  </si>
  <si>
    <t>BUTERE DISTRICT HOSPITAL</t>
  </si>
  <si>
    <t>BUTIIK DISP</t>
  </si>
  <si>
    <t>BUTULA CATHOLIC MISSION</t>
  </si>
  <si>
    <t>BUYANGU MISSION HEALTH CENTRE</t>
  </si>
  <si>
    <t>BUYINGI CLINIC</t>
  </si>
  <si>
    <t>BUYUFU BUTERE/MUMIAS MED CLINIC</t>
  </si>
  <si>
    <t>BWAGAMOYO DISP</t>
  </si>
  <si>
    <t>BWAKE (FRIENDS) DISP</t>
  </si>
  <si>
    <t>BWALIRO DISPENSARY</t>
  </si>
  <si>
    <t>BWARE DISP</t>
  </si>
  <si>
    <t>BWENA MEDICAL SERVICES</t>
  </si>
  <si>
    <t>C. B. K. STAFF CLINIC</t>
  </si>
  <si>
    <t>C.P.K. MWINGI DISP</t>
  </si>
  <si>
    <t>CALIFORNIA HC</t>
  </si>
  <si>
    <t>CALTEX CHILDRENS HOME DISP</t>
  </si>
  <si>
    <t>CANAAN MEDICAL CENTRE</t>
  </si>
  <si>
    <t>CANAAN MEDICAL CLINIC</t>
  </si>
  <si>
    <t>CAROL AFANDE MEMORIAL CLINIC</t>
  </si>
  <si>
    <t>CASTLE FOREST DISP</t>
  </si>
  <si>
    <t>CATHOLIC DISP</t>
  </si>
  <si>
    <t>CATHOLIC DISP DIANI-UKUNDA</t>
  </si>
  <si>
    <t>CATHOLIC MISSION MARIGAT DISP</t>
  </si>
  <si>
    <t>CCS DISP</t>
  </si>
  <si>
    <t>CENGALO DISP</t>
  </si>
  <si>
    <t>CENTRAL BANK DISP</t>
  </si>
  <si>
    <t>CENTRAL BANK STAFF CLINIC</t>
  </si>
  <si>
    <t>CENTRAL CLINIC</t>
  </si>
  <si>
    <t>CENTRAL HOSPITAL (BBK)</t>
  </si>
  <si>
    <t>CENTRAL HOSPITAL KISUMU</t>
  </si>
  <si>
    <t>CENTRAL M&amp;NH</t>
  </si>
  <si>
    <t>CENTRAL MEDICAL CLINIC</t>
  </si>
  <si>
    <t>CENTRAL MEMORIAL HOSPITAL</t>
  </si>
  <si>
    <t>CENTRAL NURSING HOME</t>
  </si>
  <si>
    <t>CHAANI DISP</t>
  </si>
  <si>
    <t>CHAARIA MISSION HOSP</t>
  </si>
  <si>
    <t>CHAGAIK DISP</t>
  </si>
  <si>
    <t>CHAKAMA DISP</t>
  </si>
  <si>
    <t>CHALA DISP</t>
  </si>
  <si>
    <t>CHAMAKANGA HC</t>
  </si>
  <si>
    <t>CHAMASIS MEDICAL CLINIC</t>
  </si>
  <si>
    <t>CHANDANI MED CLINIC</t>
  </si>
  <si>
    <t>CHANGACH BARAK DISP</t>
  </si>
  <si>
    <t>CHANGAMWE  HOSPITAL</t>
  </si>
  <si>
    <t>CHANGAMWE HEALTH CARE CENTRE</t>
  </si>
  <si>
    <t>CHANGAMWE M&amp;NH</t>
  </si>
  <si>
    <t>CHANGINA DISP</t>
  </si>
  <si>
    <t>CHANGOI HEALTH CENTRE</t>
  </si>
  <si>
    <t>CHANGOI/LELSA DISP</t>
  </si>
  <si>
    <t>CHANIA CLINIC</t>
  </si>
  <si>
    <t>CHANIA MATERNITY &amp; NURSING HOME</t>
  </si>
  <si>
    <t>CHARLES NEW ROAD HC</t>
  </si>
  <si>
    <t>CHARURU DISP</t>
  </si>
  <si>
    <t>CHASIMBA/MWELE DISP</t>
  </si>
  <si>
    <t>CHAVAKALI CLINIC</t>
  </si>
  <si>
    <t>CHAVOGERE HEALTH CENTRE</t>
  </si>
  <si>
    <t>CHEBANGANG HEALTH CENTRE</t>
  </si>
  <si>
    <t>CHEBARA CLINIC</t>
  </si>
  <si>
    <t>CHEBARA DISP</t>
  </si>
  <si>
    <t>CHEBARA HEALTH CENTRE</t>
  </si>
  <si>
    <t>CHEBEREN DISP</t>
  </si>
  <si>
    <t>CHEBIEMIT HEALTH CENTRE</t>
  </si>
  <si>
    <t>CHEBILAT DISP</t>
  </si>
  <si>
    <t>CHEBITET DISP</t>
  </si>
  <si>
    <t>CHEBORGE DISP</t>
  </si>
  <si>
    <t>CHEBORORWA HEALTH CENTRE</t>
  </si>
  <si>
    <t>CHEBOWN DISP</t>
  </si>
  <si>
    <t>CHEBOYO DISP</t>
  </si>
  <si>
    <t>CHEBUKUTUMI DISP</t>
  </si>
  <si>
    <t>CHEBULBAI DISP</t>
  </si>
  <si>
    <t>CHEBUNYO DISP</t>
  </si>
  <si>
    <t>CHEBURBUI DISP</t>
  </si>
  <si>
    <t>CHEBWAI HEALTH CENTRE</t>
  </si>
  <si>
    <t>CHEBWAYI HEALTH DISP</t>
  </si>
  <si>
    <t>CHEBWOSA DISP</t>
  </si>
  <si>
    <t>CHEERA DISP</t>
  </si>
  <si>
    <t>CHEGILET DISP</t>
  </si>
  <si>
    <t>CHEHE DISP</t>
  </si>
  <si>
    <t>CHEKALINI DISP</t>
  </si>
  <si>
    <t>CHELIMO DISP</t>
  </si>
  <si>
    <t>CHEMALAL DISP</t>
  </si>
  <si>
    <t>CHEMALENGOT H C</t>
  </si>
  <si>
    <t>CHEMAMIT DISP</t>
  </si>
  <si>
    <t>CHEMAMUL DISP</t>
  </si>
  <si>
    <t>CHEMAMUL TEA DISP</t>
  </si>
  <si>
    <t>CHEMANER DISP</t>
  </si>
  <si>
    <t>CHEMASE DISP</t>
  </si>
  <si>
    <t>CHEMASE H C</t>
  </si>
  <si>
    <t>CHEMASIRI DISP</t>
  </si>
  <si>
    <t>CHEMASIS MATERNITY HOME</t>
  </si>
  <si>
    <t>CHEMBULET DISP</t>
  </si>
  <si>
    <t>CHEMELIL DISP</t>
  </si>
  <si>
    <t>CHEMELIL SISAL DISP(NANDI)</t>
  </si>
  <si>
    <t>CHEMELIL SUGAR CO. DISP</t>
  </si>
  <si>
    <t>CHEMOGO TEA DISP</t>
  </si>
  <si>
    <t>CHEMOGONDANY HOSPITAL</t>
  </si>
  <si>
    <t>CHEMOMI TEA ESTATE DISP</t>
  </si>
  <si>
    <t>CHEMONLIMGOT DISP</t>
  </si>
  <si>
    <t>CHEMOSIT TEA DISP</t>
  </si>
  <si>
    <t>CHEMOSOT DISP</t>
  </si>
  <si>
    <t>CHEMUNADA DISP</t>
  </si>
  <si>
    <t>CHEPAKUNDI DISP</t>
  </si>
  <si>
    <t>CHEPARERIA CLINIC</t>
  </si>
  <si>
    <t>CHEPARERIA HEALTH CENTRE</t>
  </si>
  <si>
    <t>CHEPARERIA S.D.A HEALTH CENTRE</t>
  </si>
  <si>
    <t>CHEPCHABAS DISP</t>
  </si>
  <si>
    <t>CHEPCHOINA DISP</t>
  </si>
  <si>
    <t>CHEPCHOLIET DISP</t>
  </si>
  <si>
    <t>CHEPKANKA HEALTH CENTRE</t>
  </si>
  <si>
    <t>CHEPKEMEL HEALTH CENTRE</t>
  </si>
  <si>
    <t>CHEPKOIBEN DISP</t>
  </si>
  <si>
    <t>CHEPKONO DISP</t>
  </si>
  <si>
    <t>CHEPKOPEGH DISP</t>
  </si>
  <si>
    <t>CHEPKORIO HEALTH CENTRE</t>
  </si>
  <si>
    <t>CHEPKUBE DISP</t>
  </si>
  <si>
    <t>CHEPKUMIA DISP</t>
  </si>
  <si>
    <t>CHEPKUMIA PEFA DISP</t>
  </si>
  <si>
    <t>CHEPKUNYUK DISP</t>
  </si>
  <si>
    <t>CHEPLAMBUS DISP</t>
  </si>
  <si>
    <t>CHEPLANGET DISP</t>
  </si>
  <si>
    <t>CHEPNGOMBE HEALTH CENTRE</t>
  </si>
  <si>
    <t>CHEPNYAL DISP</t>
  </si>
  <si>
    <t>CHEPSAITA DISP (PROPOSED)</t>
  </si>
  <si>
    <t>CHEPSIR DISP</t>
  </si>
  <si>
    <t>CHEPSIRO DISP</t>
  </si>
  <si>
    <t>CHEPTABES DISP</t>
  </si>
  <si>
    <t>CHEPTAIS HEALTH CENTRE</t>
  </si>
  <si>
    <t>CHEPTALAL SUB-DISRICT HOSPITAL</t>
  </si>
  <si>
    <t>CHEPTEBO DISP</t>
  </si>
  <si>
    <t>CHEPTERIT MISSION DISP</t>
  </si>
  <si>
    <t>CHEPTERWAI DISP</t>
  </si>
  <si>
    <t>CHEPTONGEI DISP</t>
  </si>
  <si>
    <t>CHEPTUIYET DISP</t>
  </si>
  <si>
    <t>CHEPWOSTUIYET DISP</t>
  </si>
  <si>
    <t>CHEPYAKWAI DISP</t>
  </si>
  <si>
    <t>CHERANGANY DISP</t>
  </si>
  <si>
    <t>CHERANGANY NURSING HOME</t>
  </si>
  <si>
    <t>CHERANGANY SEC SCHOOL DISP</t>
  </si>
  <si>
    <t>CHESAMISI MISS DISP</t>
  </si>
  <si>
    <t>CHESIKAKI (FRIENDS) DISP</t>
  </si>
  <si>
    <t>CHESIKAKI DISP</t>
  </si>
  <si>
    <t>CHESOEN DISP</t>
  </si>
  <si>
    <t>CHESOI AIC DISP</t>
  </si>
  <si>
    <t>CHESOI CATHOLIC HEALTH CENTRE</t>
  </si>
  <si>
    <t>CHESONGOCH HEALTH CENTRE</t>
  </si>
  <si>
    <t>CHEST CLINIC</t>
  </si>
  <si>
    <t>CHESTA DISP</t>
  </si>
  <si>
    <t>CHETAMBE NURSING HOME</t>
  </si>
  <si>
    <t>CHEWANI DISP</t>
  </si>
  <si>
    <t>CHEWELE DISP</t>
  </si>
  <si>
    <t>CHEYMEN DISP</t>
  </si>
  <si>
    <t>CHIAKARIGA HEALTH CENTRE</t>
  </si>
  <si>
    <t>CHIENGU SDA DISP</t>
  </si>
  <si>
    <t>CHIFIRI DISP</t>
  </si>
  <si>
    <t>CHIGA DISP</t>
  </si>
  <si>
    <t>CHINATO DISP</t>
  </si>
  <si>
    <t>CHIZI MEMORIAL CLINIC</t>
  </si>
  <si>
    <t>CHOMBELI DISP.</t>
  </si>
  <si>
    <t>CHOME'S I CLINIC MTONDIA</t>
  </si>
  <si>
    <t>CHOME'S II CLINIC</t>
  </si>
  <si>
    <t>CHRIST THE KING NURSING HOME</t>
  </si>
  <si>
    <t>CHRISTA MARIAN HOSP</t>
  </si>
  <si>
    <t>CHRISTIAN CARE CENTRE</t>
  </si>
  <si>
    <t>CHRISTIAN COMMUNITY CENTRE CLINIC</t>
  </si>
  <si>
    <t>CHRISTIAN COMMUNITY SERVICES BASE DISP</t>
  </si>
  <si>
    <t>CHUIROT DISP</t>
  </si>
  <si>
    <t>CHUIYAT DISP</t>
  </si>
  <si>
    <t>CHUKA CONSOLATA COTTAGE HOSPITAL</t>
  </si>
  <si>
    <t>CHUKA HOSPITAL</t>
  </si>
  <si>
    <t>CHUKURA DISP</t>
  </si>
  <si>
    <t>CHUMANI CLINIC</t>
  </si>
  <si>
    <t>CHURA DISP</t>
  </si>
  <si>
    <t>CHURCH OF HEAVEN OF KENYA DISP</t>
  </si>
  <si>
    <t>CHURO SUB-HEALTH CENTRE</t>
  </si>
  <si>
    <t>CHWELE DISP</t>
  </si>
  <si>
    <t>CHWELE HEALTH CENTRE</t>
  </si>
  <si>
    <t>CIAGINI DISP</t>
  </si>
  <si>
    <t>CIANDA DISP</t>
  </si>
  <si>
    <t>CIERA CATHOLIC DISP</t>
  </si>
  <si>
    <t>CIOMITHEA CLINIC</t>
  </si>
  <si>
    <t>CITIZEN MED CLINIC</t>
  </si>
  <si>
    <t>CITY NURSING HOME</t>
  </si>
  <si>
    <t>COAST IMAGING CLINIC LTD</t>
  </si>
  <si>
    <t>COAST PROVINCIAL GENERAL HOSP.</t>
  </si>
  <si>
    <t>COBA DEVELOPMENT AGENCY</t>
  </si>
  <si>
    <t>COFFEE RESEARCH STATION DISP</t>
  </si>
  <si>
    <t>COMBONI DISP</t>
  </si>
  <si>
    <t>COMMUNITY MED CLINIC</t>
  </si>
  <si>
    <t>CONSOLATA HOSPITAL KYENI</t>
  </si>
  <si>
    <t>CONSOLATA HOSPITAL MATHARI</t>
  </si>
  <si>
    <t>CONSOLATA NKUBU MISS. HOSPITAL</t>
  </si>
  <si>
    <t>CONVENTION HEALTH CENTRE</t>
  </si>
  <si>
    <t>COPTIC CHURCH NURSING HOME</t>
  </si>
  <si>
    <t>CORNER MTONGWE M&amp;NH</t>
  </si>
  <si>
    <t>CORNERSTONE MEDICAL CLINIC</t>
  </si>
  <si>
    <t>COUNTRY NURSING HOME</t>
  </si>
  <si>
    <t>COWDRAY COMMUNITY CLINIC</t>
  </si>
  <si>
    <t>COX CLINIC</t>
  </si>
  <si>
    <t>CPT MATTHEW L NDUVA DISP</t>
  </si>
  <si>
    <t>CRATER MEDICAL CLINIC</t>
  </si>
  <si>
    <t>CRESCENT MEDICAL AID DISP</t>
  </si>
  <si>
    <t>CRESCENT MEDICAL AID EASTLEIGH</t>
  </si>
  <si>
    <t>CRESCENT MEDICAL AID MUKURU</t>
  </si>
  <si>
    <t>CRESCENT MEDICAL CLINIC</t>
  </si>
  <si>
    <t>CRESCENT MEDICAL DISP</t>
  </si>
  <si>
    <t>CRESENT DAVINA MEDICAL CLINIC</t>
  </si>
  <si>
    <t>CRESENT MEDICAL AID KENYA</t>
  </si>
  <si>
    <t>CRYSTAL CLINIC ( DR. USAGI)</t>
  </si>
  <si>
    <t>CRYSTAL MED CENTRE</t>
  </si>
  <si>
    <t>CRYSTAL MEDICAL SERVICES</t>
  </si>
  <si>
    <t>DAADAB SUB- HEALTH CENTRE</t>
  </si>
  <si>
    <t>DABA DISP</t>
  </si>
  <si>
    <t>DABASO MEDICAL CLINIC</t>
  </si>
  <si>
    <t>DABEL DISP</t>
  </si>
  <si>
    <t>DADACHASA DISP</t>
  </si>
  <si>
    <t>DAGAHALEY HOSPITAL</t>
  </si>
  <si>
    <t>DAGAMRA DISP</t>
  </si>
  <si>
    <t>DAGORETI CHILD CLINIC</t>
  </si>
  <si>
    <t>DAGORETTI APPROVED SCHOOL DISP</t>
  </si>
  <si>
    <t>DAMBALA FACHANA DISP</t>
  </si>
  <si>
    <t>DAMBAS DISP</t>
  </si>
  <si>
    <t>DANABA DISP</t>
  </si>
  <si>
    <t>DANDORA 2 HEALTH CENTRE</t>
  </si>
  <si>
    <t>DANDORA HEALTH CENTRE</t>
  </si>
  <si>
    <t>DANDU DISP</t>
  </si>
  <si>
    <t>DANIEL GIRURA KIARA CLINIC</t>
  </si>
  <si>
    <t>DANSON  MEDICAL CLINIC</t>
  </si>
  <si>
    <t>DARAJA MEDICAL CENTRE</t>
  </si>
  <si>
    <t>DAWA MEDICAL CENTRE</t>
  </si>
  <si>
    <t>DAWIDA MEDICAL CLINIC</t>
  </si>
  <si>
    <t>DEDE DISP</t>
  </si>
  <si>
    <t>DERTU MEDICAL CLINIC</t>
  </si>
  <si>
    <t>DETENTION CAMP DISP</t>
  </si>
  <si>
    <t>DIANA SURGERY CLINIC</t>
  </si>
  <si>
    <t>DIANI BEACH HOSPITAL</t>
  </si>
  <si>
    <t>DIANI DISP</t>
  </si>
  <si>
    <t>DIANI NURSING HOME</t>
  </si>
  <si>
    <t>DIDA DISP</t>
  </si>
  <si>
    <t>DIENYA DISP</t>
  </si>
  <si>
    <t>DIFATHAAS CATHOLIC DISP</t>
  </si>
  <si>
    <t>DIFATHAS DISP</t>
  </si>
  <si>
    <t>DIFF DISP</t>
  </si>
  <si>
    <t>DIGITAL MEDICAL CENTRE</t>
  </si>
  <si>
    <t>DIRIB GOMBO DISP</t>
  </si>
  <si>
    <t>DOLDOL CATHOLIC DISP</t>
  </si>
  <si>
    <t>DOLDOL HEALTH CENTRE</t>
  </si>
  <si>
    <t>DON BOSCO MAKUYU DISP</t>
  </si>
  <si>
    <t>DONYOSABUK NURSING HOME</t>
  </si>
  <si>
    <t>DORJOS HEALTH SERVICES</t>
  </si>
  <si>
    <t>DR AHULUWALIA A D SIGH CLINIC</t>
  </si>
  <si>
    <t>DR B K THUO CLINIC</t>
  </si>
  <si>
    <t>DR D L K MBITHI CLINIC</t>
  </si>
  <si>
    <t>DR D Z SHAUDIA CLINIC</t>
  </si>
  <si>
    <t>DR DOSAJEE CLINIC</t>
  </si>
  <si>
    <t>DR E K THUO CLINIC</t>
  </si>
  <si>
    <t>DR F K NJAGI CLINIC</t>
  </si>
  <si>
    <t>DR GITONYI CLINIC</t>
  </si>
  <si>
    <t>DR HP OWUOR MEDICAL CLINIC</t>
  </si>
  <si>
    <t>DR J N NJAGI CLINIC</t>
  </si>
  <si>
    <t>DR K MOHAMED MUSTAG CLINIC</t>
  </si>
  <si>
    <t>DR KEKAE OLE MEREU CLINIC</t>
  </si>
  <si>
    <t>DR KIMANI CLINIC</t>
  </si>
  <si>
    <t>DR NDAMBUKI CLINIC</t>
  </si>
  <si>
    <t>DR NYAMACHE MEDICAL CLINIC</t>
  </si>
  <si>
    <t>DR ODHIAMBO SURGERY CLINIC</t>
  </si>
  <si>
    <t>DR P A GADI CLINIC</t>
  </si>
  <si>
    <t>DR P R NJAGI CLINIC</t>
  </si>
  <si>
    <t>DR RAO CLINIC</t>
  </si>
  <si>
    <t>DR SAIDA MEDICAL CLINIC</t>
  </si>
  <si>
    <t>DR STEPHEN N KIMANI CLINIC</t>
  </si>
  <si>
    <t>DR V J BHAT CLINIC</t>
  </si>
  <si>
    <t>DR.  AMLANI CLINIC</t>
  </si>
  <si>
    <t>DR.  GATEMBURA CLINIC</t>
  </si>
  <si>
    <t>DR.  ITHINJI SM'S CLINIC</t>
  </si>
  <si>
    <t>DR.  WACHIRA  MEDICAL CLINIC</t>
  </si>
  <si>
    <t>DR. A. K. SHAH'S CLINIC</t>
  </si>
  <si>
    <t>DR. ABDI NURSING HOME</t>
  </si>
  <si>
    <t>DR. ALUVALA</t>
  </si>
  <si>
    <t>DR. ANAND GUPTA</t>
  </si>
  <si>
    <t>DR. BASIGN MED CLINIC</t>
  </si>
  <si>
    <t>DR. BIPIN M. PATEL'S CLINIC</t>
  </si>
  <si>
    <t>DR. CHULA CLINIC</t>
  </si>
  <si>
    <t>DR. DINO KYALO CLINIC</t>
  </si>
  <si>
    <t>DR. E.S ABUNGA MEDICAL CLINIC</t>
  </si>
  <si>
    <t>DR. GEORGE PRIVATE CLNIC</t>
  </si>
  <si>
    <t>DR. GICHUI CLINIC</t>
  </si>
  <si>
    <t>DR. J F AHLUWALIA</t>
  </si>
  <si>
    <t>DR. JOY L.A. MEDICAL CLINIC</t>
  </si>
  <si>
    <t>DR. K BALARAMANI DISP</t>
  </si>
  <si>
    <t>DR. KAHANGARA MM'S CLINIC</t>
  </si>
  <si>
    <t>DR. KALYA</t>
  </si>
  <si>
    <t>DR. KARANIA</t>
  </si>
  <si>
    <t>DR. KIRERA MW'S CLINIC</t>
  </si>
  <si>
    <t>DR. M'MBULIKA USAGI CLINIC</t>
  </si>
  <si>
    <t>DR. MAINA ANTONY</t>
  </si>
  <si>
    <t>DR. MANSUKH SHAH CLINIC</t>
  </si>
  <si>
    <t>DR. MBURUGU FI'S CLINIC</t>
  </si>
  <si>
    <t>DR. MOJARIA</t>
  </si>
  <si>
    <t>DR. MUASA MATERNITY &amp; NURSING HOME</t>
  </si>
  <si>
    <t>DR. MUGO</t>
  </si>
  <si>
    <t>DR. MUHIU MED CLINIC</t>
  </si>
  <si>
    <t>DR. MUKUI CLINIC</t>
  </si>
  <si>
    <t>DR. MUNGU CLINIC</t>
  </si>
  <si>
    <t>DR. MUSTAFA R KIMANI'S CLINIC</t>
  </si>
  <si>
    <t>DR. MUTHURI CLINIC</t>
  </si>
  <si>
    <t>DR. MUTUNGA CMS' CLINIC</t>
  </si>
  <si>
    <t>DR. NG'ONDU'S CLINIC</t>
  </si>
  <si>
    <t>DR. NGETICH CLINIC</t>
  </si>
  <si>
    <t>DR. NGOTHO</t>
  </si>
  <si>
    <t>DR. NTHIGA'S CLINIC</t>
  </si>
  <si>
    <t>DR. OMBOGO MEDICAL CLINIC</t>
  </si>
  <si>
    <t>DR. OMUYOMA O'S CLINIC</t>
  </si>
  <si>
    <t>DR. OTURO MEDICAL CLINIC</t>
  </si>
  <si>
    <t>DR. PATEL PV'S CLINIC</t>
  </si>
  <si>
    <t>DR. R K MANYARA CLINIC</t>
  </si>
  <si>
    <t>DR. SANGWA SA'S CLINIC</t>
  </si>
  <si>
    <t>DR. SILAS J. ONYANGO MEDICAL CLINIC</t>
  </si>
  <si>
    <t>DR. WENYAA CLINIC</t>
  </si>
  <si>
    <t>DR.YUNUS B. GULAMHUSEIN'S CLINIC</t>
  </si>
  <si>
    <t>DUKANA DISP</t>
  </si>
  <si>
    <t>DWA MEDICAL CENTRE</t>
  </si>
  <si>
    <t>DZITSONI MEDICAL CLINIC</t>
  </si>
  <si>
    <t>E E OGOT'S MED CLINIC</t>
  </si>
  <si>
    <t>E.N.T. CLINIC</t>
  </si>
  <si>
    <t>EAST WANGA NURSING HOME</t>
  </si>
  <si>
    <t>EASTLEIGH COMMUNITY CLINIC &amp; NURSING HOME</t>
  </si>
  <si>
    <t>EASTLEIGH HEALTH CENTRE</t>
  </si>
  <si>
    <t>EASTLEIGH LINES HC</t>
  </si>
  <si>
    <t>EBBURU DISP</t>
  </si>
  <si>
    <t>EBENEZAR MED CLINIC</t>
  </si>
  <si>
    <t>EBENEZER CLINIC</t>
  </si>
  <si>
    <t>EBENEZER MEDICAL CLINIC</t>
  </si>
  <si>
    <t>EBEREGE DISP</t>
  </si>
  <si>
    <t>EBURI PRIVATE CLINIC</t>
  </si>
  <si>
    <t>EBURRU DISP</t>
  </si>
  <si>
    <t>EBUSIRATSI HEALTH CENTRE</t>
  </si>
  <si>
    <t>EDEN CLINIC URIRI MARKET</t>
  </si>
  <si>
    <t>EDIANA HOSPITAL</t>
  </si>
  <si>
    <t>EDIMA MEDICAL CLINIC</t>
  </si>
  <si>
    <t>EGAN MEDICAL CLINIC</t>
  </si>
  <si>
    <t>EGERTON UNIVERSITY HEALTH CENTRE</t>
  </si>
  <si>
    <t>EGUHU HC</t>
  </si>
  <si>
    <t>EGUTUKI MEDICAL CLINIC</t>
  </si>
  <si>
    <t>EKERENYO HEALTH CENTRE</t>
  </si>
  <si>
    <t>EKERUBO GIETAI DISP</t>
  </si>
  <si>
    <t>EKERUBO PRIVATE CLINIC</t>
  </si>
  <si>
    <t>EKWANDA HEALTH CENTRE</t>
  </si>
  <si>
    <t>ELANGATA ENTERIT DISP</t>
  </si>
  <si>
    <t>ELBEN DISP</t>
  </si>
  <si>
    <t>ELBURGON HOSPITAL</t>
  </si>
  <si>
    <t>ELBURGON MATERNITY HOME</t>
  </si>
  <si>
    <t>ELBURGON MEDICAL CENTRE DISP</t>
  </si>
  <si>
    <t>ELDAMA RAVINE DISP</t>
  </si>
  <si>
    <t>ELDAMA RAVINE DISTRICT HOSPITAL</t>
  </si>
  <si>
    <t>ELDAS DISP</t>
  </si>
  <si>
    <t>ELDERA DISP</t>
  </si>
  <si>
    <t>ELDORET DISTRICT HOSPITAL (MOI REFERRAL &amp; TEACHING HOSPITAL)</t>
  </si>
  <si>
    <t>ELDORET HOSPITAL</t>
  </si>
  <si>
    <t>ELDORET MAINTANANCE SCHOOL DISP</t>
  </si>
  <si>
    <t>ELDORET PRISON DISP</t>
  </si>
  <si>
    <t>ELDORO DISP(TANA RIVER)</t>
  </si>
  <si>
    <t>ELDORO H G H SCHOOL DISP</t>
  </si>
  <si>
    <t>ELDORO MISSION DISP</t>
  </si>
  <si>
    <t>ELELEA DISP</t>
  </si>
  <si>
    <t>ELGEYO BORDER DISP</t>
  </si>
  <si>
    <t>ELGEYO DISP</t>
  </si>
  <si>
    <t>ELGEYO SAW MILLS DISP</t>
  </si>
  <si>
    <t>ELGON VIEW COTTAGE HOSPITAL</t>
  </si>
  <si>
    <t>ELICAON MEDICAL CLINIC</t>
  </si>
  <si>
    <t>ELITE MEDICAL CLINIC</t>
  </si>
  <si>
    <t>ELIYE DISP</t>
  </si>
  <si>
    <t>ELIYE SPRINGS DISP</t>
  </si>
  <si>
    <t>ELIZA MEDICAL RENT DISP</t>
  </si>
  <si>
    <t>ELWAK HEALTH CENTRE</t>
  </si>
  <si>
    <t>ELWASAMBI DISP</t>
  </si>
  <si>
    <t>EMALI MEDICAL CLINIC</t>
  </si>
  <si>
    <t>EMALI MEDICARE AND LABS</t>
  </si>
  <si>
    <t>EMARTI HEALTH CENTRE</t>
  </si>
  <si>
    <t>EMATSAY DISP</t>
  </si>
  <si>
    <t>EMATSAYI MISSION DISP</t>
  </si>
  <si>
    <t>EMBABUT DISP</t>
  </si>
  <si>
    <t>EMBAKASI CLINIC</t>
  </si>
  <si>
    <t>EMBAKASI DISP</t>
  </si>
  <si>
    <t>EMBAKASI DISPENSARY (PRIVATE)</t>
  </si>
  <si>
    <t>EMBAKASI GARRISON MED CENTRE</t>
  </si>
  <si>
    <t>EMBARINGO DISP</t>
  </si>
  <si>
    <t>EMBU CHILDREN CLINIC</t>
  </si>
  <si>
    <t>EMBU CHILDRENS CLINIC</t>
  </si>
  <si>
    <t>EMBU FAMILY HEALTH MEDICAL CLINIC</t>
  </si>
  <si>
    <t>EMBU MEDICAL AND DENTAL CLINIC</t>
  </si>
  <si>
    <t>EMBU PGH</t>
  </si>
  <si>
    <t>EMENWA NURSING &amp; MATERNITY HOME</t>
  </si>
  <si>
    <t>EMETIK DISP</t>
  </si>
  <si>
    <t>EMINING HEALTH CENTRE</t>
  </si>
  <si>
    <t>EMMANUEL HEALTH CLINIC</t>
  </si>
  <si>
    <t>EMMANUEL'S BETHSEDA AFYA BORA MEDICAL CLINIC</t>
  </si>
  <si>
    <t>EMMANUEL'S MEDICAL CLINIC</t>
  </si>
  <si>
    <t>EMMANUEL'S MEDICAL CLINIC AND LAB.</t>
  </si>
  <si>
    <t>EMMAUS CLINIC</t>
  </si>
  <si>
    <t>EMMAUS DISP</t>
  </si>
  <si>
    <t>EMSEA DISP</t>
  </si>
  <si>
    <t>EMUHAKA DISP</t>
  </si>
  <si>
    <t>EMUHAYA HEALTH CENTRE</t>
  </si>
  <si>
    <t>EMUKABA MNH</t>
  </si>
  <si>
    <t>EMUKHAYA CLINIC</t>
  </si>
  <si>
    <t>EMUNUKU BAPTIST DISP</t>
  </si>
  <si>
    <t>EMURUA  DIKIRR DISP</t>
  </si>
  <si>
    <t>EMURUA DIKIRR DISP</t>
  </si>
  <si>
    <t>EMURUA DIKIRR SDA DISP</t>
  </si>
  <si>
    <t>EMUTOROKI DISP</t>
  </si>
  <si>
    <t>ENA DISP</t>
  </si>
  <si>
    <t>ENABELBEL HEALTH CENTRE</t>
  </si>
  <si>
    <t>ENAIBOR AJIKJIK DISP</t>
  </si>
  <si>
    <t>ENAMBA MEDICAL CLINIC</t>
  </si>
  <si>
    <t>ENANGA HEALTH CENTRE</t>
  </si>
  <si>
    <t>ENDARASHA HEALTH CENTRE</t>
  </si>
  <si>
    <t>ENDEBESS H C</t>
  </si>
  <si>
    <t>ENDONYO ERINKA DISP</t>
  </si>
  <si>
    <t>ENDONYO RASHA CLINIC</t>
  </si>
  <si>
    <t>ENDUL HEALTH CENTRE</t>
  </si>
  <si>
    <t>ENE MEDICARE CENTRE</t>
  </si>
  <si>
    <t>ENG BAT NIR DISP</t>
  </si>
  <si>
    <t>ENGASHURA DISP</t>
  </si>
  <si>
    <t>ENGINEER HEALTH CENTRE</t>
  </si>
  <si>
    <t>ENGIRRGIR DISP</t>
  </si>
  <si>
    <t>ENKORIKA HEALTH CENTRE</t>
  </si>
  <si>
    <t>ENOOSAEN HEALTH CENTRE</t>
  </si>
  <si>
    <t>ENOOSUPUKIA DISP</t>
  </si>
  <si>
    <t>ENORIMA MED CLINIC</t>
  </si>
  <si>
    <t>ENTAKANA CLINIC</t>
  </si>
  <si>
    <t>ENTARARA H C</t>
  </si>
  <si>
    <t>ENTASEKERA HEALTH CENTRE</t>
  </si>
  <si>
    <t>ENTASOPIA HEALTH CENTRE</t>
  </si>
  <si>
    <t>ENTOLTOL DISP</t>
  </si>
  <si>
    <t>ENZAI MEDICAL CLINIC</t>
  </si>
  <si>
    <t>ENZARO HEALTH CENTRE</t>
  </si>
  <si>
    <t>ENZIU DISP</t>
  </si>
  <si>
    <t>EPKEE DISP</t>
  </si>
  <si>
    <t>EQUATOR HOSPITAL LUANDA</t>
  </si>
  <si>
    <t>EQUATOR NURSING HOME</t>
  </si>
  <si>
    <t>ERAMBA DISP</t>
  </si>
  <si>
    <t>EREGI MISSION H C</t>
  </si>
  <si>
    <t>EREGI TTC DISP</t>
  </si>
  <si>
    <t>EREMITI DISP</t>
  </si>
  <si>
    <t>ERONGE HEALTH CENTRE</t>
  </si>
  <si>
    <t>ERRETO DISP</t>
  </si>
  <si>
    <t>ERUMA DISP - NGURUKI DISP</t>
  </si>
  <si>
    <t>ESAGERI DISP</t>
  </si>
  <si>
    <t>ESANI SUB-HEALTH CENTRE</t>
  </si>
  <si>
    <t>ESHIKHUYU DISP</t>
  </si>
  <si>
    <t>ESHIMUKOKO DISP</t>
  </si>
  <si>
    <t>ESHINUTSA DISP</t>
  </si>
  <si>
    <t>ESHISIRU M N H</t>
  </si>
  <si>
    <t>ESHSHURU DISP</t>
  </si>
  <si>
    <t>ESHU DISP</t>
  </si>
  <si>
    <t>ESIARAMBATSI H C</t>
  </si>
  <si>
    <t>ESIRULO CLINIC</t>
  </si>
  <si>
    <t>ESMOTH MEDICAL CLINIC</t>
  </si>
  <si>
    <t>ESTHER NYOKABI CLINIC</t>
  </si>
  <si>
    <t>ETAGO DISP</t>
  </si>
  <si>
    <t>ETHI DISP</t>
  </si>
  <si>
    <t>ETONO  CLINIC</t>
  </si>
  <si>
    <t>ETONO DISP</t>
  </si>
  <si>
    <t>EVANS SUNRISE MEDICAL CENTRE</t>
  </si>
  <si>
    <t>EVERBEST NURSING HOME</t>
  </si>
  <si>
    <t>EWASO KEDONG DISP</t>
  </si>
  <si>
    <t>EWASO NYIRO CMF DISP</t>
  </si>
  <si>
    <t>EWASO NYIRO DISP</t>
  </si>
  <si>
    <t>EX-LEWA DISP</t>
  </si>
  <si>
    <t>EXCUTIVE CLINIC</t>
  </si>
  <si>
    <t>F.P.A.K CLINIC (NYERI)</t>
  </si>
  <si>
    <t>F.P.A.K.  CLINIC</t>
  </si>
  <si>
    <t>FAIRVIEW NURSING HOME</t>
  </si>
  <si>
    <t>FAITH HEALTH CLINIC</t>
  </si>
  <si>
    <t>FAITH HEALTH SERVICES</t>
  </si>
  <si>
    <t>FAITH HOMES DISP</t>
  </si>
  <si>
    <t>FAITH MEDICAL CLINIC</t>
  </si>
  <si>
    <t>FAMILY CARE MEDICAL CLINIC</t>
  </si>
  <si>
    <t>FAMILY MEDICAL CLINIC</t>
  </si>
  <si>
    <t>FAMILY MEDICARE CENTRE</t>
  </si>
  <si>
    <t>FAMILY PLANNING CLINIC(TAVETA)</t>
  </si>
  <si>
    <t>FARMERS CLINIC</t>
  </si>
  <si>
    <t>FATIMA (LENGESIM) H C</t>
  </si>
  <si>
    <t>FATIMA HEALTH CENTRE</t>
  </si>
  <si>
    <t>FAYOLA CLINIC</t>
  </si>
  <si>
    <t>FAZA HEALTH CENTRE</t>
  </si>
  <si>
    <t>FGCK TRANS-NZOIA DISP</t>
  </si>
  <si>
    <t>FLAX DISP</t>
  </si>
  <si>
    <t>FM MEDICAL CLINIC</t>
  </si>
  <si>
    <t>FORCES MEMORIAL HOSPITAL</t>
  </si>
  <si>
    <t>FOREST INDUSTRIAL TRAINING CENTRE - FITC CLINIC</t>
  </si>
  <si>
    <t>FORT HALL NURSING HOME</t>
  </si>
  <si>
    <t>FORT TERNAN SUB-HEALTH CENTRE</t>
  </si>
  <si>
    <t>FPAK CLINIC (BUSIA)</t>
  </si>
  <si>
    <t>FPAK CLINIC (EASTLEIGH)</t>
  </si>
  <si>
    <t>FPAK CLINIC (IMENTI)</t>
  </si>
  <si>
    <t>FPAK CLINIC (KAKAMEGA)</t>
  </si>
  <si>
    <t>FPAK CLINIC (KERICHO)</t>
  </si>
  <si>
    <t>FPAK CLINIC (MERU)</t>
  </si>
  <si>
    <t>FPAK CLINIC (PHOENIX)</t>
  </si>
  <si>
    <t>FPAK CLINIC (SABOTI)</t>
  </si>
  <si>
    <t>FPAK CLINIC (TAVETA)</t>
  </si>
  <si>
    <t>FPAK KISII CLINIC</t>
  </si>
  <si>
    <t>FPAK NAKURU CLINIC (STATIC)</t>
  </si>
  <si>
    <t>FRAJOY MEDICAL SERVICES</t>
  </si>
  <si>
    <t>FRANCISCAN CONVENT HOSPITAL</t>
  </si>
  <si>
    <t>FRANJANE MED CLINIC</t>
  </si>
  <si>
    <t>FREE-AREA MEDICAL CLINIC</t>
  </si>
  <si>
    <t>FRIENDS CLINIC</t>
  </si>
  <si>
    <t>FRIENDS HOSPITAL, KAIMOSI</t>
  </si>
  <si>
    <t>FRIENDS LUGULU HOSPITAL</t>
  </si>
  <si>
    <t>FRONTIER CLINIC</t>
  </si>
  <si>
    <t>FSC DISP</t>
  </si>
  <si>
    <t>FSC SIKAWA H C</t>
  </si>
  <si>
    <t>FULL GOSPEL DISP</t>
  </si>
  <si>
    <t>FUNDI PRIVATE CLINIC</t>
  </si>
  <si>
    <t>FUNDISA DISP</t>
  </si>
  <si>
    <t>FURAHA DISP</t>
  </si>
  <si>
    <t>G K GATHIGIRIRI DISP</t>
  </si>
  <si>
    <t>G K PRISON DISP</t>
  </si>
  <si>
    <t>G K PRISON DISP (NANDI)</t>
  </si>
  <si>
    <t>G K PRISONS DISP.</t>
  </si>
  <si>
    <t>G.K FARM PRISON DISP (TRANSZOIA)</t>
  </si>
  <si>
    <t>G.K PRISON DISP(KIAMBU)</t>
  </si>
  <si>
    <t>G.K PRISON DISP(NYERI)</t>
  </si>
  <si>
    <t>G.K. PRISON MURANGA DISP</t>
  </si>
  <si>
    <t>G.O.K. PRISON  DISP (KAKAMEGA)</t>
  </si>
  <si>
    <t>G.S.U MOLO DISP</t>
  </si>
  <si>
    <t>GAATIA (PCEA) DISP</t>
  </si>
  <si>
    <t>GACABARI DISP</t>
  </si>
  <si>
    <t>GACHARAGENI DISP</t>
  </si>
  <si>
    <t>GACHATHA CLINIC</t>
  </si>
  <si>
    <t>GACHEGE DISP</t>
  </si>
  <si>
    <t>GACHIKA DISP</t>
  </si>
  <si>
    <t>GACHIONGO DISP</t>
  </si>
  <si>
    <t>GACHOIRE DISP</t>
  </si>
  <si>
    <t>GACIIKA DISP</t>
  </si>
  <si>
    <t>GADHI'S CLINIC</t>
  </si>
  <si>
    <t>GADI CLINIC</t>
  </si>
  <si>
    <t>GAFARSA DISP</t>
  </si>
  <si>
    <t>GAICHANJIRU MISSION HOSPITAL</t>
  </si>
  <si>
    <t>GAIKAMA DISP</t>
  </si>
  <si>
    <t>GAITU MEDICAL CLINIC</t>
  </si>
  <si>
    <t>GAITU PCEA DISP</t>
  </si>
  <si>
    <t>GAKAWA DISP</t>
  </si>
  <si>
    <t>GAKINDU MEDICAL CLINIC</t>
  </si>
  <si>
    <t>GAKIRA MEDICAL CLINIC</t>
  </si>
  <si>
    <t>GAKOE HC</t>
  </si>
  <si>
    <t>GAKOROMONE DISP</t>
  </si>
  <si>
    <t>GAKURWE DISP</t>
  </si>
  <si>
    <t>GAKUYU DISP</t>
  </si>
  <si>
    <t>GALANA HOSPITAL</t>
  </si>
  <si>
    <t>GALMAGALLA DISP</t>
  </si>
  <si>
    <t>GAMA MEDICAL CENTRE</t>
  </si>
  <si>
    <t>GAMBIO MED CLINIC</t>
  </si>
  <si>
    <t>GANA HOLA CLINIC</t>
  </si>
  <si>
    <t>GANGARA PCEA DISP</t>
  </si>
  <si>
    <t>GANJONI (CDC) DISP</t>
  </si>
  <si>
    <t>GANJONI CDC CLINIC</t>
  </si>
  <si>
    <t>GANZE DISP</t>
  </si>
  <si>
    <t>GARASHI DISP</t>
  </si>
  <si>
    <t>GARBATULLA DEV OFFICE DISP</t>
  </si>
  <si>
    <t>GARDEN BREEZE HOSP</t>
  </si>
  <si>
    <t>GARISSA ARMY CAMP DISP</t>
  </si>
  <si>
    <t>GARISSA DISP (MCH/FP)</t>
  </si>
  <si>
    <t>GARISSA MEDICAL CENTRE</t>
  </si>
  <si>
    <t>GARISSA NURSING HOME</t>
  </si>
  <si>
    <t>GARISSA PROVINCIAL GENERAL HOSPITAL</t>
  </si>
  <si>
    <t>GARSEN HEALTH CENTRE</t>
  </si>
  <si>
    <t>GARSEN MEDICAL CLINIC</t>
  </si>
  <si>
    <t>GARURA MEDICAL CENTRE</t>
  </si>
  <si>
    <t>GAS DISP</t>
  </si>
  <si>
    <t>GATAB AIC DISP</t>
  </si>
  <si>
    <t>GATANGA DISP</t>
  </si>
  <si>
    <t>GATANGA MISS. DISP</t>
  </si>
  <si>
    <t>GATANGARA DISP</t>
  </si>
  <si>
    <t>GATARA DISP</t>
  </si>
  <si>
    <t>GATEI DISP</t>
  </si>
  <si>
    <t>GATEWAYS CLINIC</t>
  </si>
  <si>
    <t>GATHAITHI DISP</t>
  </si>
  <si>
    <t>GATHAMBI DISP</t>
  </si>
  <si>
    <t>GATHANGA DISP</t>
  </si>
  <si>
    <t>GATHANGARI DISP</t>
  </si>
  <si>
    <t>GATHERU DISP</t>
  </si>
  <si>
    <t>GATHIGIRIRI DISP</t>
  </si>
  <si>
    <t>GATHIURU DISP</t>
  </si>
  <si>
    <t>GATHUTHI DISP</t>
  </si>
  <si>
    <t>GATIA PCEA DISP</t>
  </si>
  <si>
    <t>GATIMBI CLINIC</t>
  </si>
  <si>
    <t>GATIMBI DISP</t>
  </si>
  <si>
    <t>GATITU DISP</t>
  </si>
  <si>
    <t>GATONDO DISP</t>
  </si>
  <si>
    <t>GATUGURA DISP</t>
  </si>
  <si>
    <t>GATUKUYU DISP</t>
  </si>
  <si>
    <t>GATUMBI DISP</t>
  </si>
  <si>
    <t>GATUMBI S D A DISP</t>
  </si>
  <si>
    <t>GATUNDU GENERAL SUB-DISTRICT HOSPITAL</t>
  </si>
  <si>
    <t>GATUNDU NURSING HOME</t>
  </si>
  <si>
    <t>GATUNDURI DISP</t>
  </si>
  <si>
    <t>GATUNGA MISSION DISP</t>
  </si>
  <si>
    <t>GATUNTUNE MB CLINIC</t>
  </si>
  <si>
    <t>GATUNTUNE PCEA DISP</t>
  </si>
  <si>
    <t>GATUNYU DISP</t>
  </si>
  <si>
    <t>GATURA HEALTH CENTRE</t>
  </si>
  <si>
    <t>GATURI DISP</t>
  </si>
  <si>
    <t>GATURI PCEA DISP</t>
  </si>
  <si>
    <t>GATUURU DISP</t>
  </si>
  <si>
    <t>GATWE DISP</t>
  </si>
  <si>
    <t>GAZELLE MEDICAL CLINIC</t>
  </si>
  <si>
    <t>GEDE DISP</t>
  </si>
  <si>
    <t>GEDE MEDICAL CLINIC</t>
  </si>
  <si>
    <t>GEKANO DISP</t>
  </si>
  <si>
    <t>GELEGELE DISP</t>
  </si>
  <si>
    <t>GENDIA MEDICAL CLINIC</t>
  </si>
  <si>
    <t>GENDIA MISSION HOSPITAL</t>
  </si>
  <si>
    <t>GERTRUDES DISP</t>
  </si>
  <si>
    <t>GESABAKWA DISP</t>
  </si>
  <si>
    <t>GESIMA DISP</t>
  </si>
  <si>
    <t>GESIMA MB CLINIC</t>
  </si>
  <si>
    <t>GESONSO HEALTH -CARE CLINIC</t>
  </si>
  <si>
    <t>GESUSU SDA HEALTH CENTRE</t>
  </si>
  <si>
    <t>GESUSU SUB DISTRICT HOSPITAL</t>
  </si>
  <si>
    <t>GETA BUSH DISP</t>
  </si>
  <si>
    <t>GETA FOREST DISP</t>
  </si>
  <si>
    <t>GETARE DISP</t>
  </si>
  <si>
    <t>GETEMBE DISP</t>
  </si>
  <si>
    <t>GETEMBE HOSPITAL</t>
  </si>
  <si>
    <t>GETONGOROMA DISP</t>
  </si>
  <si>
    <t>GETONTIRA MEDICAL CLINIC</t>
  </si>
  <si>
    <t>GETRUDES GARDENS CHILDREN'S HOSPITAL</t>
  </si>
  <si>
    <t>GHAZI DISP</t>
  </si>
  <si>
    <t>GIAKI CLINIC</t>
  </si>
  <si>
    <t>GIAKI DISP</t>
  </si>
  <si>
    <t>GIATHANINI DISP</t>
  </si>
  <si>
    <t>GIATHENGE DISP</t>
  </si>
  <si>
    <t>GIATHIEKO DISP</t>
  </si>
  <si>
    <t>GICHARANI DISP</t>
  </si>
  <si>
    <t>GICHICHI SUB HEALTH CENTRE</t>
  </si>
  <si>
    <t>GICHIRA HEALTH CENTRE</t>
  </si>
  <si>
    <t>GICHURU DISP</t>
  </si>
  <si>
    <t>GIETAI DISP</t>
  </si>
  <si>
    <t>GIGIRI DISP</t>
  </si>
  <si>
    <t>GIKOE DISP</t>
  </si>
  <si>
    <t>GIKOE MED CLINIC</t>
  </si>
  <si>
    <t>GIKONDI DISP</t>
  </si>
  <si>
    <t>GIKUI DISP</t>
  </si>
  <si>
    <t>GIKUURI CLINIC</t>
  </si>
  <si>
    <t>GIKUURI DISP</t>
  </si>
  <si>
    <t>GILGIL COMMUNITY CLINIC</t>
  </si>
  <si>
    <t>GILGIL HOSPITAL</t>
  </si>
  <si>
    <t>GILGIL MIR DISP</t>
  </si>
  <si>
    <t>GILIGIL SISTERS HEALTH CENTRE</t>
  </si>
  <si>
    <t>GIRIAMA MISSION DISP</t>
  </si>
  <si>
    <t>GIRIAMBU ACK DISP</t>
  </si>
  <si>
    <t>GIRIBE DISP</t>
  </si>
  <si>
    <t>GITARE DISP</t>
  </si>
  <si>
    <t>GITARE SISTERS DISP</t>
  </si>
  <si>
    <t>GITARO DISP</t>
  </si>
  <si>
    <t>GITARU DISP</t>
  </si>
  <si>
    <t>GITARU PRIVATE DISP</t>
  </si>
  <si>
    <t>GITATHURU APPROVED SCHOOL DISP</t>
  </si>
  <si>
    <t>GITAU'S CLINIC</t>
  </si>
  <si>
    <t>GITHANGA DISP</t>
  </si>
  <si>
    <t>GITHIGA HEALTH CENTRE</t>
  </si>
  <si>
    <t>GITHIGA MED CLINIC</t>
  </si>
  <si>
    <t>GITHONGO MEDICAL CLINIC</t>
  </si>
  <si>
    <t>GITHONGO SUB DISTRICT HOSPITAL</t>
  </si>
  <si>
    <t>GITHUANI C P K DISP</t>
  </si>
  <si>
    <t>GITHUMU HEALTH CENTRE</t>
  </si>
  <si>
    <t>GITHUNGURI HEALTH CENTRE</t>
  </si>
  <si>
    <t>GITHUNGURI HEALTH SERVICES</t>
  </si>
  <si>
    <t>GITHUNGURI HEALTH WATCH CLINIC</t>
  </si>
  <si>
    <t>GITHURAI DISP</t>
  </si>
  <si>
    <t>GITHURE DISP</t>
  </si>
  <si>
    <t>GITIHA HEALTH CENTRE</t>
  </si>
  <si>
    <t>GITORO (CONSOLATA) DISP</t>
  </si>
  <si>
    <t>GITUGI DISP</t>
  </si>
  <si>
    <t>GITUGI MEDICAL CLINIC</t>
  </si>
  <si>
    <t>GITUNDUTI CATHOLIC DISP</t>
  </si>
  <si>
    <t>GITURU DISP</t>
  </si>
  <si>
    <t>GITWAMBA DISP</t>
  </si>
  <si>
    <t>GIVUDIMBULI HEALTH CENTRE</t>
  </si>
  <si>
    <t>GK FARM DISP</t>
  </si>
  <si>
    <t>GK OPEN PRISON DISP (NAIVASHA)</t>
  </si>
  <si>
    <t>GK PRISON DISP</t>
  </si>
  <si>
    <t>GK PRISON DISP (BUSIA)</t>
  </si>
  <si>
    <t>GK PRISON DISP (KERICHO)</t>
  </si>
  <si>
    <t>GK PRISON DISP (MARALAL)</t>
  </si>
  <si>
    <t>GK PRISON DISP (MOMBASA)</t>
  </si>
  <si>
    <t>GK PRISON DISP (NAIVASHA)</t>
  </si>
  <si>
    <t>GK PRISON DISP (NAROK)</t>
  </si>
  <si>
    <t>GK PRISON DISP (TURKANA)</t>
  </si>
  <si>
    <t>GK PRISON DISP (UASIN-GISHU)</t>
  </si>
  <si>
    <t>GK PRISON DISP(MALINDI)</t>
  </si>
  <si>
    <t>GK PRISON DISP(TRANSZOIA)</t>
  </si>
  <si>
    <t>GK PRISON HOLA DISP</t>
  </si>
  <si>
    <t>GK PRISON HOSPITAL(SHIMO LA TEWA)</t>
  </si>
  <si>
    <t>GK PRISON MAXIMUM DISP (NAIVASHA)</t>
  </si>
  <si>
    <t>GK PRISON NAKURU DISP (NAKURU)</t>
  </si>
  <si>
    <t>GK PRISON S.T DISP(RUIRU)</t>
  </si>
  <si>
    <t>GK PRISONS (THIKA) DISP</t>
  </si>
  <si>
    <t>GK PRISONS DISP</t>
  </si>
  <si>
    <t>GK REMAND PRISON DISP (TRANSNZOIA)</t>
  </si>
  <si>
    <t>GLORIA HEALTH SERVICE</t>
  </si>
  <si>
    <t>GLORY CHURC CLINIC</t>
  </si>
  <si>
    <t>GLORY MED CLINIC</t>
  </si>
  <si>
    <t>GLORY MEDICAL CLINIC</t>
  </si>
  <si>
    <t>GLORY NURSING HOME</t>
  </si>
  <si>
    <t>GO DOWN MEDICAL CLINIC</t>
  </si>
  <si>
    <t>GOBEI DISP</t>
  </si>
  <si>
    <t>GOD HEALS CLINIC</t>
  </si>
  <si>
    <t>GODOMA DISP</t>
  </si>
  <si>
    <t>GOGO HEALTH CENTRE</t>
  </si>
  <si>
    <t>GOLDSMITH CLINIC</t>
  </si>
  <si>
    <t>GOLOLE DISP</t>
  </si>
  <si>
    <t>GONGONI DISP</t>
  </si>
  <si>
    <t>GONGONI MEDICAL CLINIC</t>
  </si>
  <si>
    <t>GOOD HOPE MED CLINIC</t>
  </si>
  <si>
    <t>GOOD SAMARITAN MED SERVICES</t>
  </si>
  <si>
    <t>GOODWILL CLINIC</t>
  </si>
  <si>
    <t>GORGOR DISP</t>
  </si>
  <si>
    <t>GOROFA MEDICAL CLINIC</t>
  </si>
  <si>
    <t>GOSETA DISP</t>
  </si>
  <si>
    <t>GOT AGULU HEALTH CENTRE</t>
  </si>
  <si>
    <t>GOT BER DISP</t>
  </si>
  <si>
    <t>GOT KOJOWI H C</t>
  </si>
  <si>
    <t>GOT KOKECH FULL GOSPEL DISP</t>
  </si>
  <si>
    <t>GOT MATAR DISP</t>
  </si>
  <si>
    <t>GOT NYABONDO DISP</t>
  </si>
  <si>
    <t>GOT OYARO DISP</t>
  </si>
  <si>
    <t>GOTANI DISP</t>
  </si>
  <si>
    <t>GRACE WANGUI CLINIC</t>
  </si>
  <si>
    <t>GRAND PA MED CLINIC</t>
  </si>
  <si>
    <t>GRANTO MEDICAL CLINIC</t>
  </si>
  <si>
    <t>GREEN CRESCENT M&amp;N HOME</t>
  </si>
  <si>
    <t>GREEN VIEW NURSING HOME</t>
  </si>
  <si>
    <t>GREENHILLS MEDICAL CLINIC</t>
  </si>
  <si>
    <t>GREENVIEW MATERNITY AND NURSING HOME</t>
  </si>
  <si>
    <t>GRICE MEDICAL CENTRE</t>
  </si>
  <si>
    <t>GRIFTU HEALTH CENTRE</t>
  </si>
  <si>
    <t>GSU CHEPCHOINA DISP</t>
  </si>
  <si>
    <t>GSU DISP (RUIRU)</t>
  </si>
  <si>
    <t>GSU HEADQUARTERS HEALTH CENTRE</t>
  </si>
  <si>
    <t>GSU HQ MCH / FO CLINIC</t>
  </si>
  <si>
    <t>GSU KABARAK DISP</t>
  </si>
  <si>
    <t>GSU KERITA CAMP DISP</t>
  </si>
  <si>
    <t>GSU KIBERA HEALTH CENTRE</t>
  </si>
  <si>
    <t>GSU KIBISHI DISPENSARY</t>
  </si>
  <si>
    <t>GSU TRAINING CAMP DISP</t>
  </si>
  <si>
    <t>GSU TRAINING HEALTH CENTRE(EMBAKASI)</t>
  </si>
  <si>
    <t>GTTC DISP</t>
  </si>
  <si>
    <t>GUCHA M AND N HOME</t>
  </si>
  <si>
    <t>GULLED MEDICAL CLINIC</t>
  </si>
  <si>
    <t>GUMBA DISP</t>
  </si>
  <si>
    <t>GURAR DISP</t>
  </si>
  <si>
    <t>GURU NANAK HOSPITAL</t>
  </si>
  <si>
    <t>GURU NANAK MNH</t>
  </si>
  <si>
    <t>GWITEMBE DISP</t>
  </si>
  <si>
    <t>HABASWEIN HEALTH CENTRE</t>
  </si>
  <si>
    <t>HADADO HEALTH CENTRE</t>
  </si>
  <si>
    <t>HAGADERA HOSPITAL</t>
  </si>
  <si>
    <t>HAKATI DISP</t>
  </si>
  <si>
    <t>HAMISI BAPTIST DISP</t>
  </si>
  <si>
    <t>HAMISI HEALTH CENTRE</t>
  </si>
  <si>
    <t>HAPPY CLINIC</t>
  </si>
  <si>
    <t>HAWINGA DISP</t>
  </si>
  <si>
    <t>HEALTH MOUNTAIN HOSPITAL (MAETA)</t>
  </si>
  <si>
    <t>HEALTHSCOPE MED CLINIC</t>
  </si>
  <si>
    <t>HEKIMA HEALTH CENTRE</t>
  </si>
  <si>
    <t>HEMA HOSPITAL</t>
  </si>
  <si>
    <t>HENI DISP</t>
  </si>
  <si>
    <t>HENRY MUGAMBI CLINIC</t>
  </si>
  <si>
    <t>HERA MEDICAL CLINIC</t>
  </si>
  <si>
    <t>HIGH RISE NURSING HOME</t>
  </si>
  <si>
    <t>HIGH WAY CLINIC</t>
  </si>
  <si>
    <t>HIGHRIDGE HC</t>
  </si>
  <si>
    <t>HIGHWAY CLINIC</t>
  </si>
  <si>
    <t>HIGHWAY HEALTHCARE</t>
  </si>
  <si>
    <t>HIGHWAY MED CENTRE</t>
  </si>
  <si>
    <t>HIGHWAY MED CLINIC</t>
  </si>
  <si>
    <t>HIGHWAY MEDICAL CLINIC</t>
  </si>
  <si>
    <t>HIGHWAY MEDICAL CLINIC &amp; LABORATORY</t>
  </si>
  <si>
    <t>HIGHWAY NURSING HOME</t>
  </si>
  <si>
    <t>HILL SCHOOL DISP</t>
  </si>
  <si>
    <t>HINDI MAGOGONI DISP</t>
  </si>
  <si>
    <t>HINDI PRISON DISP</t>
  </si>
  <si>
    <t>HOLA DISTRICT HOSPITAL</t>
  </si>
  <si>
    <t>HOLA MISSION DISP</t>
  </si>
  <si>
    <t>HOLY CROSS (THIGIO) DISP</t>
  </si>
  <si>
    <t>HOLY FAMILY CATHOLIC DISP</t>
  </si>
  <si>
    <t>HOLY GHOST CATHEDRAL DISP</t>
  </si>
  <si>
    <t>HOLY GHOST CLINIC</t>
  </si>
  <si>
    <t>HOMA BAY DISTRICT HOSPITAL</t>
  </si>
  <si>
    <t>HOMA BAY M N H</t>
  </si>
  <si>
    <t>HOMA BAY NUTRITION &amp; REHAB CLINIC</t>
  </si>
  <si>
    <t>HOMA HILLS COMMUNITY H C</t>
  </si>
  <si>
    <t>HOMA LIME H C</t>
  </si>
  <si>
    <t>HOMBE DISP</t>
  </si>
  <si>
    <t>HOMEBASED DISP</t>
  </si>
  <si>
    <t>HOMEGROWN HOSPITAL</t>
  </si>
  <si>
    <t>HONGO NGOSA DISP</t>
  </si>
  <si>
    <t>HONGWE CATHOLIC HEALTH CENTRE</t>
  </si>
  <si>
    <t>HONO CRESCENT HC</t>
  </si>
  <si>
    <t>HORA DISP</t>
  </si>
  <si>
    <t>HUDUMA MEDICAL CLINIC</t>
  </si>
  <si>
    <t>HULUGHO SUB HEALTH CENTRE</t>
  </si>
  <si>
    <t>HURI HILLS DISP</t>
  </si>
  <si>
    <t>HURLINGHAM HOSPITAL</t>
  </si>
  <si>
    <t>HURUMA DISP</t>
  </si>
  <si>
    <t>HURUMA HEALTH CENTRE</t>
  </si>
  <si>
    <t>HURUMA LIONS CLINIC</t>
  </si>
  <si>
    <t>HURUMA MATERNITY &amp; NURSING HOME</t>
  </si>
  <si>
    <t>HURUMA MED CENTRE</t>
  </si>
  <si>
    <t>HURUMA MEDICAL CLINIC</t>
  </si>
  <si>
    <t>I CROSS DISP</t>
  </si>
  <si>
    <t>IBACHO HEALTH CENTRE</t>
  </si>
  <si>
    <t>IBARA DISP</t>
  </si>
  <si>
    <t>IBENO HEALTH CENTRE</t>
  </si>
  <si>
    <t>IBN SINA DISP</t>
  </si>
  <si>
    <t>ICHAGAKI HEALTH CENTRE</t>
  </si>
  <si>
    <t>ICHAMARA DISP</t>
  </si>
  <si>
    <t>ICHICHI DISP</t>
  </si>
  <si>
    <t>ICHUNDWA DISP</t>
  </si>
  <si>
    <t>ICRC LOKICHOGGIO HOSPITAL</t>
  </si>
  <si>
    <t>IDSOWE DISP</t>
  </si>
  <si>
    <t>IFO HOSPITAL</t>
  </si>
  <si>
    <t>IFTIN HEALTH CENTRE</t>
  </si>
  <si>
    <t>IGADENE MISSION DISP</t>
  </si>
  <si>
    <t>IGARA DISP</t>
  </si>
  <si>
    <t>IGARE RURAL HEALTH CLINIC</t>
  </si>
  <si>
    <t>IGEGANIA HEALTH CENTRE</t>
  </si>
  <si>
    <t>IGENA-ITAMBE DISP</t>
  </si>
  <si>
    <t>IGOJI MISSION HOSPITAL</t>
  </si>
  <si>
    <t>IGORERA MEDICAL CLINIC</t>
  </si>
  <si>
    <t>IGUHU HEALTH CENTRE</t>
  </si>
  <si>
    <t>IGURE DISP</t>
  </si>
  <si>
    <t>IHURIRIO DISP</t>
  </si>
  <si>
    <t>IHURURU DISP</t>
  </si>
  <si>
    <t>IIANI DISP</t>
  </si>
  <si>
    <t>IJARA DISP</t>
  </si>
  <si>
    <t>IKALASA MISS. DISP</t>
  </si>
  <si>
    <t>IKANGA HEALTH CENTRE</t>
  </si>
  <si>
    <t>IKENYE MEDICAL CLINIC</t>
  </si>
  <si>
    <t>IKEREGE MEDICAL CLINIC</t>
  </si>
  <si>
    <t>IKOMBE DISP</t>
  </si>
  <si>
    <t>IKOMBE MEDICAL CLINIC</t>
  </si>
  <si>
    <t>IKOMERO DISP</t>
  </si>
  <si>
    <t>IKUMBI DISP</t>
  </si>
  <si>
    <t>IKUMBO (PCEA) DISP</t>
  </si>
  <si>
    <t>IKUTHA HEALTH CENTRE</t>
  </si>
  <si>
    <t>IKUTHA MEDICAL CLINIC</t>
  </si>
  <si>
    <t>IKUU DISP</t>
  </si>
  <si>
    <t>ILBISSIL HEALTH CENTRE</t>
  </si>
  <si>
    <t>ILEHO HEALTH CENTRE</t>
  </si>
  <si>
    <t>ILENGI DISP</t>
  </si>
  <si>
    <t>ILIKA DISP</t>
  </si>
  <si>
    <t>ILIKERIN DISP</t>
  </si>
  <si>
    <t>ILKELUNYETI DISP</t>
  </si>
  <si>
    <t>ILLAUT DISP</t>
  </si>
  <si>
    <t>ILLE SPRING DISP</t>
  </si>
  <si>
    <t>ILLERET SUB HEALTH CENTRE</t>
  </si>
  <si>
    <t>ILMAKUTANI DISP</t>
  </si>
  <si>
    <t>ILMARORO DISP</t>
  </si>
  <si>
    <t>ILMUTOROK DISP</t>
  </si>
  <si>
    <t>ILPOLOSAT DISP</t>
  </si>
  <si>
    <t>ILTILAL DISP</t>
  </si>
  <si>
    <t>IMANI MED CLINIC</t>
  </si>
  <si>
    <t>IMMAM ALI BIN ABUTALIB CLINIC</t>
  </si>
  <si>
    <t>IMPERIAL HEALTH SERVICES</t>
  </si>
  <si>
    <t>INAYA MATERNITY &amp; NURSING HOME</t>
  </si>
  <si>
    <t>INDANGALASIA DISP</t>
  </si>
  <si>
    <t>INDANGALASIA YMCA DISP</t>
  </si>
  <si>
    <t>INDUSTRIAL AREA DISP</t>
  </si>
  <si>
    <t>INDUSTRIAL AREA LUNGA/L DISP</t>
  </si>
  <si>
    <t>INDUSTRIAL AREA PRISON HEALTH CENTRE</t>
  </si>
  <si>
    <t>INGOTSE DISP</t>
  </si>
  <si>
    <t>INOCULATION CENTRE DISP</t>
  </si>
  <si>
    <t>INTENSIVE CARE CLINIC</t>
  </si>
  <si>
    <t>INTERNATIONAL CHILD TRUST CLINIC</t>
  </si>
  <si>
    <t>INYUU DISP</t>
  </si>
  <si>
    <t>IPALI HEALTH CENTRE</t>
  </si>
  <si>
    <t>IRAA DISP</t>
  </si>
  <si>
    <t>IRANDA SUB- HEALTH CENTRE</t>
  </si>
  <si>
    <t>IRESA-BORU DISP</t>
  </si>
  <si>
    <t>IRIAMURAI DISP</t>
  </si>
  <si>
    <t>IRIANI TRAD  MED CLINIC</t>
  </si>
  <si>
    <t>IRIGA DISP</t>
  </si>
  <si>
    <t>IRUMA CATHOLIC DISP</t>
  </si>
  <si>
    <t>IRURI DISP</t>
  </si>
  <si>
    <t>IRWAGA DISP</t>
  </si>
  <si>
    <t>IS MEDICAL CLINIC</t>
  </si>
  <si>
    <t>ISANA NURSING HOME</t>
  </si>
  <si>
    <t>ISASE COMMUNITY DEV. CLINIC</t>
  </si>
  <si>
    <t>ISEBANIA MISSION HEALTH CENTRE</t>
  </si>
  <si>
    <t>ISECHA DISP</t>
  </si>
  <si>
    <t>ISHIARA SUB-DISTRICT HOSPITAL</t>
  </si>
  <si>
    <t>ISIBANIA MATERNITY AND NURSING HOME</t>
  </si>
  <si>
    <t>ISIBANIA RURAL DEMONSTRATION CENTRE</t>
  </si>
  <si>
    <t>ISINYA HEALTH CENTRE</t>
  </si>
  <si>
    <t>ISIOLO BARRACKS DISP</t>
  </si>
  <si>
    <t>ISIOLO CATHOLIC DISP</t>
  </si>
  <si>
    <t>ISIOLO DISTRICT HOSPITAL</t>
  </si>
  <si>
    <t>ISIOLO MEDICAL CENTRE</t>
  </si>
  <si>
    <t>ISIOLO SAMBURU COMPLEX DISP</t>
  </si>
  <si>
    <t>ISLAMIC AFRICAN RELIEF AGENCY DISP</t>
  </si>
  <si>
    <t>ISLAMIC REPUBLIC OF IRAN MEDICAL CLINIC</t>
  </si>
  <si>
    <t>ISLAND FARM DISP</t>
  </si>
  <si>
    <t>ISOGE DISP</t>
  </si>
  <si>
    <t>ISOVYA DISP</t>
  </si>
  <si>
    <t>ITABUA POLICE DISP</t>
  </si>
  <si>
    <t>ITARE FOREST DISP</t>
  </si>
  <si>
    <t>ITEN DISTRICT HOSPITAL</t>
  </si>
  <si>
    <t>ITEN HIGHWAY CLINIC</t>
  </si>
  <si>
    <t>ITHANGA DISP</t>
  </si>
  <si>
    <t>ITHANGA MEDICAL SERVICES</t>
  </si>
  <si>
    <t>ITHEANI DISP</t>
  </si>
  <si>
    <t>ITHIMBARI DISP</t>
  </si>
  <si>
    <t>ITIATI DISP</t>
  </si>
  <si>
    <t>ITIBO HEALTH CENTRE</t>
  </si>
  <si>
    <t>ITIERIO M &amp;NH</t>
  </si>
  <si>
    <t>ITIMBO DISP</t>
  </si>
  <si>
    <t>ITUGURURU DISP</t>
  </si>
  <si>
    <t>ITUMBE HEALTH CLINIC</t>
  </si>
  <si>
    <t>ITUNDU DISP</t>
  </si>
  <si>
    <t>ITUNDUIMUNI DISP</t>
  </si>
  <si>
    <t>ITURAMIRA DISP</t>
  </si>
  <si>
    <t>IUANI DISP</t>
  </si>
  <si>
    <t>IYABE SUB HEALTH CENTRE</t>
  </si>
  <si>
    <t>J.  MATANGILI MEDICAL CLINIC</t>
  </si>
  <si>
    <t>JACARANDA (CRF) DISP</t>
  </si>
  <si>
    <t>JACOB MEDICAL CLINIC</t>
  </si>
  <si>
    <t>JADI MEDICAL CENTRE AND NURSING HOME</t>
  </si>
  <si>
    <t>JAGOROR DISP</t>
  </si>
  <si>
    <t>JAH GLORY MED CLINIC</t>
  </si>
  <si>
    <t>JALARAM NURSING AND MATERNITY HOME</t>
  </si>
  <si>
    <t>JALUK DISP</t>
  </si>
  <si>
    <t>JAMAA MATERNITY HOSPITAL</t>
  </si>
  <si>
    <t>JAMBO CLINIC &amp; LABORATORY</t>
  </si>
  <si>
    <t>JAMBO MEDICAL CLINIC</t>
  </si>
  <si>
    <t>JAMES FINLAY FLOWER I H C</t>
  </si>
  <si>
    <t>JAMIA CRESCENT MEDICAL AID DISP</t>
  </si>
  <si>
    <t>JAMII CLINIC</t>
  </si>
  <si>
    <t>JAMII HEALTH CARE CLINIC</t>
  </si>
  <si>
    <t>JAMII MED CLINIC</t>
  </si>
  <si>
    <t>JAMII MEDICAL CLINIC</t>
  </si>
  <si>
    <t>JAMII MEDICARE CENTRE</t>
  </si>
  <si>
    <t>JAMII MEDICARE CLINIC</t>
  </si>
  <si>
    <t>JAMII NURSING HOME</t>
  </si>
  <si>
    <t>JAMJI DISP</t>
  </si>
  <si>
    <t>JARIBU MEDICAL CLINIC</t>
  </si>
  <si>
    <t>JARIBUNI DISP</t>
  </si>
  <si>
    <t>JATA MEDICAL AND MATERNITY CARE</t>
  </si>
  <si>
    <t>JEBROK MED CLINIC</t>
  </si>
  <si>
    <t>JEKAM MED CLINIC</t>
  </si>
  <si>
    <t>JEMKA CLINIC</t>
  </si>
  <si>
    <t>JERICHO HEALTH CENTRE</t>
  </si>
  <si>
    <t>JERUSALEM HEALTH CENTRE</t>
  </si>
  <si>
    <t>JERUSALEM MEDICAL CLINIC</t>
  </si>
  <si>
    <t>JESMOND MBURI DISP</t>
  </si>
  <si>
    <t>JETIMA CLINIC</t>
  </si>
  <si>
    <t>JEVICE HEALTH CARE</t>
  </si>
  <si>
    <t>JIBANA HEALTH CENTRE</t>
  </si>
  <si>
    <t>JILORE HEALTH CENTRE</t>
  </si>
  <si>
    <t>JIRANI MED CLINIC</t>
  </si>
  <si>
    <t>JKIA HEALTH CENTRE</t>
  </si>
  <si>
    <t>JKUAT DISP</t>
  </si>
  <si>
    <t>JOCHAM HOSP</t>
  </si>
  <si>
    <t>JOMVU KUU HEALTH CENTRE</t>
  </si>
  <si>
    <t>JOMVU REFUGEE CAMP</t>
  </si>
  <si>
    <t>JOSHI MED CLINIC</t>
  </si>
  <si>
    <t>JOSTER MED CLINIC</t>
  </si>
  <si>
    <t>JOY CLINIC</t>
  </si>
  <si>
    <t>JOY HEALTH CARE FOUNDATION CLINIC</t>
  </si>
  <si>
    <t>JOY MEDICAL CLINIC</t>
  </si>
  <si>
    <t>JOY TOWN PRIMARY SCHOOL DISP</t>
  </si>
  <si>
    <t>JUJA EST DISP</t>
  </si>
  <si>
    <t>JUJA FARM DISP</t>
  </si>
  <si>
    <t>JULUK DISP</t>
  </si>
  <si>
    <t>JUNCTION MEDICAL CLINIC</t>
  </si>
  <si>
    <t>JUNJU DISP</t>
  </si>
  <si>
    <t>K P &amp; L CO. DISP</t>
  </si>
  <si>
    <t>K P &amp; T C  (NAIROBI) DISP</t>
  </si>
  <si>
    <t>K. K. CLINIC</t>
  </si>
  <si>
    <t>K.A.R.I DISP</t>
  </si>
  <si>
    <t>K.C.C.T MBAGATHI HEALTH CENTRE</t>
  </si>
  <si>
    <t>KAALENG DISP</t>
  </si>
  <si>
    <t>KAANI DISP</t>
  </si>
  <si>
    <t>KAANWA DISP</t>
  </si>
  <si>
    <t>KAARE CCM DISP</t>
  </si>
  <si>
    <t>KAARE PCEA DISP</t>
  </si>
  <si>
    <t>KAARIA DISP</t>
  </si>
  <si>
    <t>KABAA MISSION DISP</t>
  </si>
  <si>
    <t>KABAGE DISP</t>
  </si>
  <si>
    <t>KABARAK HIGH SCHOOL H C</t>
  </si>
  <si>
    <t>KABARE DISP</t>
  </si>
  <si>
    <t>KABARNET DISTRICT HOSPITAL</t>
  </si>
  <si>
    <t>KABARNET HIGH SCH. DISP</t>
  </si>
  <si>
    <t>KABARTONJO H C</t>
  </si>
  <si>
    <t>KABATINI DISP</t>
  </si>
  <si>
    <t>KABAZI DISP</t>
  </si>
  <si>
    <t>KABETE APPROVED SCHOOL DISP</t>
  </si>
  <si>
    <t>KABETE JUVENILE REMAND HOME DISP</t>
  </si>
  <si>
    <t>KABETE TECHNICAL AND TRADE DISP</t>
  </si>
  <si>
    <t>KABETWA DISP</t>
  </si>
  <si>
    <t>KABIANGA SUB-HEALTH CENTRE</t>
  </si>
  <si>
    <t>KABICH BICH CATH DISP</t>
  </si>
  <si>
    <t>KABICHBICH HEALTH CENTRE</t>
  </si>
  <si>
    <t>KABIEGO DISP</t>
  </si>
  <si>
    <t>KABIEMIT DISP</t>
  </si>
  <si>
    <t>KABIKOS DISP</t>
  </si>
  <si>
    <t>KABIRISANG DISP</t>
  </si>
  <si>
    <t>KABIYET H C</t>
  </si>
  <si>
    <t>KABLO KORI DISP</t>
  </si>
  <si>
    <t>KABOBO HEALTH CENTRE</t>
  </si>
  <si>
    <t>KABOKYEK SDA DISP</t>
  </si>
  <si>
    <t>KABOLECHO DISP</t>
  </si>
  <si>
    <t>KABONDO H C</t>
  </si>
  <si>
    <t>KABONDO NURSING HOME</t>
  </si>
  <si>
    <t>KABOSON (AGC) HEALTH CENTRE</t>
  </si>
  <si>
    <t>KABOSWA TEA ESTATE DISP</t>
  </si>
  <si>
    <t>KABOYWO DISP</t>
  </si>
  <si>
    <t>KABRISANG DISP</t>
  </si>
  <si>
    <t>KABUCHAI HEALTH CENTRE</t>
  </si>
  <si>
    <t>KABUGURI DISP</t>
  </si>
  <si>
    <t>KABULA DISP</t>
  </si>
  <si>
    <t>KABUNYERIA DISP</t>
  </si>
  <si>
    <t>KABUTI-MATIRET DISP</t>
  </si>
  <si>
    <t>KACHELIBA DISP</t>
  </si>
  <si>
    <t>KACHELIBA HEALTH CENTRE</t>
  </si>
  <si>
    <t>KACHODA DISP</t>
  </si>
  <si>
    <t>KACIONGO MEDICAL CLINIC</t>
  </si>
  <si>
    <t>KADEM MISSION DISP</t>
  </si>
  <si>
    <t>KADENGE RATUORO DISP</t>
  </si>
  <si>
    <t>KADONGO M N H</t>
  </si>
  <si>
    <t>KADONGO NURSING HOME</t>
  </si>
  <si>
    <t>KAERIS DISP</t>
  </si>
  <si>
    <t>KAFUDINI DISP</t>
  </si>
  <si>
    <t>KAGAA HEALTH CENTRE</t>
  </si>
  <si>
    <t>KAGERE DISP</t>
  </si>
  <si>
    <t>KAGICHA DISP</t>
  </si>
  <si>
    <t>KAGIO CATHOLIC DISP</t>
  </si>
  <si>
    <t>KAGUMO DISP</t>
  </si>
  <si>
    <t>KAGUMO MATERNITY HOME</t>
  </si>
  <si>
    <t>KAGUMO MEDICAL CLINIC</t>
  </si>
  <si>
    <t>KAGUMOINI DISP</t>
  </si>
  <si>
    <t>KAGUTHI DISP</t>
  </si>
  <si>
    <t>KAGWA DISP</t>
  </si>
  <si>
    <t>KAGWA SDA HC</t>
  </si>
  <si>
    <t>KAGWATHI SDA DISP</t>
  </si>
  <si>
    <t>KAGWE CATHOLIC MISSION DISP</t>
  </si>
  <si>
    <t>KAGWE HEALTH CENTRE</t>
  </si>
  <si>
    <t>KAHATIA MED CLINIC</t>
  </si>
  <si>
    <t>KAHAWA HEALTH CENTRE</t>
  </si>
  <si>
    <t>KAHAWA MAT. UNIT</t>
  </si>
  <si>
    <t>KAHEMBE DISP</t>
  </si>
  <si>
    <t>KAHETI DISP</t>
  </si>
  <si>
    <t>KAHUHIA ACK DISP</t>
  </si>
  <si>
    <t>KAHURO MED CLINIC</t>
  </si>
  <si>
    <t>KAHURURA DISP</t>
  </si>
  <si>
    <t>KAHUTI DISP</t>
  </si>
  <si>
    <t>KAIBEI DISP</t>
  </si>
  <si>
    <t>KAIBOI HOSPITAL</t>
  </si>
  <si>
    <t>KAIGAT MISSION H C</t>
  </si>
  <si>
    <t>KAIKOR DISP</t>
  </si>
  <si>
    <t>KAIMBAGA DISP</t>
  </si>
  <si>
    <t>KAIMOSI FRIENDS' HOSPITAL</t>
  </si>
  <si>
    <t>KAIMOSI TEA ESTATE DISP</t>
  </si>
  <si>
    <t>KAIMOSI TTC DISP</t>
  </si>
  <si>
    <t>KAINUK DISP</t>
  </si>
  <si>
    <t>KAIRO DISP</t>
  </si>
  <si>
    <t>KAIRO MED CLINIC</t>
  </si>
  <si>
    <t>KAIRURI DISP</t>
  </si>
  <si>
    <t>KAIRUTHI DISP</t>
  </si>
  <si>
    <t>KAISAGAT DISP</t>
  </si>
  <si>
    <t>KAISUGU DISP</t>
  </si>
  <si>
    <t>KAITET TEA ESTATE DISP</t>
  </si>
  <si>
    <t>KAITUI DISP</t>
  </si>
  <si>
    <t>KAJIADO CHILD CARE CENTRE</t>
  </si>
  <si>
    <t>KAJIADO DISTRICT HOSPITAL</t>
  </si>
  <si>
    <t>KAJIADO MEDICAL CLINIC &amp; PHARMACY</t>
  </si>
  <si>
    <t>KAJIAMPAU DISP</t>
  </si>
  <si>
    <t>KAJIRE DISP</t>
  </si>
  <si>
    <t>KAJLWAK CLINIC</t>
  </si>
  <si>
    <t>KAJULU / GITA DISP</t>
  </si>
  <si>
    <t>KAJULU KAGER DISP</t>
  </si>
  <si>
    <t>KAKAMEGA FOREST DISP</t>
  </si>
  <si>
    <t>KAKAMEGA HIGHWAY NURSING HOME</t>
  </si>
  <si>
    <t>KAKAMEGA MED TRAINING CENTRE CLINIC</t>
  </si>
  <si>
    <t>KAKAMEGA PROVINCIAL GENERAL</t>
  </si>
  <si>
    <t>KAKIPTUI DISP</t>
  </si>
  <si>
    <t>KAKMTI DISP</t>
  </si>
  <si>
    <t>KAKO DISP</t>
  </si>
  <si>
    <t>KAKONENI DISP</t>
  </si>
  <si>
    <t>KAKUMA HOSPITAL</t>
  </si>
  <si>
    <t>KAKUYUNI DISP</t>
  </si>
  <si>
    <t>KAKUYUNI MEDICAL CLINIC</t>
  </si>
  <si>
    <t>KAKUYUNI MISS. DISP</t>
  </si>
  <si>
    <t>KALAACHA DISP</t>
  </si>
  <si>
    <t>KALABATA DISP</t>
  </si>
  <si>
    <t>KALACHA DISP</t>
  </si>
  <si>
    <t>KALAJA MEDICAL CLINIC</t>
  </si>
  <si>
    <t>KALALA DISP</t>
  </si>
  <si>
    <t>KALALIYO DISP</t>
  </si>
  <si>
    <t>KALALU DISP</t>
  </si>
  <si>
    <t>KALAMA DISP</t>
  </si>
  <si>
    <t>KALAMBA  A I C DISP</t>
  </si>
  <si>
    <t>KALANDINI DISP</t>
  </si>
  <si>
    <t>KALAWA HEALTH CENTRE</t>
  </si>
  <si>
    <t>KALEMUNYANG DISP</t>
  </si>
  <si>
    <t>KALI DISP</t>
  </si>
  <si>
    <t>KALII SUB H C</t>
  </si>
  <si>
    <t>KALIKU DISP</t>
  </si>
  <si>
    <t>KALILUNI DISP</t>
  </si>
  <si>
    <t>KALIMANI DISP</t>
  </si>
  <si>
    <t>KALIMANI M/C</t>
  </si>
  <si>
    <t>KALIMAPUS CATH HEALTH CENTRE</t>
  </si>
  <si>
    <t>KALIMONI HEALTH CENTRE</t>
  </si>
  <si>
    <t>KALISASI DISP</t>
  </si>
  <si>
    <t>KALOBEYEI DISP</t>
  </si>
  <si>
    <t>KALOKOL HEALTH CENTRE</t>
  </si>
  <si>
    <t>KALOLENI HEALTH CENTRE</t>
  </si>
  <si>
    <t>KALOLENI MEDICAL CLINIC</t>
  </si>
  <si>
    <t>KALOLENI SHC</t>
  </si>
  <si>
    <t>KALULINI SUB HEALTH CENTRE</t>
  </si>
  <si>
    <t>KALUO DISP</t>
  </si>
  <si>
    <t>KAMA MEDICAL CLINIC</t>
  </si>
  <si>
    <t>KAMACHARIA MEDICAL CLINIC</t>
  </si>
  <si>
    <t>KAMAE FOREST DISP</t>
  </si>
  <si>
    <t>KAMAGAMBO SDA DISP</t>
  </si>
  <si>
    <t>KAMAGEK</t>
  </si>
  <si>
    <t>KAMAHUHA DISP</t>
  </si>
  <si>
    <t>KAMAHUHA MEDICAL CLINIC</t>
  </si>
  <si>
    <t>KAMANDIU DISP</t>
  </si>
  <si>
    <t>KAMANYAKI DISP</t>
  </si>
  <si>
    <t>KAMASENGERE BORDER DISP</t>
  </si>
  <si>
    <t>KAMAWOI DISP</t>
  </si>
  <si>
    <t>KAMBAKIA CHRISTIAN CENTRE DISP</t>
  </si>
  <si>
    <t>KAMBANDI DISP</t>
  </si>
  <si>
    <t>KAMBE-KIKOMANI DISP</t>
  </si>
  <si>
    <t>KAMBI GARBA DISP</t>
  </si>
  <si>
    <t>KAMBIMIWA MEDICAL CLINIC</t>
  </si>
  <si>
    <t>KAMBIRI H C</t>
  </si>
  <si>
    <t>KAMBIRWA DISP</t>
  </si>
  <si>
    <t>KAMBITI DISP</t>
  </si>
  <si>
    <t>KAMBORA DISP</t>
  </si>
  <si>
    <t>KAMBU MATERNITY &amp; NURSING HOME</t>
  </si>
  <si>
    <t>KAMBU MEDICAL CLINIC</t>
  </si>
  <si>
    <t>KAMBU MISS DISPENSARY</t>
  </si>
  <si>
    <t>KAMBUI DISP</t>
  </si>
  <si>
    <t>KAMBURAINI DISP</t>
  </si>
  <si>
    <t>KAMBURU DISP</t>
  </si>
  <si>
    <t>KAMBUSU DISP</t>
  </si>
  <si>
    <t>KAMITI G.K. PRISON HOSPITAL</t>
  </si>
  <si>
    <t>KAMITI HEALTH CENTRE</t>
  </si>
  <si>
    <t>KAMOGO DISP</t>
  </si>
  <si>
    <t>KAMOI CLINIC</t>
  </si>
  <si>
    <t>KAMOI DISP</t>
  </si>
  <si>
    <t>KAMOKO SUB HEALTH CENTRE</t>
  </si>
  <si>
    <t>KAMPI YA MOTO DISP</t>
  </si>
  <si>
    <t>KAMPI YA SAMAKI SUB-H C</t>
  </si>
  <si>
    <t>KAMRERI (COG) DISP</t>
  </si>
  <si>
    <t>KAMUKUYWA DISP</t>
  </si>
  <si>
    <t>KAMUMU DISP</t>
  </si>
  <si>
    <t>KAMUNE MEDICAL CLINIC</t>
  </si>
  <si>
    <t>KAMUNERU DISP</t>
  </si>
  <si>
    <t>KAMUNGANGA DISP</t>
  </si>
  <si>
    <t>KAMUNYAKA DISP</t>
  </si>
  <si>
    <t>KAMUSINGA DISP</t>
  </si>
  <si>
    <t>KAMUTHINI A B C DISP</t>
  </si>
  <si>
    <t>KAMUWONGO CLINIC</t>
  </si>
  <si>
    <t>KAMWANGI HEALTH SERVICES</t>
  </si>
  <si>
    <t>KAMWAURA DISP/IKUMBI DISP</t>
  </si>
  <si>
    <t>KAMWETI DISP</t>
  </si>
  <si>
    <t>KAMWINGI DISP</t>
  </si>
  <si>
    <t>KAMWOSOR HEALTH CENTRE</t>
  </si>
  <si>
    <t>KANAGONI MEDICAL CLINIC</t>
  </si>
  <si>
    <t>KANAKURUDIO DISP</t>
  </si>
  <si>
    <t>KANAN MEDICAL CENTRE</t>
  </si>
  <si>
    <t>KANDARA HEALTH CENTRE</t>
  </si>
  <si>
    <t>KANDARA HEALTH CLINIC</t>
  </si>
  <si>
    <t>KANDARIA BAPTIST CLINIC</t>
  </si>
  <si>
    <t>KANDEGE DISP</t>
  </si>
  <si>
    <t>KANDERENDU DISP</t>
  </si>
  <si>
    <t>KANDIEGE H C</t>
  </si>
  <si>
    <t>KANDONGO DISP</t>
  </si>
  <si>
    <t>KANGAGETEI DISP</t>
  </si>
  <si>
    <t>KANGAITA DISP</t>
  </si>
  <si>
    <t>KANGARI DISP</t>
  </si>
  <si>
    <t>KANGARISSAE DISP</t>
  </si>
  <si>
    <t>KANGARU DISP</t>
  </si>
  <si>
    <t>KANGARU HEALTH CENTRE</t>
  </si>
  <si>
    <t>KANGARU NURSING HOME</t>
  </si>
  <si>
    <t>KANGATOSSA DISP</t>
  </si>
  <si>
    <t>KANGEMA FAMILY HEALTH CLINIC</t>
  </si>
  <si>
    <t>KANGEMA HEALTH CENTRE</t>
  </si>
  <si>
    <t>KANGEMA MEDICAL CLINIC</t>
  </si>
  <si>
    <t>KANGEMI GICHAGI DISPENSARY</t>
  </si>
  <si>
    <t>KANGEMI HEALTH CENTRE</t>
  </si>
  <si>
    <t>KANGETA DISP</t>
  </si>
  <si>
    <t>KANGETA H C</t>
  </si>
  <si>
    <t>KANGUNDO HOSPITAL</t>
  </si>
  <si>
    <t>KANJA DISP</t>
  </si>
  <si>
    <t>KANJAMA DISP</t>
  </si>
  <si>
    <t>KANJUKI HEALTH CENTRE</t>
  </si>
  <si>
    <t>KANTHIARI DISP</t>
  </si>
  <si>
    <t>KANUSIN DISP</t>
  </si>
  <si>
    <t>KANYAGWALA DISP</t>
  </si>
  <si>
    <t>KANYAKINE HEALTH CENTRE</t>
  </si>
  <si>
    <t>KANYAMGONY DISP</t>
  </si>
  <si>
    <t>KANYAMKAGO OBER DISP</t>
  </si>
  <si>
    <t>KANYANGI DISP</t>
  </si>
  <si>
    <t>KANYARKWAT DISP</t>
  </si>
  <si>
    <t>KANYENYAINI DISP</t>
  </si>
  <si>
    <t>KANYENYAINI MED CLINIC</t>
  </si>
  <si>
    <t>KANYIMACH SUB-HEALTH CENTRE</t>
  </si>
  <si>
    <t>KANYONGA DISP</t>
  </si>
  <si>
    <t>KANYONI MEDICAL CLINIC</t>
  </si>
  <si>
    <t>KANYOUR DISP</t>
  </si>
  <si>
    <t>KANYUAMBORA DISP</t>
  </si>
  <si>
    <t>KANYUNGU DISP</t>
  </si>
  <si>
    <t>KANYURU DISP</t>
  </si>
  <si>
    <t>KANZALU (MISYANI) DISP</t>
  </si>
  <si>
    <t>KANZALU (MISYANI) MISSION HEALTH CENTRE</t>
  </si>
  <si>
    <t>KANZIKO DISP</t>
  </si>
  <si>
    <t>KANZOKEA COMMUNITY DISP</t>
  </si>
  <si>
    <t>KAONGO DISP</t>
  </si>
  <si>
    <t>KAPCHELAL DISP</t>
  </si>
  <si>
    <t>KAPCHEPKOR DISP</t>
  </si>
  <si>
    <t>KAPCHEROP DISP</t>
  </si>
  <si>
    <t>KAPCHEROP HEALTH CENTRE</t>
  </si>
  <si>
    <t>KAPCHORWA TEA ESTATE DISP</t>
  </si>
  <si>
    <t>KAPCHUMBA DISP</t>
  </si>
  <si>
    <t>KAPEDO HEALTH CENTRE</t>
  </si>
  <si>
    <t>KAPEDO HOSPITAL</t>
  </si>
  <si>
    <t>KAPEDO SUB-DISTRICT HOSPITAL</t>
  </si>
  <si>
    <t>KAPELIBOK DSIPENSARY</t>
  </si>
  <si>
    <t>KAPENGURIA AFYA CLINIC</t>
  </si>
  <si>
    <t>KAPENGURIA AFYA SERVICES</t>
  </si>
  <si>
    <t>KAPENGURIA DISTRICT HOSPITAL</t>
  </si>
  <si>
    <t>KAPIYO DISP</t>
  </si>
  <si>
    <t>KAPKANGANI H C</t>
  </si>
  <si>
    <t>KAPKATENY DISP</t>
  </si>
  <si>
    <t>KAPKATET DISTRICT HOSPITAL</t>
  </si>
  <si>
    <t>KAPKATET MEDICARE CENTRE</t>
  </si>
  <si>
    <t>KAPKATUNGAR DISP</t>
  </si>
  <si>
    <t>KAPKEIN DISP</t>
  </si>
  <si>
    <t>KAPKELELWA DISP</t>
  </si>
  <si>
    <t>KAPKERER HEALTH CENTRE</t>
  </si>
  <si>
    <t>KAPKERER MISSION DISP</t>
  </si>
  <si>
    <t>KAPKESOSIO DISP</t>
  </si>
  <si>
    <t>KAPKIAM DISP</t>
  </si>
  <si>
    <t>KAPKIAMO DISP</t>
  </si>
  <si>
    <t>KAPKITONY DISP</t>
  </si>
  <si>
    <t>KAPKOI (FRIENDS) DISP</t>
  </si>
  <si>
    <t>KAPKOI DISP</t>
  </si>
  <si>
    <t>KAPKOI HEALTH CENTRE</t>
  </si>
  <si>
    <t>KAPKOLE DISP</t>
  </si>
  <si>
    <t>KAPKOLEI DISP</t>
  </si>
  <si>
    <t>KAPKORECH DISP</t>
  </si>
  <si>
    <t>KAPKOROS HEALTH CENTRE</t>
  </si>
  <si>
    <t>KAPKOROS TEA DISP</t>
  </si>
  <si>
    <t>KAPKURES DISP</t>
  </si>
  <si>
    <t>KAPKWEN TEA DISP</t>
  </si>
  <si>
    <t>KAPLAMAI H C</t>
  </si>
  <si>
    <t>KAPLENGE DISP</t>
  </si>
  <si>
    <t>KAPLETUNDO DISP</t>
  </si>
  <si>
    <t>KAPLONG CATHOLIC HOSPITAL</t>
  </si>
  <si>
    <t>KAPLUK DISP</t>
  </si>
  <si>
    <t>KAPNGETUNY DISP</t>
  </si>
  <si>
    <t>KAPOMBOI DISP</t>
  </si>
  <si>
    <t>KAPROPITA GIRLS HIGH SCH. DISP</t>
  </si>
  <si>
    <t>KAPRORET TEA DISP</t>
  </si>
  <si>
    <t>KAPSABET DISTRICT HOSP.</t>
  </si>
  <si>
    <t>KAPSABET FOREST DISP</t>
  </si>
  <si>
    <t>KAPSABET G K PRISON DISP</t>
  </si>
  <si>
    <t>KAPSABET MEDICAL CLINIC</t>
  </si>
  <si>
    <t>KAPSABET NURSING HOME</t>
  </si>
  <si>
    <t>KAPSABET SUB HEALTH CENTRE</t>
  </si>
  <si>
    <t>KAPSAIT DISP</t>
  </si>
  <si>
    <t>KAPSANGAR DISP</t>
  </si>
  <si>
    <t>KAPSAOS DISP</t>
  </si>
  <si>
    <t>KAPSARA HEALTH CENTRE</t>
  </si>
  <si>
    <t>KAPSARET DISP</t>
  </si>
  <si>
    <t>KAPSASIAN DISP</t>
  </si>
  <si>
    <t>KAPSEGER DISP</t>
  </si>
  <si>
    <t>KAPSENGER DISP</t>
  </si>
  <si>
    <t>KAPSETEK DISP</t>
  </si>
  <si>
    <t>KAPSIKAK ESTATE DISP</t>
  </si>
  <si>
    <t>KAPSIMBEIYWO DISP</t>
  </si>
  <si>
    <t>KAPSIMOTWA DISP</t>
  </si>
  <si>
    <t>KAPSISIYWA DISP</t>
  </si>
  <si>
    <t>KAPSITWET DISP</t>
  </si>
  <si>
    <t>KAPSOKWONY DISTRICT HOSP</t>
  </si>
  <si>
    <t>KAPSONGOI DISP</t>
  </si>
  <si>
    <t>KAPSOROK DISP</t>
  </si>
  <si>
    <t>KAPSOWAR AIC  HOSPITAL</t>
  </si>
  <si>
    <t>KAPSUMBEIYWA TEA ESTATE DISP</t>
  </si>
  <si>
    <t>KAPTABUK DISP</t>
  </si>
  <si>
    <t>KAPTABUK DISP (WEST POKOT)</t>
  </si>
  <si>
    <t>KAPTAGAT DISP</t>
  </si>
  <si>
    <t>KAPTALAMWA DISP</t>
  </si>
  <si>
    <t>KAPTAMA FRIENDS HEALTH CENTRE</t>
  </si>
  <si>
    <t>KAPTANAI DISP</t>
  </si>
  <si>
    <t>KAPTARAKWA SUB-DISTRICT HOSP</t>
  </si>
  <si>
    <t>KAPTAT DISP</t>
  </si>
  <si>
    <t>KAPTELDON DISP</t>
  </si>
  <si>
    <t>KAPTEREN HEALTH CENTRE</t>
  </si>
  <si>
    <t>KAPTIONY DISP</t>
  </si>
  <si>
    <t>KAPTUM DISP</t>
  </si>
  <si>
    <t>KAPTUMEK DISP</t>
  </si>
  <si>
    <t>KAPTUMIN DISP</t>
  </si>
  <si>
    <t>KAPTUMO H C</t>
  </si>
  <si>
    <t>KAPUA SUB-HEALTH CENTRE</t>
  </si>
  <si>
    <t>KAPUTIR HEALTH CENTRE</t>
  </si>
  <si>
    <t>KAPUTIR MSSION DISP</t>
  </si>
  <si>
    <t>KAPWERIA DISP</t>
  </si>
  <si>
    <t>KAPYEGO DISP</t>
  </si>
  <si>
    <t>KARABA DISP</t>
  </si>
  <si>
    <t>KARABA WANGO DISP</t>
  </si>
  <si>
    <t>KARAGITA DISP</t>
  </si>
  <si>
    <t>KARAHA DISP</t>
  </si>
  <si>
    <t>KARAI HEALTH CENTRE</t>
  </si>
  <si>
    <t>KARAINI C P K DISP</t>
  </si>
  <si>
    <t>KARAMOJA CLINIC</t>
  </si>
  <si>
    <t>KARANDI HEALTH CENTRE</t>
  </si>
  <si>
    <t>KARANGATHA HEALTH CENTRE</t>
  </si>
  <si>
    <t>KARARE DISP</t>
  </si>
  <si>
    <t>KARATE DISP</t>
  </si>
  <si>
    <t>KARATINA  MATERNITY HOME</t>
  </si>
  <si>
    <t>KARATINA MEDICAL SERVICES</t>
  </si>
  <si>
    <t>KARATINA MISSION DISP</t>
  </si>
  <si>
    <t>KARATINA SUB-DISTRICT HOSPITAL</t>
  </si>
  <si>
    <t>KARATU HEALTH CENTRE</t>
  </si>
  <si>
    <t>KARAU H C</t>
  </si>
  <si>
    <t>KARDA DISP</t>
  </si>
  <si>
    <t>KARDA HOSPITAL</t>
  </si>
  <si>
    <t>KAREMA MED CLINIC</t>
  </si>
  <si>
    <t>KAREMENO DISP</t>
  </si>
  <si>
    <t>KAREN HEALTH CENTRE</t>
  </si>
  <si>
    <t>KARERI MEDICAL CLINIC</t>
  </si>
  <si>
    <t>KARGI DISP</t>
  </si>
  <si>
    <t>KARI MEDICAL CLINIC</t>
  </si>
  <si>
    <t>KARIA DISP</t>
  </si>
  <si>
    <t>KARIA PCEA DISP</t>
  </si>
  <si>
    <t>KARIAKOMO MISSION DISP</t>
  </si>
  <si>
    <t>KARIKO DISP</t>
  </si>
  <si>
    <t>KARIMA DISP</t>
  </si>
  <si>
    <t>KARIMBA DISP</t>
  </si>
  <si>
    <t>KARINGA DISP</t>
  </si>
  <si>
    <t>KARIOBANGI CATHOLIC DISP</t>
  </si>
  <si>
    <t>KARIOBANGI CHESIRE HOME DISP</t>
  </si>
  <si>
    <t>KARIOBANGI HEALTH CENTRE</t>
  </si>
  <si>
    <t>KARIOBANGI MCH / FP DISP</t>
  </si>
  <si>
    <t>KARIOKOR DISP</t>
  </si>
  <si>
    <t>KARITI DISP</t>
  </si>
  <si>
    <t>KARIUA DISP</t>
  </si>
  <si>
    <t>KARONGONI CATHOLIC DISP</t>
  </si>
  <si>
    <t>KARUGA DISP</t>
  </si>
  <si>
    <t>KARUMANDI DISP</t>
  </si>
  <si>
    <t>KARUNA DISP</t>
  </si>
  <si>
    <t>KARUNGU HEALTH CENTRE</t>
  </si>
  <si>
    <t>KARURA SDA DISP</t>
  </si>
  <si>
    <t>KARURI HEALTH CENTRE</t>
  </si>
  <si>
    <t>KARURUMO RHTC</t>
  </si>
  <si>
    <t>KASALA DISP</t>
  </si>
  <si>
    <t>KASARANI SHC</t>
  </si>
  <si>
    <t>KASEI DISP</t>
  </si>
  <si>
    <t>KASIELA DISP</t>
  </si>
  <si>
    <t>KASIGAU HEALTH CENTRE</t>
  </si>
  <si>
    <t>KASIKEU DISP</t>
  </si>
  <si>
    <t>KASIMBA MEDICAL CLINIC</t>
  </si>
  <si>
    <t>KASISIT DISP</t>
  </si>
  <si>
    <t>KASITET DISP</t>
  </si>
  <si>
    <t>KASOK DISP</t>
  </si>
  <si>
    <t>KASYALA DISP</t>
  </si>
  <si>
    <t>KATABOI DISP</t>
  </si>
  <si>
    <t>KATALAWA DISP</t>
  </si>
  <si>
    <t>KATANGI DISP</t>
  </si>
  <si>
    <t>KATANGI HEALTH CENTRE</t>
  </si>
  <si>
    <t>KATARET DISP</t>
  </si>
  <si>
    <t>KATARUK DISP</t>
  </si>
  <si>
    <t>KATHAGACHINI  DISP</t>
  </si>
  <si>
    <t>KATHANGARI DISP</t>
  </si>
  <si>
    <t>KATHANGARIRI DISP</t>
  </si>
  <si>
    <t>KATHANJE DISP</t>
  </si>
  <si>
    <t>KATHANJURI DISP</t>
  </si>
  <si>
    <t>KATHEKA DISP</t>
  </si>
  <si>
    <t>KATHELWA MED CLINIC</t>
  </si>
  <si>
    <t>KATHERA PCEA DISP</t>
  </si>
  <si>
    <t>KATHIANI HOSPITAL</t>
  </si>
  <si>
    <t>KATHIANI MEDICAL CLINIC</t>
  </si>
  <si>
    <t>KATHIGU PCEA DISP</t>
  </si>
  <si>
    <t>KATHITHI DISP</t>
  </si>
  <si>
    <t>KATHOME MEDICAL CLINIC</t>
  </si>
  <si>
    <t>KATHONZWENI MISSON DISP</t>
  </si>
  <si>
    <t>KATHONZWENI SUB H C</t>
  </si>
  <si>
    <t>KATHULUMBI SUB H C</t>
  </si>
  <si>
    <t>KATHYAKA DISP</t>
  </si>
  <si>
    <t>KATILINI DISP</t>
  </si>
  <si>
    <t>KATILU HEALTH CENTRE</t>
  </si>
  <si>
    <t>KATITO HEALTH CENTRE</t>
  </si>
  <si>
    <t>KATSE DISP</t>
  </si>
  <si>
    <t>KATUIYO DISP</t>
  </si>
  <si>
    <t>KATULANI DISP</t>
  </si>
  <si>
    <t>KATULANI HEALTH CENTRE</t>
  </si>
  <si>
    <t>KATULYE CATHOLIC DISP</t>
  </si>
  <si>
    <t>KATUMANI DISP</t>
  </si>
  <si>
    <t>KATUTU DISP</t>
  </si>
  <si>
    <t>KATUWA NYAGA MEDICAL CLINIC</t>
  </si>
  <si>
    <t>KATWANDETO MEDICAL CLINIC</t>
  </si>
  <si>
    <t>KATYETHOKA DISP</t>
  </si>
  <si>
    <t>KAU DISP</t>
  </si>
  <si>
    <t>KAUMA DISP</t>
  </si>
  <si>
    <t>KAUMBUU DISP</t>
  </si>
  <si>
    <t>KAUMU DISP</t>
  </si>
  <si>
    <t>KAURIONG DISP</t>
  </si>
  <si>
    <t>KAUWI HEALTH CENTRE</t>
  </si>
  <si>
    <t>KAVIANI HEALTH CENTRE</t>
  </si>
  <si>
    <t>KAVINAUTU CLINIC</t>
  </si>
  <si>
    <t>KAVIRONDO DISP</t>
  </si>
  <si>
    <t>KAVISUNI DISP</t>
  </si>
  <si>
    <t>KAVISUNI MEDICAL CLINIC</t>
  </si>
  <si>
    <t>KAVUJAI DISP</t>
  </si>
  <si>
    <t>KAWAI DISP</t>
  </si>
  <si>
    <t>KAWALA SELE CLINIC</t>
  </si>
  <si>
    <t>KAWANGWARE HEALTH CENTRE</t>
  </si>
  <si>
    <t>KAWERU MED CLINIC</t>
  </si>
  <si>
    <t>KAWIRIA CLINIC</t>
  </si>
  <si>
    <t>KAYA MEDICAL CENTRE</t>
  </si>
  <si>
    <t>KAYATTA MEDICAL CLINIC</t>
  </si>
  <si>
    <t>KAYOLE HEALTH CENTRE</t>
  </si>
  <si>
    <t>KAYOLE HOSPITAL</t>
  </si>
  <si>
    <t>KEBAROTI MEDICAL CLINIC</t>
  </si>
  <si>
    <t>KEBEN DISP</t>
  </si>
  <si>
    <t>KEBENETI SDA DISP</t>
  </si>
  <si>
    <t>KEBIRIGO HEALTH CENTRE</t>
  </si>
  <si>
    <t>KEDOWA DISP</t>
  </si>
  <si>
    <t>KEEKOROK DISP</t>
  </si>
  <si>
    <t>KEEKOROK LODGE HEALTH CENTRE</t>
  </si>
  <si>
    <t>KEGOGI DISP</t>
  </si>
  <si>
    <t>KEGONDI HEALTH CENTRE</t>
  </si>
  <si>
    <t>KEGONGA CLINIC</t>
  </si>
  <si>
    <t>KEGONGA HEALTH CENTRE</t>
  </si>
  <si>
    <t>KEHANCHA DISTRICT HOSPITAL</t>
  </si>
  <si>
    <t>KEHANCHA MEDICAL CENTRE</t>
  </si>
  <si>
    <t>KEHANCHA MISSION H C</t>
  </si>
  <si>
    <t>KEHANCHA NURSING HOME</t>
  </si>
  <si>
    <t>KEMELOI H C</t>
  </si>
  <si>
    <t>KEMERA DISP</t>
  </si>
  <si>
    <t>KENDI MEDICAL CLINIC</t>
  </si>
  <si>
    <t>KENDU BAY MISS. HOSPITAL</t>
  </si>
  <si>
    <t>KENDU SUB-DISTRICT HOSPITAL</t>
  </si>
  <si>
    <t>KENEGUT SUB HEALTH CENTRE</t>
  </si>
  <si>
    <t>KENGOLKERION DISP</t>
  </si>
  <si>
    <t>KENLANDS CLINIC</t>
  </si>
  <si>
    <t>KENTMERE DISP</t>
  </si>
  <si>
    <t>KENTON GITWE DISP</t>
  </si>
  <si>
    <t>KENYA AIR FORCE DISP</t>
  </si>
  <si>
    <t>KENYA AIR FORCE EASTLEIGH MEDICAL CENTRE</t>
  </si>
  <si>
    <t>KENYA BREWERIES DISP</t>
  </si>
  <si>
    <t>KENYA FLOURSPAR DISPENSARY</t>
  </si>
  <si>
    <t>KENYA MARBLE DISP</t>
  </si>
  <si>
    <t>KENYA MEAT COMMISSION DISP</t>
  </si>
  <si>
    <t>KENYA OIL REFINERY DISP</t>
  </si>
  <si>
    <t>KENYA PIPELINE STAFF CLINIC</t>
  </si>
  <si>
    <t>KENYA PORTS AUTHORITY HEALTH CENTRE</t>
  </si>
  <si>
    <t>KENYA RED CROSS SOCIETY, MIGORI BRANCH</t>
  </si>
  <si>
    <t>KENYATTA BARRACKS MIR DISP</t>
  </si>
  <si>
    <t>KENYATTA NATIONAL HOSPITAL</t>
  </si>
  <si>
    <t>KENYATTA UNIVERSITY CLINIC</t>
  </si>
  <si>
    <t>KENYENYA HC</t>
  </si>
  <si>
    <t>KENYENYA HEALTH CENTRE</t>
  </si>
  <si>
    <t>KENYENYA MEDICAL CLINIC</t>
  </si>
  <si>
    <t>KENYENYA SDA DISP</t>
  </si>
  <si>
    <t>KENYERERE  DISP</t>
  </si>
  <si>
    <t>KERARIO MEDICAL CLINIC</t>
  </si>
  <si>
    <t>KEREITA HEALTH CLINIC</t>
  </si>
  <si>
    <t>KERENGA DISP</t>
  </si>
  <si>
    <t>KERERI HEALTH CLINIC</t>
  </si>
  <si>
    <t>KERICHA MEDICARE</t>
  </si>
  <si>
    <t>KERICHO DISTRICT HOSPITAL</t>
  </si>
  <si>
    <t>KERICHO E. DISP</t>
  </si>
  <si>
    <t>KERICHO FACTORY DISP</t>
  </si>
  <si>
    <t>KERICHO FOREST DISP</t>
  </si>
  <si>
    <t>KERICHO MUNICIPAL H C</t>
  </si>
  <si>
    <t>KERICHO NURSING HOME</t>
  </si>
  <si>
    <t>KERICHO TTC DISP</t>
  </si>
  <si>
    <t>KERINGETI DISP</t>
  </si>
  <si>
    <t>KERINGETI HEALTH CENTRE</t>
  </si>
  <si>
    <t>KERINKANI DISP</t>
  </si>
  <si>
    <t>KERIO CLINIC</t>
  </si>
  <si>
    <t>KERIO DISP</t>
  </si>
  <si>
    <t>KERITOR DISP</t>
  </si>
  <si>
    <t>KEROKA DISPENSARY</t>
  </si>
  <si>
    <t>KEROKA HEALTH CENTRE</t>
  </si>
  <si>
    <t>KEROKA MAT &amp; NURSUNG HOME</t>
  </si>
  <si>
    <t>KEROL HEALTH CENTRE CLINIC</t>
  </si>
  <si>
    <t>KERUGOYA CATHOLIC DISP</t>
  </si>
  <si>
    <t>KERUGOYA CPK DISP</t>
  </si>
  <si>
    <t>KERUGOYA DISTRICT HOSPITAL</t>
  </si>
  <si>
    <t>KERUGOYA HIGHWAY MEDICAL CLINIC</t>
  </si>
  <si>
    <t>KERUGOYA MEDICAL CENTRE (IP)</t>
  </si>
  <si>
    <t>KERUGOYA MEDICAL CLINIC (OP)</t>
  </si>
  <si>
    <t>KESOGON MEDICAL CENTRE</t>
  </si>
  <si>
    <t>KESSES DISP</t>
  </si>
  <si>
    <t>KETURWO DISP</t>
  </si>
  <si>
    <t>KEUMBU MEDICAL CLINIC</t>
  </si>
  <si>
    <t>KEUMBU SUB DISTRICT HOSPITAL</t>
  </si>
  <si>
    <t>KEVOTE DISP</t>
  </si>
  <si>
    <t>KHAIRATE MEDICAL CLINIC</t>
  </si>
  <si>
    <t>KHALABA HEALTH CENTRE</t>
  </si>
  <si>
    <t>KHALABA MATERNITY HOME</t>
  </si>
  <si>
    <t>KHARANDA DISP</t>
  </si>
  <si>
    <t>KHARTOUM TEA ESTATE DISP</t>
  </si>
  <si>
    <t>KHASOKO MISSION HEALTH CENTRE</t>
  </si>
  <si>
    <t>KHAUNGA DISP</t>
  </si>
  <si>
    <t>KHAYO DISP</t>
  </si>
  <si>
    <t>KHOROF HARAR H C</t>
  </si>
  <si>
    <t>KHUNYANGU H C</t>
  </si>
  <si>
    <t>KHUSIKU WOMEN GROUP DISP</t>
  </si>
  <si>
    <t>KHWISERO H C</t>
  </si>
  <si>
    <t>KIAGUTHU DISP</t>
  </si>
  <si>
    <t>KIAIRUGU DISP</t>
  </si>
  <si>
    <t>KIAMARA DISP</t>
  </si>
  <si>
    <t>KIAMBAA DISP</t>
  </si>
  <si>
    <t>KIAMBERE DAM DISP</t>
  </si>
  <si>
    <t>KIAMBERE HEALTH CENTRE</t>
  </si>
  <si>
    <t>KIAMBOGO DISP</t>
  </si>
  <si>
    <t>KIAMBU COTTAGE HOSPITAL</t>
  </si>
  <si>
    <t>KIAMBU DISTRICT HOSPITAL</t>
  </si>
  <si>
    <t>KIAMOKAMA CLINIC</t>
  </si>
  <si>
    <t>KIAMOKOMA DISP</t>
  </si>
  <si>
    <t>KIAMUCHAIRU DISP</t>
  </si>
  <si>
    <t>KIAMURINGA DISP</t>
  </si>
  <si>
    <t>KIAMURIUKI DISP</t>
  </si>
  <si>
    <t>KIAMUTUGU HEALTH CENTRE</t>
  </si>
  <si>
    <t>KIAMUYA DISP</t>
  </si>
  <si>
    <t>KIANDAI ACK DISP</t>
  </si>
  <si>
    <t>KIANDONGORO DISP</t>
  </si>
  <si>
    <t>KIANG'OMBE DISP</t>
  </si>
  <si>
    <t>KIANGAI DISP</t>
  </si>
  <si>
    <t>KIANGINI CHANDARIA DIS</t>
  </si>
  <si>
    <t>KIANGOCHI DISP</t>
  </si>
  <si>
    <t>KIANGONDU DISP</t>
  </si>
  <si>
    <t>KIANGUNYI MISSION DISP</t>
  </si>
  <si>
    <t>KIANJAI MEDICAL CENTRE</t>
  </si>
  <si>
    <t>KIANJEGE DISP</t>
  </si>
  <si>
    <t>KIANJOKOMA HEALTH CENTRE</t>
  </si>
  <si>
    <t>KIANJOYA DISP</t>
  </si>
  <si>
    <t>KIANYAGA H C</t>
  </si>
  <si>
    <t>KIANYAGA MATERNITY HOME</t>
  </si>
  <si>
    <t>KIANYAGA MISS H C</t>
  </si>
  <si>
    <t>KIANZAVE DISP</t>
  </si>
  <si>
    <t>KIARAGANA DISP</t>
  </si>
  <si>
    <t>KIARUHIU DISP</t>
  </si>
  <si>
    <t>KIARUKUNGU DISP</t>
  </si>
  <si>
    <t>KIARUTARA DISP</t>
  </si>
  <si>
    <t>KIAWAROGA DISP</t>
  </si>
  <si>
    <t>KIBABET TEA ESTATE DISP</t>
  </si>
  <si>
    <t>KIBABII SUB HEALTH CENTRE</t>
  </si>
  <si>
    <t>KIBANDAONGO DISP</t>
  </si>
  <si>
    <t>KIBAONI MEDICAL CLINIC/MTONDIA MEDICAL CLINIC</t>
  </si>
  <si>
    <t>KIBARANI MEDICAL CLINIC</t>
  </si>
  <si>
    <t>KIBENETI DISP</t>
  </si>
  <si>
    <t>KIBERA FP &amp; MATERNITY HOME</t>
  </si>
  <si>
    <t>KIBIGORI DISP</t>
  </si>
  <si>
    <t>KIBINGOR DISP</t>
  </si>
  <si>
    <t>KIBIRICHIA DISP</t>
  </si>
  <si>
    <t>KIBIRICHIA HEALTH CENTRE</t>
  </si>
  <si>
    <t>KIBIRICHIA MATERNITY HOME</t>
  </si>
  <si>
    <t>KIBIRIGO MISS HOSPITAL</t>
  </si>
  <si>
    <t>KIBIRIGWI DISP</t>
  </si>
  <si>
    <t>KIBISH DISP</t>
  </si>
  <si>
    <t>KIBOINO DISP</t>
  </si>
  <si>
    <t>KIBOKO DISP</t>
  </si>
  <si>
    <t>KIBOKO MEDICAL CLINIC</t>
  </si>
  <si>
    <t>KIBOS NURSING HOME</t>
  </si>
  <si>
    <t>KIBOS PRISON DISP</t>
  </si>
  <si>
    <t>KIBOS SUGAR CO. DISP</t>
  </si>
  <si>
    <t>KIBOS SUGAR RESEARCH DISP</t>
  </si>
  <si>
    <t>KIBOSWA MEDICAL CLINIC</t>
  </si>
  <si>
    <t>KIBUBUTI HEALTH CENTRE</t>
  </si>
  <si>
    <t>KIBUGAT DISP</t>
  </si>
  <si>
    <t>KIBUGU HEALTH CENTRE</t>
  </si>
  <si>
    <t>KIBUGUA DISP</t>
  </si>
  <si>
    <t>KIBUKU DISP</t>
  </si>
  <si>
    <t>KIBURINE DISP</t>
  </si>
  <si>
    <t>KIBUTHA DISP</t>
  </si>
  <si>
    <t>KIBUTHA MED CLINIC</t>
  </si>
  <si>
    <t>KIBUYUNI DISP</t>
  </si>
  <si>
    <t>KIBWARENG DISP</t>
  </si>
  <si>
    <t>KIBWARI TEA ESTATE DISP</t>
  </si>
  <si>
    <t>KIBWASITULYO DISP</t>
  </si>
  <si>
    <t>KIBWEZI HEALTH CENTRE</t>
  </si>
  <si>
    <t>KIBWEZI HEALTHCARE</t>
  </si>
  <si>
    <t>KIBWEZI MEMORIAL CLINIC</t>
  </si>
  <si>
    <t>KIBWEZI MISSION DISP</t>
  </si>
  <si>
    <t>KICC DISP</t>
  </si>
  <si>
    <t>KICHAKA SIMBA MISSION DISP</t>
  </si>
  <si>
    <t>KICHWA TEMBO DISP</t>
  </si>
  <si>
    <t>KIDUNGUNI HOSP</t>
  </si>
  <si>
    <t>KIEGOI DISP</t>
  </si>
  <si>
    <t>KIEMBENI COMMUNITY HOSP</t>
  </si>
  <si>
    <t>KIENGU CLINIC</t>
  </si>
  <si>
    <t>KIENGU DISP</t>
  </si>
  <si>
    <t>KIENI DISP</t>
  </si>
  <si>
    <t>KIENI FOREST DISP</t>
  </si>
  <si>
    <t>KIENI HEALTH CENTRE</t>
  </si>
  <si>
    <t>KIERA WOMANS GUILD DISP</t>
  </si>
  <si>
    <t>KIERENI DISP</t>
  </si>
  <si>
    <t>KIGANJO MARKET DISP</t>
  </si>
  <si>
    <t>KIGANJO POLICE DISP</t>
  </si>
  <si>
    <t>KIGETUINI DISP</t>
  </si>
  <si>
    <t>KIGHAMBO CLINIC</t>
  </si>
  <si>
    <t>KIGOGO DISP</t>
  </si>
  <si>
    <t>KIGORO DISP</t>
  </si>
  <si>
    <t>KIGUMO DISP</t>
  </si>
  <si>
    <t>KIGUMO HEALTH CENTRE</t>
  </si>
  <si>
    <t>KIGWA DISP</t>
  </si>
  <si>
    <t>KIHARA HEALTH CENTRE</t>
  </si>
  <si>
    <t>KIHARA MEDICAL CLINIC</t>
  </si>
  <si>
    <t>KIHINGO CATHOLIC DISP</t>
  </si>
  <si>
    <t>KIHOYA DISP</t>
  </si>
  <si>
    <t>KIHOYA MED CLINIC</t>
  </si>
  <si>
    <t>KIHUGIRU MATERNITY DISPENSARY</t>
  </si>
  <si>
    <t>KIHUMBUINI DISP</t>
  </si>
  <si>
    <t>KIHURO ACK DISP</t>
  </si>
  <si>
    <t>KIHUYO DISP</t>
  </si>
  <si>
    <t>KIINI DISP</t>
  </si>
  <si>
    <t>KIJABE HOSPITAL</t>
  </si>
  <si>
    <t>KIJAURI DISP</t>
  </si>
  <si>
    <t>KIKAMBALA MEDICAL CLINIC</t>
  </si>
  <si>
    <t>KIKESA DISP</t>
  </si>
  <si>
    <t>KIKOKO MISSION HOSPITAL</t>
  </si>
  <si>
    <t>KIKONENI H C</t>
  </si>
  <si>
    <t>KIKUMINI HEALTH CENTRE</t>
  </si>
  <si>
    <t>KIKUYU CLINIC</t>
  </si>
  <si>
    <t>KIKUYU HEALTH CLINIC</t>
  </si>
  <si>
    <t>KIKUYU NURSING HOME</t>
  </si>
  <si>
    <t>KILALA DISP</t>
  </si>
  <si>
    <t>KILGORIS DISP</t>
  </si>
  <si>
    <t>KILGORIS DIST HOSP/TRANSMARA DIST HOSP</t>
  </si>
  <si>
    <t>KILGORIS SDA HEALTH CENTRE</t>
  </si>
  <si>
    <t>KILIBWONY H C</t>
  </si>
  <si>
    <t>KILIFI DISTRICT HOSPITAL</t>
  </si>
  <si>
    <t>KILIFI MEDICAL SERVICES (DR PESHU)</t>
  </si>
  <si>
    <t>KILIFI PLANTATION DISP</t>
  </si>
  <si>
    <t>KILILI SHC</t>
  </si>
  <si>
    <t>KILIMAMBOGO HOSPITAL</t>
  </si>
  <si>
    <t>KILIMAMBOGO MISS. HOSPITAL</t>
  </si>
  <si>
    <t>KILIMANGODO DISP</t>
  </si>
  <si>
    <t>KILIMANI MEDICAL CLINIC</t>
  </si>
  <si>
    <t>KILIMANJARO BUFFALO LODGE DISP</t>
  </si>
  <si>
    <t>KILINDINI PORT DISP</t>
  </si>
  <si>
    <t>KILINGILI HEALTH CENTRE</t>
  </si>
  <si>
    <t>KILOME M&amp;N HOME</t>
  </si>
  <si>
    <t>KILULU CLINIC</t>
  </si>
  <si>
    <t>KILUNGU DISP</t>
  </si>
  <si>
    <t>KIMA HOSPITAL</t>
  </si>
  <si>
    <t>KIMACHIA DISP</t>
  </si>
  <si>
    <t>KIMAETI DISP</t>
  </si>
  <si>
    <t>KIMAKIA FOREST DISP</t>
  </si>
  <si>
    <t>KIMALEL H C</t>
  </si>
  <si>
    <t>KIMALEWA HEALTH CENTRE</t>
  </si>
  <si>
    <t>KIMANA HEALTH CENTRE</t>
  </si>
  <si>
    <t>KIMANGAO HEALTH CENTRE</t>
  </si>
  <si>
    <t>KIMANJO NURSING HOME</t>
  </si>
  <si>
    <t>KIMARI TEA DISP</t>
  </si>
  <si>
    <t>KIMATHI DISP</t>
  </si>
  <si>
    <t>KIMBIMBI HEALTH CENTRE</t>
  </si>
  <si>
    <t>KIMENDE MCH/FP CLINIC</t>
  </si>
  <si>
    <t>KIMENDET DISP</t>
  </si>
  <si>
    <t>KIMILILI MEDICAL CENTRE</t>
  </si>
  <si>
    <t>KIMILILI SUB-DISTRICT HOSPITAL</t>
  </si>
  <si>
    <t>KIMININI (CATHOLIC) COTTAGE HOSP</t>
  </si>
  <si>
    <t>KIMININI DISP(TABANI)</t>
  </si>
  <si>
    <t>KIMINTET HEALTH CENTRE</t>
  </si>
  <si>
    <t>KIMITI DISP</t>
  </si>
  <si>
    <t>KIMNG'OROR HEALTH CENTRE</t>
  </si>
  <si>
    <t>KIMOBO (FRIENDS) DISP</t>
  </si>
  <si>
    <t>KIMOGORO DISP</t>
  </si>
  <si>
    <t>KIMONDI FOREST DISP</t>
  </si>
  <si>
    <t>KIMONING DISP</t>
  </si>
  <si>
    <t>KIMORIGO DISP</t>
  </si>
  <si>
    <t>KIMOTHON FOREST DISP</t>
  </si>
  <si>
    <t>KIMOUT DISP</t>
  </si>
  <si>
    <t>KIMUGU TEA DISP</t>
  </si>
  <si>
    <t>KIMUGUL DISP</t>
  </si>
  <si>
    <t>KIMUTWA SHC</t>
  </si>
  <si>
    <t>KIMWANI DISP</t>
  </si>
  <si>
    <t>KIMWARI ADC DISP</t>
  </si>
  <si>
    <t>KINA DISP</t>
  </si>
  <si>
    <t>KINALE FOREST DISP</t>
  </si>
  <si>
    <t>KINALE HEALTH CENTRE</t>
  </si>
  <si>
    <t>KINAMBA HEALTH CENTRE</t>
  </si>
  <si>
    <t>KINANGO MEDICAL CLINIC</t>
  </si>
  <si>
    <t>KINANGO SUB-DISTRICT HOSPITAL</t>
  </si>
  <si>
    <t>KINANGONI DISP</t>
  </si>
  <si>
    <t>KINANIE DISP</t>
  </si>
  <si>
    <t>KINARANI DISP</t>
  </si>
  <si>
    <t>KINASIA DISP</t>
  </si>
  <si>
    <t>KINGS MEDICAL DISP</t>
  </si>
  <si>
    <t>KINNA H C</t>
  </si>
  <si>
    <t>KINOO MEDICAL CLINIC</t>
  </si>
  <si>
    <t>KINORO DISP</t>
  </si>
  <si>
    <t>KINUNGA HEALTH CENTRE</t>
  </si>
  <si>
    <t>KINYACH DISP</t>
  </si>
  <si>
    <t>KINYAGORO DISP</t>
  </si>
  <si>
    <t>KINYANGI HEALTH CENTRE</t>
  </si>
  <si>
    <t>KINYATA DISP</t>
  </si>
  <si>
    <t>KINYONA DISP</t>
  </si>
  <si>
    <t>KINYORO (FRIENDS) DISP</t>
  </si>
  <si>
    <t>KINYUI DISP</t>
  </si>
  <si>
    <t>KIOGE JUNCTION MEDICAL CLINIC</t>
  </si>
  <si>
    <t>KIOGORO SUB-HEALTH CENTRE</t>
  </si>
  <si>
    <t>KIONYO DISP</t>
  </si>
  <si>
    <t>KIPAO DISP</t>
  </si>
  <si>
    <t>KIPCHERERE DISP</t>
  </si>
  <si>
    <t>KIPCHIMCHIM MISSION HOSPITAL</t>
  </si>
  <si>
    <t>KIPCHOMO TEA ESTATE DISP</t>
  </si>
  <si>
    <t>KIPETU DISP</t>
  </si>
  <si>
    <t>KIPINI HEALTH CENTRE</t>
  </si>
  <si>
    <t>KIPKABUS DISP</t>
  </si>
  <si>
    <t>KIPKEBE DISP</t>
  </si>
  <si>
    <t>KIPKEIBON TEA DISP</t>
  </si>
  <si>
    <t>KIPKELION MERCY MOBILE DISP</t>
  </si>
  <si>
    <t>KIPKELION SUB HEALTH CENTRE</t>
  </si>
  <si>
    <t>KIPKETER DISP</t>
  </si>
  <si>
    <t>KIPKOIMET TEA ESTATE DISP</t>
  </si>
  <si>
    <t>KIPKURERE DISP</t>
  </si>
  <si>
    <t>KIPLOMBE DISP</t>
  </si>
  <si>
    <t>KIPNAI DISP</t>
  </si>
  <si>
    <t>KIPSAIYA DISP</t>
  </si>
  <si>
    <t>KIPSAMOITE DISP</t>
  </si>
  <si>
    <t>KIPSAOS DISP</t>
  </si>
  <si>
    <t>KIPSARAMANI CATHOLIC DISP</t>
  </si>
  <si>
    <t>KIPSEGI DISP</t>
  </si>
  <si>
    <t>KIPSIGON MISSION H C</t>
  </si>
  <si>
    <t>KIPSING DISP</t>
  </si>
  <si>
    <t>KIPSIROK DISP</t>
  </si>
  <si>
    <t>KIPSITET DISP</t>
  </si>
  <si>
    <t>KIPSONOI HEALTH CENTRE</t>
  </si>
  <si>
    <t>KIPSUTER DISP</t>
  </si>
  <si>
    <t>KIPSYENAN HEALTH CENTRE</t>
  </si>
  <si>
    <t>KIPTAGICH H C</t>
  </si>
  <si>
    <t>KIPTENDEN DISP</t>
  </si>
  <si>
    <t>KIPTENDEN PRIVATE CLINIC</t>
  </si>
  <si>
    <t>KIPTERE DISP</t>
  </si>
  <si>
    <t>KIPTERE SDA DISP</t>
  </si>
  <si>
    <t>KIPTEWIT DISP</t>
  </si>
  <si>
    <t>KIPTOGOT FOREST DISP (UASIN GISHU)</t>
  </si>
  <si>
    <t>KIPTOME DISP</t>
  </si>
  <si>
    <t>KIPTOME MED CLINIC</t>
  </si>
  <si>
    <t>KIPTULWA DISP</t>
  </si>
  <si>
    <t>KIPTUMO DISP</t>
  </si>
  <si>
    <t>KIRACHA MED CLINIC</t>
  </si>
  <si>
    <t>KIRAINI MEDICAL CLINIC</t>
  </si>
  <si>
    <t>KIRANDA DISP</t>
  </si>
  <si>
    <t>KIRATINA DISP</t>
  </si>
  <si>
    <t>KIRIA DISP</t>
  </si>
  <si>
    <t>KIRIAINI DISP</t>
  </si>
  <si>
    <t>KIRIAINI MISS. HOSPITAL</t>
  </si>
  <si>
    <t>KIRIANI DISP</t>
  </si>
  <si>
    <t>KIRIARI CPK DISP</t>
  </si>
  <si>
    <t>KIRIE DISP</t>
  </si>
  <si>
    <t>KIRIGITI JUVENILE DISP</t>
  </si>
  <si>
    <t>KIRIITA DISP</t>
  </si>
  <si>
    <t>KIRIITA MISSION HC</t>
  </si>
  <si>
    <t>KIRIKO DISP</t>
  </si>
  <si>
    <t>KIRIMA DISP</t>
  </si>
  <si>
    <t>KIRIMON DISP</t>
  </si>
  <si>
    <t>KIRIMON NYS DISP</t>
  </si>
  <si>
    <t>KIRIMUN DISP</t>
  </si>
  <si>
    <t>KIRINDINE CLINIC</t>
  </si>
  <si>
    <t>KIRINDINE MUTETHIA CLINIC</t>
  </si>
  <si>
    <t>KIRINDONI DISP</t>
  </si>
  <si>
    <t>KIRINGETI CLINIC</t>
  </si>
  <si>
    <t>KIRINTON DISP</t>
  </si>
  <si>
    <t>KIRINYAGA HOME  CLINIC</t>
  </si>
  <si>
    <t>KIRINYAGA MEDICAL CLINIC</t>
  </si>
  <si>
    <t>KIRINYAGA NURSING HOME</t>
  </si>
  <si>
    <t>KIRITIRI HEALTH CENTRE</t>
  </si>
  <si>
    <t>KIROGINE CLINIC</t>
  </si>
  <si>
    <t>KIROGO HEALTH CENTRE</t>
  </si>
  <si>
    <t>KIROMWOK DISP</t>
  </si>
  <si>
    <t>KIRONGINE PCEA DISP</t>
  </si>
  <si>
    <t>KIROO DISP</t>
  </si>
  <si>
    <t>KIRUA COTTAGE HOSPITAL</t>
  </si>
  <si>
    <t>KIRUA DISP</t>
  </si>
  <si>
    <t>KIRUMI DISP</t>
  </si>
  <si>
    <t>KIRURUMI DISP</t>
  </si>
  <si>
    <t>KIRWARA HEALTH CENTRE</t>
  </si>
  <si>
    <t>KISANANA HEALTH CENTRE</t>
  </si>
  <si>
    <t>KISASI HEALTH CENTRE</t>
  </si>
  <si>
    <t>KISASI MEDICAL CLINIC</t>
  </si>
  <si>
    <t>KISAU HEALTH CENTRE</t>
  </si>
  <si>
    <t>KISAU MEDICAL CLINIC</t>
  </si>
  <si>
    <t>KISAUNI DISP</t>
  </si>
  <si>
    <t>KISAYANI CCDP DISP</t>
  </si>
  <si>
    <t>KISAYANI DISP</t>
  </si>
  <si>
    <t>KISEGI SUB-DISTRICT HOSPITAL</t>
  </si>
  <si>
    <t>KISERIAN AIC DISP</t>
  </si>
  <si>
    <t>KISERIAN CLINIC (MCH/FP)</t>
  </si>
  <si>
    <t>KISERIAN HEALTH CENTRE</t>
  </si>
  <si>
    <t>KISERIAN HEALTH CLINIC</t>
  </si>
  <si>
    <t>KISERIAN MEDICAL CLINIC</t>
  </si>
  <si>
    <t>KISEVENI DISP</t>
  </si>
  <si>
    <t>KISHUSHE DISP</t>
  </si>
  <si>
    <t>KISII CAMPUS MEDICAL CENTRE</t>
  </si>
  <si>
    <t>KISII DISTRICT HOSPITAL</t>
  </si>
  <si>
    <t>KISII MATERNITY DISPENSARY</t>
  </si>
  <si>
    <t>KISII MEDICAL CENTRE</t>
  </si>
  <si>
    <t>KISIKI HEALTH CENTRE</t>
  </si>
  <si>
    <t>KISIMA DISP</t>
  </si>
  <si>
    <t>KISIRICHIH MEDICAL CLINIC</t>
  </si>
  <si>
    <t>KISUMU DISTRICT HOSPITAL</t>
  </si>
  <si>
    <t>KISUMU TECHNICAL INST. DISP</t>
  </si>
  <si>
    <t>KIT HEALTH SERVICES</t>
  </si>
  <si>
    <t>KITALE DISTRICT HOSPITAL</t>
  </si>
  <si>
    <t>KITALE NURSING HOME</t>
  </si>
  <si>
    <t>KITALE PEFA DISP</t>
  </si>
  <si>
    <t>KITANGANI DISP</t>
  </si>
  <si>
    <t>KITARE HEALTH CENTRE</t>
  </si>
  <si>
    <t>KITENGELA HEALTH CENTRE</t>
  </si>
  <si>
    <t>KITETA DISP</t>
  </si>
  <si>
    <t>KITHATU CATHOLIC DISP</t>
  </si>
  <si>
    <t>KITHEGI DISP</t>
  </si>
  <si>
    <t>KITHEO DISP</t>
  </si>
  <si>
    <t>KITHEUNI DISP</t>
  </si>
  <si>
    <t>KITHIMANI DISP</t>
  </si>
  <si>
    <t>KITHIMU DISP</t>
  </si>
  <si>
    <t>KITHIOKO HEALTH CENTRE</t>
  </si>
  <si>
    <t>KITHUKI DISP</t>
  </si>
  <si>
    <t>KITHUMULA CURRAN DISP</t>
  </si>
  <si>
    <t>KITHUNGURIRI DISP</t>
  </si>
  <si>
    <t>KITHYOKO MEDICAL CLINIC</t>
  </si>
  <si>
    <t>KITHYULULU DISP</t>
  </si>
  <si>
    <t>KITISE DISP</t>
  </si>
  <si>
    <t>KITISE HEALTH CENTRE</t>
  </si>
  <si>
    <t>KITITO DISP</t>
  </si>
  <si>
    <t>KITOBEN DISP</t>
  </si>
  <si>
    <t>KITOBO DISP</t>
  </si>
  <si>
    <t>KITOLOLONI CATHOLIC DISP</t>
  </si>
  <si>
    <t>KITUI DISTRICT HOSPITAL</t>
  </si>
  <si>
    <t>KITUI NURSING HOME</t>
  </si>
  <si>
    <t>KITUI ROAD N.Y.S. DISP</t>
  </si>
  <si>
    <t>KITUNDU DISP</t>
  </si>
  <si>
    <t>KITUNDU SDA DISP</t>
  </si>
  <si>
    <t>KITURO H C</t>
  </si>
  <si>
    <t>KIU A I C DISP</t>
  </si>
  <si>
    <t>KIUMBUINI DISP</t>
  </si>
  <si>
    <t>KIUNGA HEALTH CENTRE</t>
  </si>
  <si>
    <t>KIUNYU DISP</t>
  </si>
  <si>
    <t>KIUTINE MEDICAL CLINIC</t>
  </si>
  <si>
    <t>KIVAA DISP</t>
  </si>
  <si>
    <t>KIVANI DISP</t>
  </si>
  <si>
    <t>KIVINDINE CLINIC</t>
  </si>
  <si>
    <t>KIWAWA DISP</t>
  </si>
  <si>
    <t>KIWAYU DISP</t>
  </si>
  <si>
    <t>KIZINGITINI DISP</t>
  </si>
  <si>
    <t>KIZINGO H C</t>
  </si>
  <si>
    <t>KOAN MEDICAL CLINIC</t>
  </si>
  <si>
    <t>KOBOS DISP</t>
  </si>
  <si>
    <t>KOBUJOI FOREST DISP</t>
  </si>
  <si>
    <t>KOBUJOI HOSPITAL</t>
  </si>
  <si>
    <t>KOBUYA DISP</t>
  </si>
  <si>
    <t>KOCHOLIA HEALTH CENTRE</t>
  </si>
  <si>
    <t>KOCHOLWA DISP</t>
  </si>
  <si>
    <t>KOCHOLWO SUB-DISTRICT HOSP</t>
  </si>
  <si>
    <t>KODIAGA GK PRISON HEALTH CENTRE</t>
  </si>
  <si>
    <t>KODIAGA HEALTH CENTRE</t>
  </si>
  <si>
    <t>KODICH DISP</t>
  </si>
  <si>
    <t>KOGELO DISP</t>
  </si>
  <si>
    <t>KOILOT DISP</t>
  </si>
  <si>
    <t>KOIMBI HEALTH CLINIC</t>
  </si>
  <si>
    <t>KOISAGAT TEA ESTATE DISP</t>
  </si>
  <si>
    <t>KOITABUROT DISP</t>
  </si>
  <si>
    <t>KOIWA H C</t>
  </si>
  <si>
    <t>KOIWA MEDICAL CENTRE</t>
  </si>
  <si>
    <t>KOIWA TEA DISP</t>
  </si>
  <si>
    <t>KOJONGA DISP</t>
  </si>
  <si>
    <t>KOKER KAJULU DISP</t>
  </si>
  <si>
    <t>KOKWA COMMUNITY DISP</t>
  </si>
  <si>
    <t>KOKWET BASED FH PROJECT'S DISP</t>
  </si>
  <si>
    <t>KOKWONYO DISP</t>
  </si>
  <si>
    <t>KOKWOTOTO DISP</t>
  </si>
  <si>
    <t>KOLA DISP</t>
  </si>
  <si>
    <t>KOLANYA HEALTH CENTRE</t>
  </si>
  <si>
    <t>KOLANYA MISS H C</t>
  </si>
  <si>
    <t>KOLOA H C</t>
  </si>
  <si>
    <t>KOLONGOLO MISSION DISP</t>
  </si>
  <si>
    <t>KOMBE DISP</t>
  </si>
  <si>
    <t>KOMBENI DISP</t>
  </si>
  <si>
    <t>KOMBEWA RHTC</t>
  </si>
  <si>
    <t>KOMOLION DISP</t>
  </si>
  <si>
    <t>KOMOTOBO HEALTH CENTRE</t>
  </si>
  <si>
    <t>KOMUCHAN  DISP</t>
  </si>
  <si>
    <t>KONDABILET DISP</t>
  </si>
  <si>
    <t>KONGOLI DISP</t>
  </si>
  <si>
    <t>KONGONI DISP</t>
  </si>
  <si>
    <t>KONGOWEA HEALTH CENTRE</t>
  </si>
  <si>
    <t>KONGOWEA MED DISP</t>
  </si>
  <si>
    <t>KONY MEDICAL SERVICES</t>
  </si>
  <si>
    <t>KONYAO DISP</t>
  </si>
  <si>
    <t>KONYU DISP</t>
  </si>
  <si>
    <t>KOPSIRO DISP</t>
  </si>
  <si>
    <t>KORA KORA DISP</t>
  </si>
  <si>
    <t>KORATI DISP</t>
  </si>
  <si>
    <t>KORBESA DISP</t>
  </si>
  <si>
    <t>KORDA MISSION HOSPITAL</t>
  </si>
  <si>
    <t>KORIEMA DISP</t>
  </si>
  <si>
    <t>KOROMAITI MISS. DISP.</t>
  </si>
  <si>
    <t>KOROSIANDET DISP</t>
  </si>
  <si>
    <t>KOROTO DISP</t>
  </si>
  <si>
    <t>KORR DISP</t>
  </si>
  <si>
    <t>KORU MISSION HEALTH CENTRE</t>
  </si>
  <si>
    <t>KORU NURSING HOME</t>
  </si>
  <si>
    <t>KOSELE DISP</t>
  </si>
  <si>
    <t>KOSITEI MISSION DISP</t>
  </si>
  <si>
    <t>KOTARUK SUB-HEALTH CENTRE</t>
  </si>
  <si>
    <t>KOTILE DISP</t>
  </si>
  <si>
    <t>KOYA DISP</t>
  </si>
  <si>
    <t>KOYASA DISP</t>
  </si>
  <si>
    <t>KOYO DISP</t>
  </si>
  <si>
    <t>KPA BANDARI STAFF CLINIC</t>
  </si>
  <si>
    <t>KPA KIPEVU DISP</t>
  </si>
  <si>
    <t>KPA STAFF CLINIC</t>
  </si>
  <si>
    <t>KROP CLINIC</t>
  </si>
  <si>
    <t>KUGERIA WOMEN GROUP CLINIC</t>
  </si>
  <si>
    <t>KUGITIMO DISP</t>
  </si>
  <si>
    <t>KUIKUI HC</t>
  </si>
  <si>
    <t>KUJA DISP</t>
  </si>
  <si>
    <t>KULA MAWE DISP</t>
  </si>
  <si>
    <t>KUNATI DISP</t>
  </si>
  <si>
    <t>KUNDUTSI MEDICAL CLINIC</t>
  </si>
  <si>
    <t>KUNENE DISP</t>
  </si>
  <si>
    <t>KUNYAK DISP</t>
  </si>
  <si>
    <t>KURESEIT DISP</t>
  </si>
  <si>
    <t>KURESOI H C</t>
  </si>
  <si>
    <t>KURONGURIK DISP</t>
  </si>
  <si>
    <t>KUSA HEALTH CENTRE</t>
  </si>
  <si>
    <t>KUTULO DISP</t>
  </si>
  <si>
    <t>KUTUS CATHOLIC DISP</t>
  </si>
  <si>
    <t>KUTUS DISP</t>
  </si>
  <si>
    <t>KUVASALI DISP</t>
  </si>
  <si>
    <t>KWA JOMVU HEALTH CENTRE</t>
  </si>
  <si>
    <t>KWA MURANJA CLINIC</t>
  </si>
  <si>
    <t>KWA MUREGA MEDICAL CLINIC</t>
  </si>
  <si>
    <t>KWA NEEMA MED SERVICES</t>
  </si>
  <si>
    <t>KWA- VONZA DISP</t>
  </si>
  <si>
    <t>KWA-MUTONGA DISP</t>
  </si>
  <si>
    <t>KWAKAVISI DISP</t>
  </si>
  <si>
    <t>KWALE SUB-DISTRICT HOSPITAL</t>
  </si>
  <si>
    <t>KWAMBOME CLINIC</t>
  </si>
  <si>
    <t>KWANZA HEALTH CENTRE</t>
  </si>
  <si>
    <t>KWENYA MEDICAL CLINIC</t>
  </si>
  <si>
    <t>KWENYU MEDICAL CENTRE</t>
  </si>
  <si>
    <t>KWITU MEDICAL CLINIC</t>
  </si>
  <si>
    <t>KWOYO KODALO HEALTH CENTRE</t>
  </si>
  <si>
    <t>KYAANI DISP</t>
  </si>
  <si>
    <t>KYAENI DISP</t>
  </si>
  <si>
    <t>KYALUMA DISP</t>
  </si>
  <si>
    <t>KYAMBEKE DISP</t>
  </si>
  <si>
    <t>KYANIKA DISP</t>
  </si>
  <si>
    <t>KYATUNE DISP</t>
  </si>
  <si>
    <t>KYAWALIA DISP</t>
  </si>
  <si>
    <t>KYAWANGO HEALTH CENTRE</t>
  </si>
  <si>
    <t>KYELENI DISP</t>
  </si>
  <si>
    <t>KYEVALUKI MEDICAL CLINIC</t>
  </si>
  <si>
    <t>KYONDONI DISP</t>
  </si>
  <si>
    <t>KYUASINI DISP</t>
  </si>
  <si>
    <t>KYULUNI MEDICAL CLINIC</t>
  </si>
  <si>
    <t>KYUSO G. K. PRISON DISP</t>
  </si>
  <si>
    <t>KYUSO HEALTH CENTRE</t>
  </si>
  <si>
    <t>KYUSO SUB-DISTRICT HOSP</t>
  </si>
  <si>
    <t>L.M.N. MEDICAL CLINIC</t>
  </si>
  <si>
    <t>LA NINA MEDICAL CLINIC</t>
  </si>
  <si>
    <t>LAARE CLINIC</t>
  </si>
  <si>
    <t>LAARE HEALTH CENTRE</t>
  </si>
  <si>
    <t>LAARE NURSING HOME</t>
  </si>
  <si>
    <t>LABASIN M N H</t>
  </si>
  <si>
    <t>LABURA DISP</t>
  </si>
  <si>
    <t>LADNAN CLINIC</t>
  </si>
  <si>
    <t>LADY MARGARET M N H</t>
  </si>
  <si>
    <t>LADY NORTH HEALTH CENTRE</t>
  </si>
  <si>
    <t>LADY THARAU NURSING HOME</t>
  </si>
  <si>
    <t>LAGOS HC</t>
  </si>
  <si>
    <t>LAIKIPIA AIRBASE HEALTH CENTRE</t>
  </si>
  <si>
    <t>LAIKIPIA CAMPUS DISP</t>
  </si>
  <si>
    <t>LAISAMIS MISS. HOSPITAL, DIOCESE OF MARSABIT</t>
  </si>
  <si>
    <t>LAKE KENYATTA HEALTH CENTRE</t>
  </si>
  <si>
    <t>LAKE NAKURU PARK DISP</t>
  </si>
  <si>
    <t>LAKE NURSING HOME</t>
  </si>
  <si>
    <t>LAKE VIEW</t>
  </si>
  <si>
    <t>LAKELAND MEDICAL CLINIC</t>
  </si>
  <si>
    <t>LAKEVIEW CLINIC</t>
  </si>
  <si>
    <t>LAKEVIEW MED CLINIC</t>
  </si>
  <si>
    <t>LAMBWE FOREST DISP</t>
  </si>
  <si>
    <t>LAMU CLINIC</t>
  </si>
  <si>
    <t>LAMU DISTRICT HOSPITAL</t>
  </si>
  <si>
    <t>LAMURIA DISP</t>
  </si>
  <si>
    <t>LANELIES MEDICAR CLINIC</t>
  </si>
  <si>
    <t>LANGA MEDICAL CENTRE</t>
  </si>
  <si>
    <t>LANGALANGA DISP</t>
  </si>
  <si>
    <t>LANGAS BAPTIST DISP</t>
  </si>
  <si>
    <t>LANGAS RACECOURSE COMMUNITY DISP</t>
  </si>
  <si>
    <t>LANGATA HEALTH CENTRE</t>
  </si>
  <si>
    <t>LANGATA WOMENS PRISONS HEALTH CENTRE</t>
  </si>
  <si>
    <t>LARI HEALTH CENTRE</t>
  </si>
  <si>
    <t>LATAKWENY DISP</t>
  </si>
  <si>
    <t>LAZA CLINIC</t>
  </si>
  <si>
    <t>LEBOLOS DISP</t>
  </si>
  <si>
    <t>LEKEN MATERNITY HOME</t>
  </si>
  <si>
    <t>LELBOINET HEALTH CENTRE</t>
  </si>
  <si>
    <t>LELECHWET DISP</t>
  </si>
  <si>
    <t>LELMOKWO CLINIC</t>
  </si>
  <si>
    <t>LEMEK DISP</t>
  </si>
  <si>
    <t>LEMOTIT DISP</t>
  </si>
  <si>
    <t>LENGA DISP</t>
  </si>
  <si>
    <t>LENGINET DISP</t>
  </si>
  <si>
    <t>LEO SURGERY</t>
  </si>
  <si>
    <t>LERATA DISP</t>
  </si>
  <si>
    <t>LESHAU PONDO HEALTH CENTRE</t>
  </si>
  <si>
    <t>LESIRIKAN HEALTH CENTRE</t>
  </si>
  <si>
    <t>LESSOS DISP</t>
  </si>
  <si>
    <t>LETEA CATHOLIC DISP</t>
  </si>
  <si>
    <t>LIBEHIA DISP</t>
  </si>
  <si>
    <t>LIBOI HEALTH CENTRE</t>
  </si>
  <si>
    <t>LIBOI REFUGEE CAMP</t>
  </si>
  <si>
    <t>LICHARTUYIARI HEALTH CENTRE</t>
  </si>
  <si>
    <t>LIGEGA DISP</t>
  </si>
  <si>
    <t>LIKIA DISP</t>
  </si>
  <si>
    <t>LIKINDU DISP</t>
  </si>
  <si>
    <t>LIKONI HEALTH CENTRE</t>
  </si>
  <si>
    <t>LIKONI MEDICAL CLINIC</t>
  </si>
  <si>
    <t>LIKONI MISSION DISP</t>
  </si>
  <si>
    <t>LIKONI NURSING HOME</t>
  </si>
  <si>
    <t>LIKONI SCHOOL FOR THE BLIND DISP</t>
  </si>
  <si>
    <t>LIKONI SOUTH CLINIC</t>
  </si>
  <si>
    <t>LIKUYANI H C</t>
  </si>
  <si>
    <t>LILYON CLINIC</t>
  </si>
  <si>
    <t>LIMAURU DISP</t>
  </si>
  <si>
    <t>LIMO HOUSE SURGICAL CLINIC</t>
  </si>
  <si>
    <t>LIMORO DISP</t>
  </si>
  <si>
    <t>LIMURU HEALTH CENTRE</t>
  </si>
  <si>
    <t>LIMURU MARKET CLINIC</t>
  </si>
  <si>
    <t>LIMURU NURSING HOME</t>
  </si>
  <si>
    <t>LIMURU TEA DISP</t>
  </si>
  <si>
    <t>LIOKI MISSION DISP</t>
  </si>
  <si>
    <t>LISASWA MED CLINIC</t>
  </si>
  <si>
    <t>LITEIN AIC HOSPITAL</t>
  </si>
  <si>
    <t>LITEIN MEDICARE CENTRE</t>
  </si>
  <si>
    <t>LITTLE SERVANT OF SACRET HEART DISP</t>
  </si>
  <si>
    <t>LITTLE SISTERS OF ST FRANCIS</t>
  </si>
  <si>
    <t>LITUNDA MEDICAL CLINIC</t>
  </si>
  <si>
    <t>LIVIERO DISP</t>
  </si>
  <si>
    <t>LIVING WATER CHRI CENTRE</t>
  </si>
  <si>
    <t>LOBOI DISP</t>
  </si>
  <si>
    <t>LOCHWA DISP</t>
  </si>
  <si>
    <t>LOCHWAANGAMATAK DISP</t>
  </si>
  <si>
    <t>LOCO HEALTH CENTRE</t>
  </si>
  <si>
    <t>LODOKEJEK CATHOLIC DISP</t>
  </si>
  <si>
    <t>LODONGOKWE DISP</t>
  </si>
  <si>
    <t>LODWAR DISTRICT HOSPITAL</t>
  </si>
  <si>
    <t>LOGOLOGO DISP</t>
  </si>
  <si>
    <t>LOITOKITOK SUB-DISTRICT HOSP</t>
  </si>
  <si>
    <t>LOITOKITOK TOWNSHIP CLINIC</t>
  </si>
  <si>
    <t>LOIWAT DISP</t>
  </si>
  <si>
    <t>LOIYANGALANI DISP</t>
  </si>
  <si>
    <t>LOKANGAE DISP</t>
  </si>
  <si>
    <t>LOKIAMA DISP</t>
  </si>
  <si>
    <t>LOKICHAR HEALTH CENTRE</t>
  </si>
  <si>
    <t>LOKICHOGIO DISP</t>
  </si>
  <si>
    <t>LOKICHOGIO DISTRICT HOSPITAL</t>
  </si>
  <si>
    <t>LOKICHOGIO HEALTH CENTRE</t>
  </si>
  <si>
    <t>LOKIRIAM DISP</t>
  </si>
  <si>
    <t>LOKITAUNG SUB-DISTRICT HOSP.</t>
  </si>
  <si>
    <t>LOKORE DISP</t>
  </si>
  <si>
    <t>LOKORI HEALTH CENTRE</t>
  </si>
  <si>
    <t>LOKUDULE DISP</t>
  </si>
  <si>
    <t>LOKUDULEE DISP</t>
  </si>
  <si>
    <t>LOKWII DISP</t>
  </si>
  <si>
    <t>LOLGORIEN  SUB DISTRICT HOSPITAL</t>
  </si>
  <si>
    <t>LOLMININGAI DISP</t>
  </si>
  <si>
    <t>LOMELO DISP</t>
  </si>
  <si>
    <t>LOMELO SUB-HEALTH CENTRE</t>
  </si>
  <si>
    <t>LOMUT DISP</t>
  </si>
  <si>
    <t>LONDIANI NURSING HOME</t>
  </si>
  <si>
    <t>LONDIANI SUB-DISTRICT HOSPITAL</t>
  </si>
  <si>
    <t>LONGEWAN DISP</t>
  </si>
  <si>
    <t>LONGISA DISTRICT HOSPITAL</t>
  </si>
  <si>
    <t>LONGONOT DISP</t>
  </si>
  <si>
    <t>LONGONOT MAT &amp; NURSING HOME</t>
  </si>
  <si>
    <t>LONGOPITO DISP</t>
  </si>
  <si>
    <t>LOOSUK DISP</t>
  </si>
  <si>
    <t>LOPPIDING DISP</t>
  </si>
  <si>
    <t>LOPUR DISP</t>
  </si>
  <si>
    <t>LORENG DISP</t>
  </si>
  <si>
    <t>LORENGIPPI DISP</t>
  </si>
  <si>
    <t>LOROGON DISP</t>
  </si>
  <si>
    <t>LORUGUM MISSION HEALTH CENTRE</t>
  </si>
  <si>
    <t>LORUK DISP</t>
  </si>
  <si>
    <t>LOSERA  CLINIC</t>
  </si>
  <si>
    <t>LOWARENGAK DISP</t>
  </si>
  <si>
    <t>LOWER KABETE SHC</t>
  </si>
  <si>
    <t>LOWER MATASIA M&amp; NH</t>
  </si>
  <si>
    <t>LOWER SOLAI H C</t>
  </si>
  <si>
    <t>LOWER SUBUKIA MISSION DISP</t>
  </si>
  <si>
    <t>LOYAPAT DISP</t>
  </si>
  <si>
    <t>LUANDA CLINIC</t>
  </si>
  <si>
    <t>LUANDA GWASI SDA DISP</t>
  </si>
  <si>
    <t>LUANDA MEDICAL CHILDHEALTH ANS MEDICAL SERVICES</t>
  </si>
  <si>
    <t>LUANDA WAYSIDE MEDICAL CLINIC</t>
  </si>
  <si>
    <t>LUBINO MED CLINIC</t>
  </si>
  <si>
    <t>LUCY'S CLINIC</t>
  </si>
  <si>
    <t>LUGANYIRO BAPTIST DISP</t>
  </si>
  <si>
    <t>LUGARI FOREST DISP</t>
  </si>
  <si>
    <t>LUGULU MISSION HOSPITAL</t>
  </si>
  <si>
    <t>LUGUMEK DISP</t>
  </si>
  <si>
    <t>LUKANGAI DISP</t>
  </si>
  <si>
    <t>LUKE OPONDO CLINIC</t>
  </si>
  <si>
    <t>LUKHUNA DISP</t>
  </si>
  <si>
    <t>LUKOLIS DISP</t>
  </si>
  <si>
    <t>LUKORE DISP</t>
  </si>
  <si>
    <t>LUKOYE CLINIC</t>
  </si>
  <si>
    <t>LUKUSI DISP</t>
  </si>
  <si>
    <t>LUMAKANDA DISTRICT HOSPITAL</t>
  </si>
  <si>
    <t>LUMBOKA MEMORIAL HOSPITAL</t>
  </si>
  <si>
    <t>LUMBOKA NURSING HOME</t>
  </si>
  <si>
    <t>LUMINO MATERNITY AND NURSING HOME</t>
  </si>
  <si>
    <t>LUMINO NURSING &amp; MATERNITY HOME</t>
  </si>
  <si>
    <t>LUMUMBA HOSPITAL</t>
  </si>
  <si>
    <t>LUNDU NURSING HOME</t>
  </si>
  <si>
    <t>LUNGA LUNGA DISP</t>
  </si>
  <si>
    <t>LUNGA LUNGA HEALTH CENTRE</t>
  </si>
  <si>
    <t>LUNGANYIRO DISP</t>
  </si>
  <si>
    <t>LUPINDA HEALTH CENTRE</t>
  </si>
  <si>
    <t>LURAMBI MEDICAL CENTRE</t>
  </si>
  <si>
    <t>LUSENGELI CLINIC</t>
  </si>
  <si>
    <t>LUSHEYA DISP</t>
  </si>
  <si>
    <t>LUSIGETTI HEALTH CENTRE</t>
  </si>
  <si>
    <t>LUTASO CATHOLIC DISP</t>
  </si>
  <si>
    <t>LUTSANGANI DISP</t>
  </si>
  <si>
    <t>LWANDA CLINIC</t>
  </si>
  <si>
    <t>LWANDETI DISP</t>
  </si>
  <si>
    <t>LYANAGINGA HEALTH CENTRE</t>
  </si>
  <si>
    <t>M P SHAH HOSPITAL</t>
  </si>
  <si>
    <t>M.R.S. HOSPITAL LANET</t>
  </si>
  <si>
    <t>MAANZO MEDICAL CLINIC</t>
  </si>
  <si>
    <t>MABATI MED CLINIC</t>
  </si>
  <si>
    <t>MABERA MEDICAL CLINIC</t>
  </si>
  <si>
    <t>MABINJU MEDICAL CLINIC</t>
  </si>
  <si>
    <t>MABROUKIE DISP</t>
  </si>
  <si>
    <t>MABUSI H C</t>
  </si>
  <si>
    <t>MABUSI HEALTH CENTRE</t>
  </si>
  <si>
    <t>MACALDER DISP</t>
  </si>
  <si>
    <t>MACALDER HEALTH CENTRE</t>
  </si>
  <si>
    <t>MACHAKA CATHOLIC DISP</t>
  </si>
  <si>
    <t>MACHAKOS APPROVED SCHOOL DISP</t>
  </si>
  <si>
    <t>MACHAKOS DISTRICT HOSPITAL</t>
  </si>
  <si>
    <t>MACHAKOS MEDICAL CLINIC</t>
  </si>
  <si>
    <t>MACHANDE MED CLINIC</t>
  </si>
  <si>
    <t>MACHANGA DISP</t>
  </si>
  <si>
    <t>MACHEKWI DISPESARY</t>
  </si>
  <si>
    <t>MACHWELE DISP</t>
  </si>
  <si>
    <t>MACKINON DISP</t>
  </si>
  <si>
    <t>MADARAKA MEDICAL CLINIC</t>
  </si>
  <si>
    <t>MADENDE DISP</t>
  </si>
  <si>
    <t>MADIANY HEALTH CENTRE</t>
  </si>
  <si>
    <t>MADOGO HEALTH CENTRE</t>
  </si>
  <si>
    <t>MADUNGUNI MEDICAL CLINIC</t>
  </si>
  <si>
    <t>MADUWA DISP</t>
  </si>
  <si>
    <t>MAENDELEO YA WANAWAKE DISP</t>
  </si>
  <si>
    <t>MAFISINI DISP</t>
  </si>
  <si>
    <t>MAGADI HOSPITAL</t>
  </si>
  <si>
    <t>MAGENA DISP</t>
  </si>
  <si>
    <t>MAGENA MEDICAL AND SURGICAL COTTAGE</t>
  </si>
  <si>
    <t>MAGENCHE DISP</t>
  </si>
  <si>
    <t>MAGENCHE MEDICAL CLINIC</t>
  </si>
  <si>
    <t>MAGENKA CLINIC</t>
  </si>
  <si>
    <t>MAGENKA DISP</t>
  </si>
  <si>
    <t>MAGETA DISP</t>
  </si>
  <si>
    <t>MAGINA H C</t>
  </si>
  <si>
    <t>MAGODZONI DISP</t>
  </si>
  <si>
    <t>MAGOMBO MKT (PEKEZA) DISP</t>
  </si>
  <si>
    <t>MAGOMBO SUB-HEALTH CENTRE</t>
  </si>
  <si>
    <t>MAGONGO HEALTH CENTRE</t>
  </si>
  <si>
    <t>MAGUNDU DISPENSARY</t>
  </si>
  <si>
    <t>MAGUNGA HEALTH CENTRE</t>
  </si>
  <si>
    <t>MAGUTU MISSION DISP</t>
  </si>
  <si>
    <t>MAGUTUNI SUB-DISTRICT HOSPITAL</t>
  </si>
  <si>
    <t>MAGWAGWA CENTRAL CLINIC</t>
  </si>
  <si>
    <t>MAGWAGWA DISP</t>
  </si>
  <si>
    <t>MAGWAGWA HAPPY CLINIC</t>
  </si>
  <si>
    <t>MAGWAGWA MEDICAL CLINIC</t>
  </si>
  <si>
    <t>MAHAYA DISP</t>
  </si>
  <si>
    <t>MAHIANJU DISP</t>
  </si>
  <si>
    <t>MAHIGA  MISSION DISP</t>
  </si>
  <si>
    <t>MAI-MAHIU HEALTH CENTRE</t>
  </si>
  <si>
    <t>MAIANI MEDICAL CLINIC</t>
  </si>
  <si>
    <t>MAIELLA HEALTH CENTRE</t>
  </si>
  <si>
    <t>MAIKONA DISP</t>
  </si>
  <si>
    <t>MAILWA DISP</t>
  </si>
  <si>
    <t>MAINA &amp; MWANGI HEALTH CENTRE</t>
  </si>
  <si>
    <t>MAINA DISP</t>
  </si>
  <si>
    <t>MAINA VILLAGE DISP</t>
  </si>
  <si>
    <t>MAISHI-MNARANI CLINIC</t>
  </si>
  <si>
    <t>MAJENGO DISP</t>
  </si>
  <si>
    <t>MAJENGO MCH/FP CLINIC</t>
  </si>
  <si>
    <t>MAJENGO MEDICAL CLINIC</t>
  </si>
  <si>
    <t>MAJI MAZURI DISP</t>
  </si>
  <si>
    <t>MAJI MOTO DISP</t>
  </si>
  <si>
    <t>MAJIMOTO DISP</t>
  </si>
  <si>
    <t>MAJORENI DISP</t>
  </si>
  <si>
    <t>MAKADARA HC</t>
  </si>
  <si>
    <t>MAKAIRO DISP</t>
  </si>
  <si>
    <t>MAKAMINI DISP</t>
  </si>
  <si>
    <t>MAKANDUNE PCEA DISP</t>
  </si>
  <si>
    <t>MAKARA BAPTIST M. CENTRE</t>
  </si>
  <si>
    <t>MAKENGI DISP</t>
  </si>
  <si>
    <t>MAKERE DISP</t>
  </si>
  <si>
    <t>MAKHONGE DISP</t>
  </si>
  <si>
    <t>MAKIMA DISP</t>
  </si>
  <si>
    <t>MAKIMENYI DISP</t>
  </si>
  <si>
    <t>MAKINA MED CLINIC</t>
  </si>
  <si>
    <t>MAKINDU CATHOLIC DISP</t>
  </si>
  <si>
    <t>MAKINDU DISP</t>
  </si>
  <si>
    <t>MAKINDU MEDICAL CENTRE</t>
  </si>
  <si>
    <t>MAKINDU MEDICAL CLINIC</t>
  </si>
  <si>
    <t>MAKINDU SIKH HOSPITAL</t>
  </si>
  <si>
    <t>MAKINDU SPECIALIST EYE HOSPITAL</t>
  </si>
  <si>
    <t>MAKINDU SUB-DISTRICT HOSPITAL</t>
  </si>
  <si>
    <t>MAKONGENI HC</t>
  </si>
  <si>
    <t>MAKUENI CATHOLIC DISP</t>
  </si>
  <si>
    <t>MAKUENI DISTRICT HOSPITAL</t>
  </si>
  <si>
    <t>MAKUNGA RHDC</t>
  </si>
  <si>
    <t>MAKUPA HEALTH CENTRE</t>
  </si>
  <si>
    <t>MAKUPA HOSPITAL</t>
  </si>
  <si>
    <t>MAKUPA MCH/FP CLINIC</t>
  </si>
  <si>
    <t>MAKUPA MNH</t>
  </si>
  <si>
    <t>MAKUTANO BWENA CLINIC</t>
  </si>
  <si>
    <t>MAKUTANO DISP</t>
  </si>
  <si>
    <t>MAKUTANO M&amp;N HOME</t>
  </si>
  <si>
    <t>MAKUTANO MEDICAL AND HEALTH CLINIC</t>
  </si>
  <si>
    <t>MAKUTANO MEDICAL CLINIC</t>
  </si>
  <si>
    <t>MAKUYU HEALTH CENTRE</t>
  </si>
  <si>
    <t>MAKWA KOLTING MISSION DISP</t>
  </si>
  <si>
    <t>MAKWASINJI DISP</t>
  </si>
  <si>
    <t>MAKYOLOK DISP</t>
  </si>
  <si>
    <t>MALABA MEDICAL CLINIC</t>
  </si>
  <si>
    <t>MALAKISI HEALTH CENTRE</t>
  </si>
  <si>
    <t>MALANGA DISP</t>
  </si>
  <si>
    <t>MALANGA HEALTH CENTRE</t>
  </si>
  <si>
    <t>MALANGA SDA DISPENSARY</t>
  </si>
  <si>
    <t>MALAVA H C</t>
  </si>
  <si>
    <t>MALELA DISP</t>
  </si>
  <si>
    <t>MALIKU MEDICAL CLINIC</t>
  </si>
  <si>
    <t>MALINDI CLINIC</t>
  </si>
  <si>
    <t>MALINDI DISTRICT HOSPITAL</t>
  </si>
  <si>
    <t>MALINDI MEDICARE</t>
  </si>
  <si>
    <t>MALKA DAKA DISP</t>
  </si>
  <si>
    <t>MALKA MARI DISP</t>
  </si>
  <si>
    <t>MALOBA HEALTH CLINIC</t>
  </si>
  <si>
    <t>MALOMONY DISP</t>
  </si>
  <si>
    <t>MAMA JOSEPHINE'S CLINIC</t>
  </si>
  <si>
    <t>MAMBA DISP</t>
  </si>
  <si>
    <t>MAMBO CLINIC</t>
  </si>
  <si>
    <t>MAMBRUI DISP</t>
  </si>
  <si>
    <t>MANANJA DISP</t>
  </si>
  <si>
    <t>MANDA DISP</t>
  </si>
  <si>
    <t>MANDERA ARMY CAMP DISP</t>
  </si>
  <si>
    <t>MANDERA DISTRICT HOSPITAL</t>
  </si>
  <si>
    <t>MANDERA HEALTH CLINIC</t>
  </si>
  <si>
    <t>MANESA MED CLINIC</t>
  </si>
  <si>
    <t>MANGA BAPTIST CLINIC DISP</t>
  </si>
  <si>
    <t>MANGA HEALTH CENTRE</t>
  </si>
  <si>
    <t>MANGAI DISP</t>
  </si>
  <si>
    <t>MANGO DISP</t>
  </si>
  <si>
    <t>MANGU DISP</t>
  </si>
  <si>
    <t>MANGU DISPENSARY</t>
  </si>
  <si>
    <t>MANGUNGU DISP</t>
  </si>
  <si>
    <t>MANGUO MEDICAL CLINIC</t>
  </si>
  <si>
    <t>MANSA DISP</t>
  </si>
  <si>
    <t>MANUNGA DISP</t>
  </si>
  <si>
    <t>MANYALA SUB-DISTRICT HOSPITAL</t>
  </si>
  <si>
    <t>MANYANI DISP</t>
  </si>
  <si>
    <t>MANYANI PRISON DISP</t>
  </si>
  <si>
    <t>MANYATTA CHILDREN'S HOME DISP</t>
  </si>
  <si>
    <t>MANYATTA JILLO DISP</t>
  </si>
  <si>
    <t>MANYATTA MEDICAL CLINIC</t>
  </si>
  <si>
    <t>MANYATTA S D A HOSPITAL</t>
  </si>
  <si>
    <t>MANYESO MEDICAL CLINIC</t>
  </si>
  <si>
    <t>MANYOROR DISP</t>
  </si>
  <si>
    <t>MANYUANDA HEALTH CENTRE</t>
  </si>
  <si>
    <t>MAP MEDICAL CLINIC</t>
  </si>
  <si>
    <t>MAPARASHA DISP</t>
  </si>
  <si>
    <t>MAPENDEZI ENTERPRISES HOSPITAL</t>
  </si>
  <si>
    <t>MARA  RIANTA DISP</t>
  </si>
  <si>
    <t>MARA SERENA DISP</t>
  </si>
  <si>
    <t>MARA SERENA LODGE DISP</t>
  </si>
  <si>
    <t>MARABA DISP</t>
  </si>
  <si>
    <t>MARABA MATERNITY AND NURSING HOME</t>
  </si>
  <si>
    <t>MARACHI MEDICAL CLINIC</t>
  </si>
  <si>
    <t>MARAFA HEALTH CENTRE (MAGARINI)</t>
  </si>
  <si>
    <t>MARAGUA DISTRICT HOSPITAL (RHTC)</t>
  </si>
  <si>
    <t>MARAGUA RIDGE HEALTH CENTRE</t>
  </si>
  <si>
    <t>MARAIGUSHU DISP</t>
  </si>
  <si>
    <t>MARALAL CATHOLIC DISP</t>
  </si>
  <si>
    <t>MARALAL CLINIC</t>
  </si>
  <si>
    <t>MARALAL DISTRICT HOSPITAL</t>
  </si>
  <si>
    <t>MARAMA SHIANDA MATERNITY HOME</t>
  </si>
  <si>
    <t>MARANI HEALTH CENTRE</t>
  </si>
  <si>
    <t>MARANJAU GK PRISON DISP</t>
  </si>
  <si>
    <t>MARCO AFYA CENTRE</t>
  </si>
  <si>
    <t>MAREMBO DISP</t>
  </si>
  <si>
    <t>MARENYO DISP</t>
  </si>
  <si>
    <t>MARERENI DISP</t>
  </si>
  <si>
    <t>MARERENI MEDICAR CLINIC</t>
  </si>
  <si>
    <t>MARIA MATERNITY &amp; NURSING HOME</t>
  </si>
  <si>
    <t>MARIA NURSING HOME</t>
  </si>
  <si>
    <t>MARIAKANI BARRACKS HOSPITAL</t>
  </si>
  <si>
    <t>MARIAKANI HEALTH CENTRE</t>
  </si>
  <si>
    <t>MARIAKANI MED CLINIC</t>
  </si>
  <si>
    <t>MARIASHONI DISP</t>
  </si>
  <si>
    <t>MARICH DISP</t>
  </si>
  <si>
    <t>MARIDADI DISP</t>
  </si>
  <si>
    <t>MARIE STOPES CLINIC</t>
  </si>
  <si>
    <t>MARIE STOPES DISP</t>
  </si>
  <si>
    <t>MARIE STOPES MATERNITY AND NURSING HOME</t>
  </si>
  <si>
    <t>MARIE STOPES NURSING HOME</t>
  </si>
  <si>
    <t>MARIE-STOPES CLINIC</t>
  </si>
  <si>
    <t>MARIGAT H C</t>
  </si>
  <si>
    <t>MARIGAT MISSION DISP</t>
  </si>
  <si>
    <t>MARIINI MATERNITY HOME</t>
  </si>
  <si>
    <t>MARIKEBUNI DISP</t>
  </si>
  <si>
    <t>MARINDI DISP</t>
  </si>
  <si>
    <t>MARINGO HC</t>
  </si>
  <si>
    <t>MARINYIN TEA DISP</t>
  </si>
  <si>
    <t>MARIRA DISP</t>
  </si>
  <si>
    <t>MARIWA HEALTH CENTRE</t>
  </si>
  <si>
    <t>MARKIT MED CARE</t>
  </si>
  <si>
    <t>MARON DISP</t>
  </si>
  <si>
    <t>MARSABIT CATHOLIC DISP</t>
  </si>
  <si>
    <t>MARSABIT DISTRICT HOSPITAL</t>
  </si>
  <si>
    <t>MARSABIT MEDICAL CLINIC</t>
  </si>
  <si>
    <t>MARTI DISP</t>
  </si>
  <si>
    <t>MARU INYA NURSING HOME</t>
  </si>
  <si>
    <t>MARUNGU DISP</t>
  </si>
  <si>
    <t>MARY HELP OF THE SICK  MISSION HOSPITAL</t>
  </si>
  <si>
    <t>MARY HILL MEDICAL &amp; E.T.C</t>
  </si>
  <si>
    <t>MARY IMMACULATE DISP</t>
  </si>
  <si>
    <t>MARY IMMACULATE HOSP. MWEIGA</t>
  </si>
  <si>
    <t>MARY IMMACULATE MNH</t>
  </si>
  <si>
    <t>MARYKNOLL DISP</t>
  </si>
  <si>
    <t>MASAANI DISP</t>
  </si>
  <si>
    <t>MASABA HEALTH CENTRE</t>
  </si>
  <si>
    <t>MASABA HOSPITAL</t>
  </si>
  <si>
    <t>MASABUBU DISP</t>
  </si>
  <si>
    <t>MASAI NURSING HOME</t>
  </si>
  <si>
    <t>MASALA DISP</t>
  </si>
  <si>
    <t>MASALANI HEALTH CENTRE</t>
  </si>
  <si>
    <t>MASARA HIGHWAY CLINIC</t>
  </si>
  <si>
    <t>MASENO GTI DISP</t>
  </si>
  <si>
    <t>MASENO MEDICAL CLINIC</t>
  </si>
  <si>
    <t>MASENO MISS. HOSPITAL</t>
  </si>
  <si>
    <t>MASENO UNIVERSITY COLLEGE DISP</t>
  </si>
  <si>
    <t>MASHAMBA DISP</t>
  </si>
  <si>
    <t>MASHURU HEALTH CENTRE</t>
  </si>
  <si>
    <t>MASII HEALTH CENTRE</t>
  </si>
  <si>
    <t>MASIMBA HEALTH CENTRE</t>
  </si>
  <si>
    <t>MASIMBA MED. CLINIC</t>
  </si>
  <si>
    <t>MASINGA DISP</t>
  </si>
  <si>
    <t>MASOGO M N H</t>
  </si>
  <si>
    <t>MASOGO SUB-HEALTH CENTRE</t>
  </si>
  <si>
    <t>MASONGA MEDICAL CLINIC</t>
  </si>
  <si>
    <t>MASONGALENI HEALTH CENTRE</t>
  </si>
  <si>
    <t>MASONGO DISP</t>
  </si>
  <si>
    <t>MASUMBA DISP</t>
  </si>
  <si>
    <t>MASYUNGWA DISP</t>
  </si>
  <si>
    <t>MATA DISP</t>
  </si>
  <si>
    <t>MATAARA DISP</t>
  </si>
  <si>
    <t>MATANO MANNE MED CLINIC</t>
  </si>
  <si>
    <t>MATANYA DISP</t>
  </si>
  <si>
    <t>MATARE SDA DISP</t>
  </si>
  <si>
    <t>MATASIA CLINIC AND M&amp;NH</t>
  </si>
  <si>
    <t>MATATA M N H</t>
  </si>
  <si>
    <t>MATAYO'S H C</t>
  </si>
  <si>
    <t>MATER MISERICORDIAE HOSPITAL</t>
  </si>
  <si>
    <t>MATERI GIRLS SCH DISP</t>
  </si>
  <si>
    <t>MATETE H C</t>
  </si>
  <si>
    <t>MATHARE NORTH HEALTH CENTRE</t>
  </si>
  <si>
    <t>MATHARE POLICE DEPARTMENT CLINIC</t>
  </si>
  <si>
    <t>MATHARI MENTAL HOSPITAL</t>
  </si>
  <si>
    <t>MATHIRA MEDICARE  CLINIC</t>
  </si>
  <si>
    <t>MATILIKU CATHOLIC DISP</t>
  </si>
  <si>
    <t>MATILIKU HEALTH CENTRE</t>
  </si>
  <si>
    <t>MATINYANI DISP</t>
  </si>
  <si>
    <t>MATINYANI MEDICAL CLINIC</t>
  </si>
  <si>
    <t>MATIOLI AFYA CLINIC</t>
  </si>
  <si>
    <t>MATIOLI COMMUNITY HEALTH CENTRE</t>
  </si>
  <si>
    <t>MATIRA DISP</t>
  </si>
  <si>
    <t>MATIRI MISSION HOSPITAL</t>
  </si>
  <si>
    <t>MATONDONI DISP</t>
  </si>
  <si>
    <t>MATONGO DISP</t>
  </si>
  <si>
    <t>MATONGO FH CLINIC</t>
  </si>
  <si>
    <t>MATONGO HEALTH CENTRE</t>
  </si>
  <si>
    <t>MATOSO MISSION DISP</t>
  </si>
  <si>
    <t>MATSANGONI CLINIC</t>
  </si>
  <si>
    <t>MATSANGONI DISP</t>
  </si>
  <si>
    <t>MATSANGONI MEDICAL CLINIC</t>
  </si>
  <si>
    <t>MATUGA DISP</t>
  </si>
  <si>
    <t>MATUMAINI-NYAMAIYA CLINIC</t>
  </si>
  <si>
    <t>MATUNDA DISP</t>
  </si>
  <si>
    <t>MATUNDA MATERNITY HOME</t>
  </si>
  <si>
    <t>MATUNGU COMMUNITY  MEDICAL CLINIC</t>
  </si>
  <si>
    <t>MATUNGU H C</t>
  </si>
  <si>
    <t>MATUNGULU DISP</t>
  </si>
  <si>
    <t>MATUTA TEA DISP</t>
  </si>
  <si>
    <t>MATUU MEDICAL CLINIC</t>
  </si>
  <si>
    <t>MATUU MISSION DISP</t>
  </si>
  <si>
    <t>MATUU MODERN CLINIC</t>
  </si>
  <si>
    <t>MATUU NURSING HOME</t>
  </si>
  <si>
    <t>MATUU RHDC</t>
  </si>
  <si>
    <t>MAU FOREST DISP</t>
  </si>
  <si>
    <t>MAU NAROK HEALTH CENTRE</t>
  </si>
  <si>
    <t>MAU NAROK MEDICAL CLINIC</t>
  </si>
  <si>
    <t>MAUA  MEDICAL CLINIC</t>
  </si>
  <si>
    <t>MAUA MED CLINIC</t>
  </si>
  <si>
    <t>MAUA METHODIST HOSPITAL</t>
  </si>
  <si>
    <t>MAUMAU SEC SUB-HEALTH CENTRE</t>
  </si>
  <si>
    <t>MAUTUMA HEALTH CENTRE</t>
  </si>
  <si>
    <t>MAVINDINI HEALTH CENTRE</t>
  </si>
  <si>
    <t>MAVOLONI DISP</t>
  </si>
  <si>
    <t>MAWEGO MISS. H C</t>
  </si>
  <si>
    <t>MAWENI STAR MEDICAL CINIC</t>
  </si>
  <si>
    <t>MAWEPI MEDICAL SERVICES</t>
  </si>
  <si>
    <t>MAWINGU DISP</t>
  </si>
  <si>
    <t>MAYEKWE (FRIENDS) DISP</t>
  </si>
  <si>
    <t>MAZERAS DISP</t>
  </si>
  <si>
    <t>MAZIWA DISP</t>
  </si>
  <si>
    <t>MAZUMAALUME DISP</t>
  </si>
  <si>
    <t>MBAGA MISSION HEALTH CENTRE</t>
  </si>
  <si>
    <t>MBAGATHI DISTRICT HOSPITAL</t>
  </si>
  <si>
    <t>MBALAMBALA DISP</t>
  </si>
  <si>
    <t>MBALE CLINIC</t>
  </si>
  <si>
    <t>MBALE HEALTH CENTRE</t>
  </si>
  <si>
    <t>MBALE MEDICAL CLINIC</t>
  </si>
  <si>
    <t>MBALE RHTC</t>
  </si>
  <si>
    <t>MBARANGA MISSION DISP</t>
  </si>
  <si>
    <t>MBEERE DISTRICT HOSP</t>
  </si>
  <si>
    <t>MBEMBANI DISP</t>
  </si>
  <si>
    <t>MBENUU DISP</t>
  </si>
  <si>
    <t>MBERE NURSING HOME</t>
  </si>
  <si>
    <t>MBEU RURAL DEMONSTRATION UNIT</t>
  </si>
  <si>
    <t>MBICHI DISP</t>
  </si>
  <si>
    <t>MBIITINI MISS DIS</t>
  </si>
  <si>
    <t>MBIRI ACK DISP</t>
  </si>
  <si>
    <t>MBIRIKANI DISP</t>
  </si>
  <si>
    <t>MBITA HEALTH CENTRE</t>
  </si>
  <si>
    <t>MBITA NUTRITION DISP</t>
  </si>
  <si>
    <t>MBITINI DISP</t>
  </si>
  <si>
    <t>MBIUNI MEDICAL CLINIC</t>
  </si>
  <si>
    <t>MBIUNI SUB-HEALTH CENTRE</t>
  </si>
  <si>
    <t>MBOGO HC</t>
  </si>
  <si>
    <t>MBOGO VALLEY DISP</t>
  </si>
  <si>
    <t>MBOGONI HEALTH CENTRE</t>
  </si>
  <si>
    <t>MBONDONI DISP</t>
  </si>
  <si>
    <t>MBONDONI MEDICAL CLINIC</t>
  </si>
  <si>
    <t>MBOONI  SDH</t>
  </si>
  <si>
    <t>MBOONI A I C DISP</t>
  </si>
  <si>
    <t>MBOONI MEDICAL SERVICES</t>
  </si>
  <si>
    <t>MBUANI DISP</t>
  </si>
  <si>
    <t>MBUMBUNI MEDICAL SERVICES</t>
  </si>
  <si>
    <t>MBURI ACK DISP</t>
  </si>
  <si>
    <t>MBYANI CATHOLIC DISP</t>
  </si>
  <si>
    <t>MECCA CLINIC</t>
  </si>
  <si>
    <t>MECCAH MEDICAL CENTRE</t>
  </si>
  <si>
    <t>MECHIMERU HC</t>
  </si>
  <si>
    <t>MED MISSIONARIES OF MARY HEALTH DISP</t>
  </si>
  <si>
    <t>MEDICAL CLINIC</t>
  </si>
  <si>
    <t>MEDICAL CLINIC CENTRE</t>
  </si>
  <si>
    <t>MEDICAL HUT CLINIC</t>
  </si>
  <si>
    <t>MEDICARE CENTRE</t>
  </si>
  <si>
    <t>MEDICARE CLINIC</t>
  </si>
  <si>
    <t>MEDIFAIT HEALTH CLINIC</t>
  </si>
  <si>
    <t>MEDILINK HEALTH CARE SERVICES</t>
  </si>
  <si>
    <t>MEDINA DISP</t>
  </si>
  <si>
    <t>MEDVET CENTRE</t>
  </si>
  <si>
    <t>MEGUARA DISP</t>
  </si>
  <si>
    <t>MEGUARA DISP-ROMOSHA</t>
  </si>
  <si>
    <t>MEGWARA DISP</t>
  </si>
  <si>
    <t>MEIBEKI DISP</t>
  </si>
  <si>
    <t>MEMORIAL CLINIC</t>
  </si>
  <si>
    <t>MEMORIAL HOSPITAL (THIKA)</t>
  </si>
  <si>
    <t>MENENGAI MEDICAL CLINIC</t>
  </si>
  <si>
    <t>MENET DISP</t>
  </si>
  <si>
    <t>MENYINKWA MEDICAL CLINIC</t>
  </si>
  <si>
    <t>MERCY CLINIC</t>
  </si>
  <si>
    <t>MERCY HOSPITAL</t>
  </si>
  <si>
    <t>MERCY MEDICAL CLINIC</t>
  </si>
  <si>
    <t>MERCY SISTERS  DISP</t>
  </si>
  <si>
    <t>MERE DISP</t>
  </si>
  <si>
    <t>MERE SDA DISP</t>
  </si>
  <si>
    <t>MERIGI DISP</t>
  </si>
  <si>
    <t>MERILLE DISP</t>
  </si>
  <si>
    <t>MERTI CATHOLIC MISSION DISP</t>
  </si>
  <si>
    <t>MERTI HEALTH CENTRE</t>
  </si>
  <si>
    <t>MERU DISTRICT HOSPITAL</t>
  </si>
  <si>
    <t>MERU NURSING HOME</t>
  </si>
  <si>
    <t>MESABAKWA CLINIC</t>
  </si>
  <si>
    <t>METABURO DISP</t>
  </si>
  <si>
    <t>METETEI H C</t>
  </si>
  <si>
    <t>METO DISP</t>
  </si>
  <si>
    <t>METROPOLITAN HOSPITAL</t>
  </si>
  <si>
    <t>MEZEA/ZIANI/JAH GLORY CLINIC</t>
  </si>
  <si>
    <t>MGAMBONI DISP</t>
  </si>
  <si>
    <t>MGANGE DISP</t>
  </si>
  <si>
    <t>MIAMBANI HEALTH CENTRE</t>
  </si>
  <si>
    <t>MIATHENE SUB-DISTRICT HOSPITAL</t>
  </si>
  <si>
    <t>MIDHILL MEDICAL CLINIC</t>
  </si>
  <si>
    <t>MIDHINE DISP</t>
  </si>
  <si>
    <t>MIDWAY CLINIC</t>
  </si>
  <si>
    <t>MIDZIJINI DISP</t>
  </si>
  <si>
    <t>MIGAA DISP</t>
  </si>
  <si>
    <t>MIGORI DISTRICT HOSPITAL</t>
  </si>
  <si>
    <t>MIGOSI DISP</t>
  </si>
  <si>
    <t>MIGUTA DISP</t>
  </si>
  <si>
    <t>MIGWANI SUB-DISTRICT HOSP</t>
  </si>
  <si>
    <t>MIHUTI DISP</t>
  </si>
  <si>
    <t>MIJAY CLINIC</t>
  </si>
  <si>
    <t>MIKINDANI MISSION DISP</t>
  </si>
  <si>
    <t>MIKINDURI COTTAGE HOSPITAL</t>
  </si>
  <si>
    <t>MIKINDURI DISP</t>
  </si>
  <si>
    <t>MIKIRYANI MED CLINIC</t>
  </si>
  <si>
    <t>MIKUMBUNE CLINIC</t>
  </si>
  <si>
    <t>MIKUYUNI MED CLINIC</t>
  </si>
  <si>
    <t>MILAANI DISP</t>
  </si>
  <si>
    <t>MILE 46 HEALTH CENTRE</t>
  </si>
  <si>
    <t>MILIMANI M&amp;N HOME</t>
  </si>
  <si>
    <t>MILIMANI MEDICAL CLINIC</t>
  </si>
  <si>
    <t>MILO DISP</t>
  </si>
  <si>
    <t>MILOMANI MED CLINIC</t>
  </si>
  <si>
    <t>MINARA DISP</t>
  </si>
  <si>
    <t>MINJORE DISP</t>
  </si>
  <si>
    <t>MINUGU DISP</t>
  </si>
  <si>
    <t>MIRANGA DISP</t>
  </si>
  <si>
    <t>MIRANGINE HEALTH CENTRE</t>
  </si>
  <si>
    <t>MIRIRIERI CLINIC</t>
  </si>
  <si>
    <t>MIRITINI DISP</t>
  </si>
  <si>
    <t>MIRIU H C</t>
  </si>
  <si>
    <t>MIROGI MISS H C</t>
  </si>
  <si>
    <t>MIRURIRI  CLINIC</t>
  </si>
  <si>
    <t>MIRURIRI CARE CLINIC</t>
  </si>
  <si>
    <t>MISAMBI H C</t>
  </si>
  <si>
    <t>MISESI DISP</t>
  </si>
  <si>
    <t>MISEWANI DISP</t>
  </si>
  <si>
    <t>MISEWANI MEDICAL CLINIC</t>
  </si>
  <si>
    <t>MISIKHU MISSION HOSPITAL</t>
  </si>
  <si>
    <t>MISORI DISP</t>
  </si>
  <si>
    <t>MISSION UNION MED CLINIC</t>
  </si>
  <si>
    <t>MISYANI DISP</t>
  </si>
  <si>
    <t>MITABONI H C</t>
  </si>
  <si>
    <t>MITAMBONI CATHOLIC DISP</t>
  </si>
  <si>
    <t>MITI MINGI H C</t>
  </si>
  <si>
    <t>MITI TATU DISP</t>
  </si>
  <si>
    <t>MITINTU COTTAGE HOSPITAL</t>
  </si>
  <si>
    <t>MITUAMBIRI DISPENSARY</t>
  </si>
  <si>
    <t>MITUMBIRI DISP</t>
  </si>
  <si>
    <t>MITUNGUU DISP</t>
  </si>
  <si>
    <t>MITUNGUU MED CLINIC</t>
  </si>
  <si>
    <t>MITUNGUU/KIBUNGA CLINIC</t>
  </si>
  <si>
    <t>MITUNTU DISP</t>
  </si>
  <si>
    <t>MIU DISP</t>
  </si>
  <si>
    <t>MIUMBUNI DISP</t>
  </si>
  <si>
    <t>MIVUKONI DISP</t>
  </si>
  <si>
    <t>MIVUMONI DISP</t>
  </si>
  <si>
    <t>MIWANI NURSING HOME</t>
  </si>
  <si>
    <t>MJANAHERI MEDICAL CLINIC</t>
  </si>
  <si>
    <t>MKOKONI DISP</t>
  </si>
  <si>
    <t>MKOMANI -LUNGA LUNGA CLINIC</t>
  </si>
  <si>
    <t>MKOMANI CLINIC</t>
  </si>
  <si>
    <t>MKOMANI HARAMBEE DISP</t>
  </si>
  <si>
    <t>MKOMANI MEDICAL CLINIC</t>
  </si>
  <si>
    <t>MKONGANI DISP</t>
  </si>
  <si>
    <t>MKUMBUNE SUB DISTRICT HOSPITAL</t>
  </si>
  <si>
    <t>MKUNUBI DISP</t>
  </si>
  <si>
    <t>MKUYUNI MEDICAL CLINIC</t>
  </si>
  <si>
    <t>MKWIRO DISP</t>
  </si>
  <si>
    <t>MLANGUMU DISP</t>
  </si>
  <si>
    <t>MNAZINI DISP</t>
  </si>
  <si>
    <t>MNENGWA  DISP</t>
  </si>
  <si>
    <t>MNYENZENI DISP</t>
  </si>
  <si>
    <t>MOA (WEMA) MISSION DISP</t>
  </si>
  <si>
    <t>MOCHENWA DISP</t>
  </si>
  <si>
    <t>MOCHONGOI H C</t>
  </si>
  <si>
    <t>MODERN CLINIC</t>
  </si>
  <si>
    <t>MODING HEALTH CENTRE</t>
  </si>
  <si>
    <t>MODOGASHE HEALTH CENTRE</t>
  </si>
  <si>
    <t>MOGIL DISP</t>
  </si>
  <si>
    <t>MOGOGOSIEK DISP</t>
  </si>
  <si>
    <t>MOGONGA MEDICAL CLINIC</t>
  </si>
  <si>
    <t>MOGONGA NURSING &amp; MATERNITY HOME</t>
  </si>
  <si>
    <t>MOGOR CLINIC</t>
  </si>
  <si>
    <t>MOGORWA H C</t>
  </si>
  <si>
    <t>MOGOTIO CATHOLIC HEALTH CENTRE</t>
  </si>
  <si>
    <t>MOGOTIO RHDC</t>
  </si>
  <si>
    <t>MOGUSII MEDICAL CLINIC</t>
  </si>
  <si>
    <t>MOGWA CLINICAL SERVICES</t>
  </si>
  <si>
    <t>MOI AIRPORT CARGO DISP</t>
  </si>
  <si>
    <t>MOI BARRACKS DISP</t>
  </si>
  <si>
    <t>MOI TEACHERS COLLEGE DISP</t>
  </si>
  <si>
    <t>MOI UNIVERSITY DISP</t>
  </si>
  <si>
    <t>MOI VOI DISTRICT HOSPITAL</t>
  </si>
  <si>
    <t>MOI'S BRIDGE CATHOLIC DISP</t>
  </si>
  <si>
    <t>MOI'S BRIDGE CLINIC</t>
  </si>
  <si>
    <t>MOI'S BRIDGE DISP</t>
  </si>
  <si>
    <t>MOI'S BRIDGE NURSING HOME</t>
  </si>
  <si>
    <t>MOIBEN HEALTH CENTRE</t>
  </si>
  <si>
    <t>MOIGE MEDICAL CLINIC</t>
  </si>
  <si>
    <t>MOKONG TEA DISP</t>
  </si>
  <si>
    <t>MOKOWE HEALTH CENTRE</t>
  </si>
  <si>
    <t>MOLO DENTAL AND MEDICAL CLINIC</t>
  </si>
  <si>
    <t>MOLO HOSPITAL</t>
  </si>
  <si>
    <t>MOLO NURSING HOME</t>
  </si>
  <si>
    <t>MOLO SOUTH DISP</t>
  </si>
  <si>
    <t>MOMBASA HOSPITAL</t>
  </si>
  <si>
    <t>MOMBASA ROYAL CLINIC</t>
  </si>
  <si>
    <t>MONIANGU HEALTH CENTRE</t>
  </si>
  <si>
    <t>MONIANKU HEALTH CENTRE</t>
  </si>
  <si>
    <t>MONIRE TEA DISP</t>
  </si>
  <si>
    <t>MONMONIAT DISP</t>
  </si>
  <si>
    <t>MOPW (SUPPLIES BRANCH) CLINIC</t>
  </si>
  <si>
    <t>MORIJO DISP</t>
  </si>
  <si>
    <t>MORIJO LOITA DISP</t>
  </si>
  <si>
    <t>MORNING GLORY MEDICAL CLINIC</t>
  </si>
  <si>
    <t>MORNING STAR MED CLINIC</t>
  </si>
  <si>
    <t>MORORO HEALTH CENTRE</t>
  </si>
  <si>
    <t>MOROTOT DISP</t>
  </si>
  <si>
    <t>MOSCARE MEDICAL CLINIC</t>
  </si>
  <si>
    <t>MOSIRO DISP</t>
  </si>
  <si>
    <t>MOSOCHO HEALTH CENTRE</t>
  </si>
  <si>
    <t>MOSORIOT R H T C / COLLEGE DISP</t>
  </si>
  <si>
    <t>MOSORIOT TTC DISP</t>
  </si>
  <si>
    <t>MOSQUE DISP</t>
  </si>
  <si>
    <t>MOSQUE MEDICAL CENTRE</t>
  </si>
  <si>
    <t>MOST PRECIOUS BLOOD DISP</t>
  </si>
  <si>
    <t>MOTHER KEVIN DISP</t>
  </si>
  <si>
    <t>MOTHER MAZERERO MISSION DISP</t>
  </si>
  <si>
    <t>MOTHER NAZZALLERO MISSION DISP</t>
  </si>
  <si>
    <t>MOTICHO DISP</t>
  </si>
  <si>
    <t>MOTIRET DISP</t>
  </si>
  <si>
    <t>MOTOSIETI DISP</t>
  </si>
  <si>
    <t>MOTRACO NURSING HOME</t>
  </si>
  <si>
    <t>MOUNTAIN MEDICAL CLINIC</t>
  </si>
  <si>
    <t>MOW SHIMANZI DISP</t>
  </si>
  <si>
    <t>MOWHITE M&amp; N HOME(FORMERLY IGARE MC)</t>
  </si>
  <si>
    <t>MOYALE DISTRICT HOSPITAL</t>
  </si>
  <si>
    <t>MOYALE MEDICAL CLINC</t>
  </si>
  <si>
    <t>MPEKETONI CLINIC</t>
  </si>
  <si>
    <t>MPEKETONI HEALTH CENTRE</t>
  </si>
  <si>
    <t>MPEKETONI HEALTH SERVICES</t>
  </si>
  <si>
    <t>MPINZINYI HEALTH CENTRE</t>
  </si>
  <si>
    <t>MPUKONI HEALTH CENTRE</t>
  </si>
  <si>
    <t>MR AUGUSTINE N RWIGI CLINIC</t>
  </si>
  <si>
    <t>MR AUGUSTINE P NJAGI CLINIC</t>
  </si>
  <si>
    <t>MR BENSON LUBUKHA CLINIC</t>
  </si>
  <si>
    <t>MR D K MUTHUI CLINIC</t>
  </si>
  <si>
    <t>MR MOSIRO CLINIC</t>
  </si>
  <si>
    <t>MR MURUNGU L ARIMI CLINIC</t>
  </si>
  <si>
    <t>MR NICASSIO M'NJERU CLINIC</t>
  </si>
  <si>
    <t>MR ROBERT K NJERU CLINIC</t>
  </si>
  <si>
    <t>MR STANLEY N KANAMBIU CLINIC</t>
  </si>
  <si>
    <t>MR SYMON N MURIITHI CLINIC</t>
  </si>
  <si>
    <t>MRIMA DISP</t>
  </si>
  <si>
    <t>MRS JACINTA NYAGA CLINIC</t>
  </si>
  <si>
    <t>MRS MAGGIE NAMU CLINIC</t>
  </si>
  <si>
    <t>MRS.  ARARAS CLINIC</t>
  </si>
  <si>
    <t>MRUGUA DISP</t>
  </si>
  <si>
    <t>MSAMBWENI DISTRICT HOSPITAL</t>
  </si>
  <si>
    <t>MSAU DISP</t>
  </si>
  <si>
    <t>MSEKEKWA HEALTH CENTRE</t>
  </si>
  <si>
    <t>MSENANGU NURSING  &amp; MATERNITY HOME LTD</t>
  </si>
  <si>
    <t>MT EVEREST   CLINIC</t>
  </si>
  <si>
    <t>MT.  ELGON HOSPITAL</t>
  </si>
  <si>
    <t>MT. ELGON COTTAGE HOSP.</t>
  </si>
  <si>
    <t>MT. ELGON DISP</t>
  </si>
  <si>
    <t>MT. KENYA HOSPITAL</t>
  </si>
  <si>
    <t>MTAA DISP</t>
  </si>
  <si>
    <t>MTAAMI MED CLINIC</t>
  </si>
  <si>
    <t>MTANGANI MEDICAL CLINIC</t>
  </si>
  <si>
    <t>MTARAGON DISP</t>
  </si>
  <si>
    <t>MTITO ANDEI GENERAL MEDICAL CENTRE</t>
  </si>
  <si>
    <t>MTITO ANDEI HEALTH CENTRE</t>
  </si>
  <si>
    <t>MTITO ANDEI M&amp;N HOME</t>
  </si>
  <si>
    <t>MTITO ANDEI MEDICAL CLINIC</t>
  </si>
  <si>
    <t>MTONDIA II MED CLINIC</t>
  </si>
  <si>
    <t>MTONDIA MEDICAL CLINIC I</t>
  </si>
  <si>
    <t>MTONGWE DISP</t>
  </si>
  <si>
    <t>MTONGWE HEALTH CENTRE</t>
  </si>
  <si>
    <t>MTONGWE HEALTH SUB CENTRE</t>
  </si>
  <si>
    <t>MTWAPA DISP</t>
  </si>
  <si>
    <t>MTWAPA FAMILY HEALTH CENTRE</t>
  </si>
  <si>
    <t>MTWAPA MEDICAL CENTRE</t>
  </si>
  <si>
    <t>MTWAPA NURSING HOME</t>
  </si>
  <si>
    <t>MUA HILLS DISP</t>
  </si>
  <si>
    <t>MUCII MUKURU DISP</t>
  </si>
  <si>
    <t>MUDETE CLINIC</t>
  </si>
  <si>
    <t>MUDZO MEDICAL CLINIC</t>
  </si>
  <si>
    <t>MUFU DISP</t>
  </si>
  <si>
    <t>MUGEKA HEALTH CENTRE</t>
  </si>
  <si>
    <t>MUGOIRI  MISSION DISP</t>
  </si>
  <si>
    <t>MUGUGA DISP</t>
  </si>
  <si>
    <t>MUGUMO (ACK) DISP</t>
  </si>
  <si>
    <t>MUGUMO MEDICAL, FP CLINIC AND LABORATORY</t>
  </si>
  <si>
    <t>MUGUMO-INI DISP</t>
  </si>
  <si>
    <t>MUGUMOINI DISP</t>
  </si>
  <si>
    <t>MUGUNA/MIKINDURI NUTRITIONAL CENTRE</t>
  </si>
  <si>
    <t>MUGUNDA DISP</t>
  </si>
  <si>
    <t>MUGURIN DISP</t>
  </si>
  <si>
    <t>MUGUTHA HEALTH CENTRE</t>
  </si>
  <si>
    <t>MUHABINI MED CLINIC</t>
  </si>
  <si>
    <t>MUHAKA DISP</t>
  </si>
  <si>
    <t>MUHANDA DISP</t>
  </si>
  <si>
    <t>MUHORONI MAT &amp; NURSING HOME</t>
  </si>
  <si>
    <t>MUHORONI SUB-DISTRICT HOSP.</t>
  </si>
  <si>
    <t>MUHORONI SUGAR COMPANY DISP</t>
  </si>
  <si>
    <t>MUHOTETU DISP</t>
  </si>
  <si>
    <t>MUHURU HEALTH CENTRE</t>
  </si>
  <si>
    <t>MUHWESO CLINIC</t>
  </si>
  <si>
    <t>MUI DISP</t>
  </si>
  <si>
    <t>MUJWA CATHOLIC DISP</t>
  </si>
  <si>
    <t>MUKAA  A I C SUB-HEALTH CENTRE</t>
  </si>
  <si>
    <t>MUKABA NURSING HOME</t>
  </si>
  <si>
    <t>MUKANGU CLINIC</t>
  </si>
  <si>
    <t>MUKARARA DISP</t>
  </si>
  <si>
    <t>MUKHOBOBLA H C</t>
  </si>
  <si>
    <t>MUKHONJE H C</t>
  </si>
  <si>
    <t>MUKHURU BAPTIST DISP</t>
  </si>
  <si>
    <t>MUKIMBA CLINIC</t>
  </si>
  <si>
    <t>MUKINYAI DISP/SACHANGWAN</t>
  </si>
  <si>
    <t>MUKIO MEDICAL CLINIC</t>
  </si>
  <si>
    <t>MUKONDO DISP</t>
  </si>
  <si>
    <t>MUKOTHIMA H C</t>
  </si>
  <si>
    <t>MUKOWE HOSPITAL</t>
  </si>
  <si>
    <t>MUKUI DISP</t>
  </si>
  <si>
    <t>MUKUMU MISSION HOSP</t>
  </si>
  <si>
    <t>MUKURWE DISP</t>
  </si>
  <si>
    <t>MUKURWEINI MEDICAL CLINIC</t>
  </si>
  <si>
    <t>MUKURWENI SUB-DISTRICT HOSP.</t>
  </si>
  <si>
    <t>MUKUTANI DISP</t>
  </si>
  <si>
    <t>MUKUUNI DISP</t>
  </si>
  <si>
    <t>MUKUYU CLINIC</t>
  </si>
  <si>
    <t>MUKUYUNI DISP</t>
  </si>
  <si>
    <t>MUKUYUNI HEALTH CENTRE</t>
  </si>
  <si>
    <t>MULALA DISP</t>
  </si>
  <si>
    <t>MULANGO DISP</t>
  </si>
  <si>
    <t>MULANJO DISP</t>
  </si>
  <si>
    <t>MULAT MEDICAL CLINIC</t>
  </si>
  <si>
    <t>MULOT CATHOLIC  DISP</t>
  </si>
  <si>
    <t>MULUKAKA MEDICAL CLINIC</t>
  </si>
  <si>
    <t>MULUKHOINI MEDICAL CLINIC</t>
  </si>
  <si>
    <t>MULUTU DISP</t>
  </si>
  <si>
    <t>MULWANDA DISP</t>
  </si>
  <si>
    <t>MUMBU MEDICAL CLINIC</t>
  </si>
  <si>
    <t>MUMBUINI DISP</t>
  </si>
  <si>
    <t>MUMBUNI DISP</t>
  </si>
  <si>
    <t>MUMBUNI HEALTH CENTRE</t>
  </si>
  <si>
    <t>MUMIAS CENTRE CLINIC</t>
  </si>
  <si>
    <t>MUMIAS DISP</t>
  </si>
  <si>
    <t>MUMIAS M&amp;N HOME</t>
  </si>
  <si>
    <t>MUMIAS MATERNITY  NURSING HOME</t>
  </si>
  <si>
    <t>MUMIAS MEDICAL CLINIC &amp; LABORATORY SERVICES</t>
  </si>
  <si>
    <t>MUMIAS MISSION HOSPITAL</t>
  </si>
  <si>
    <t>MUMIAS ROAD NURSING HOME</t>
  </si>
  <si>
    <t>MUMIAS SUGAR CO. DISP</t>
  </si>
  <si>
    <t>MUMO A I C  HEALTH CENTRE</t>
  </si>
  <si>
    <t>MUNDAHA MEDICAL CLINIC</t>
  </si>
  <si>
    <t>MUNDICA UPENDO CLINIC</t>
  </si>
  <si>
    <t>MUNDOLI HEALTH CENTRE</t>
  </si>
  <si>
    <t>MUNDONGO DISPENSARY</t>
  </si>
  <si>
    <t>MUNGANGA CPK DISP</t>
  </si>
  <si>
    <t>MUNGANGA DISP</t>
  </si>
  <si>
    <t>MUNGUNGU DISP</t>
  </si>
  <si>
    <t>MUNICIPAL COUNCIL OF NAKURU HC</t>
  </si>
  <si>
    <t>MUNICIPAL HEALTH CENTRE</t>
  </si>
  <si>
    <t>MUNUNGA CLINIC</t>
  </si>
  <si>
    <t>MUNYU CLINIC</t>
  </si>
  <si>
    <t>MUNYU HEALTH CENTRE</t>
  </si>
  <si>
    <t>MUNYUINI DISP</t>
  </si>
  <si>
    <t>MUNYUKI DISP</t>
  </si>
  <si>
    <t>MURAMATI DISP</t>
  </si>
  <si>
    <t>MURAMBANI DISP</t>
  </si>
  <si>
    <t>MURANDA MED CLINIC</t>
  </si>
  <si>
    <t>MURANGA DISTRICT HOSPITAL</t>
  </si>
  <si>
    <t>MURARANDIA CLINIC</t>
  </si>
  <si>
    <t>MURARANDIA DISP</t>
  </si>
  <si>
    <t>MURERU DISP</t>
  </si>
  <si>
    <t>MURINDUKO DISP</t>
  </si>
  <si>
    <t>MURIRANJAS SUB-DISTRICT HOSP.</t>
  </si>
  <si>
    <t>MURIRI MEDICAL CLINIC</t>
  </si>
  <si>
    <t>MURKWIJIT PEFA DISP</t>
  </si>
  <si>
    <t>MURUKA DISP</t>
  </si>
  <si>
    <t>MURUNGARU DISP</t>
  </si>
  <si>
    <t>MURUNGARU MED CLINIC</t>
  </si>
  <si>
    <t>MURYACHWAKE DISP</t>
  </si>
  <si>
    <t>MUSAA CLINIC</t>
  </si>
  <si>
    <t>MUSANDA ACK DISP</t>
  </si>
  <si>
    <t>MUSANDA CLINIC</t>
  </si>
  <si>
    <t>MUSANDA COMMUNITY HEALTH</t>
  </si>
  <si>
    <t>MUSANDA CPK DISP</t>
  </si>
  <si>
    <t>MUSAU MEDICAL CLINIC</t>
  </si>
  <si>
    <t>MUSIABANO MEDICAL CLINICAL</t>
  </si>
  <si>
    <t>MUSINGU MED CLINIC</t>
  </si>
  <si>
    <t>MUSITINYI DISP</t>
  </si>
  <si>
    <t>MUSKUT HEALTH CENTRE</t>
  </si>
  <si>
    <t>MUSLEM MED CLINIC</t>
  </si>
  <si>
    <t>MUSOLI CATHOLIC DISP</t>
  </si>
  <si>
    <t>MUTARA DISP</t>
  </si>
  <si>
    <t>MUTARAKWA DISP</t>
  </si>
  <si>
    <t>MUTEITHIA MED CLINIC</t>
  </si>
  <si>
    <t>MUTEMBUKU SUB HEALTH CENTRE</t>
  </si>
  <si>
    <t>MUTHA DISP</t>
  </si>
  <si>
    <t>MUTHALE MISS HOSPITAL</t>
  </si>
  <si>
    <t>MUTHAMBI CATHOLIC DISP</t>
  </si>
  <si>
    <t>MUTHAMBI HEALTH CENTRE</t>
  </si>
  <si>
    <t>MUTHARA DISP</t>
  </si>
  <si>
    <t>MUTHATHARA DISP</t>
  </si>
  <si>
    <t>MUTHENGERA DISP</t>
  </si>
  <si>
    <t>MUTHERU DISP</t>
  </si>
  <si>
    <t>MUTHESYA DISP</t>
  </si>
  <si>
    <t>MUTHETHENI CATHOLIC DISP</t>
  </si>
  <si>
    <t>MUTHETHENI HEALTH CENTRE</t>
  </si>
  <si>
    <t>MUTHEU EDEL MEDICAL CLINIC</t>
  </si>
  <si>
    <t>MUTHIGA MEDICAL CENTRE</t>
  </si>
  <si>
    <t>MUTHITHI DISP</t>
  </si>
  <si>
    <t>MUTHURWA DISP</t>
  </si>
  <si>
    <t>MUTHUTHI-INI DISP</t>
  </si>
  <si>
    <t>MUTINDWA DISP</t>
  </si>
  <si>
    <t>MUTIONJURI DISP</t>
  </si>
  <si>
    <t>MUTIRA ACK DISP</t>
  </si>
  <si>
    <t>MUTITO HEALTH CENTRE</t>
  </si>
  <si>
    <t>MUTITO MISSION DISP</t>
  </si>
  <si>
    <t>MUTITU DISP</t>
  </si>
  <si>
    <t>MUTITUNI MEDICAL CLINIC</t>
  </si>
  <si>
    <t>MUTOMO DISP</t>
  </si>
  <si>
    <t>MUTOMO MISS HOSPITAL</t>
  </si>
  <si>
    <t>MUTOMO PHC</t>
  </si>
  <si>
    <t>MUTONGUNI DISP</t>
  </si>
  <si>
    <t>MUTONI MEDICAL CLINIC</t>
  </si>
  <si>
    <t>MUTSASA  DISP</t>
  </si>
  <si>
    <t>MUTUATI DISP</t>
  </si>
  <si>
    <t>MUTUATI H C</t>
  </si>
  <si>
    <t>MUTUATI NURSING HOME</t>
  </si>
  <si>
    <t>MUTULU DISP</t>
  </si>
  <si>
    <t>MUTUNE DISP</t>
  </si>
  <si>
    <t>MUTYAMBUA SUB HEALTH CENTRE</t>
  </si>
  <si>
    <t>MUUA RURAL HEALTH CENTRE</t>
  </si>
  <si>
    <t>MUUMONI DISP</t>
  </si>
  <si>
    <t>MUUSINI DISP</t>
  </si>
  <si>
    <t>MUUTINE MEDICAL CLINIC</t>
  </si>
  <si>
    <t>MUYEYE MEDICAL CLINIC</t>
  </si>
  <si>
    <t>MVITA CLINIC</t>
  </si>
  <si>
    <t>MVITA DISP (MOMBASA)</t>
  </si>
  <si>
    <t>MVITA MATERNITY HOSP</t>
  </si>
  <si>
    <t>MWACHINGA CLINIC</t>
  </si>
  <si>
    <t>MWAKIRUGE DISP</t>
  </si>
  <si>
    <t>MWAKITAU DISP</t>
  </si>
  <si>
    <t>MWALA RHDC</t>
  </si>
  <si>
    <t>MWALUPHAMBA DISP</t>
  </si>
  <si>
    <t>MWALUVANGA DISP</t>
  </si>
  <si>
    <t>MWAMBIRWA DISP</t>
  </si>
  <si>
    <t>MWANANCHI  DISP</t>
  </si>
  <si>
    <t>MWANANCHI CLINIC</t>
  </si>
  <si>
    <t>MWANDA DISP</t>
  </si>
  <si>
    <t>MWANDONI MEDICAL CLINIC</t>
  </si>
  <si>
    <t>MWANGAZA HOME CLINIC</t>
  </si>
  <si>
    <t>MWANGAZA MEDICAL CLINIC</t>
  </si>
  <si>
    <t>MWANYANI HC</t>
  </si>
  <si>
    <t>MWANZA MEDICAL CLINIC</t>
  </si>
  <si>
    <t>MWAPALA DISP</t>
  </si>
  <si>
    <t>MWATATE HEALTH CENTRE</t>
  </si>
  <si>
    <t>MWATATE SISAL DISP</t>
  </si>
  <si>
    <t>MWEA COTTAGE HOSPITAL</t>
  </si>
  <si>
    <t>MWEA GK PRISON DISP (GATHIGIRIRI)</t>
  </si>
  <si>
    <t>MWEA MED HOSP</t>
  </si>
  <si>
    <t>MWEA MEDICAL CLINIC</t>
  </si>
  <si>
    <t>MWEA MISS HOSPITAL</t>
  </si>
  <si>
    <t>MWEIGA  RURAL HEALTH CLINIC</t>
  </si>
  <si>
    <t>MWEINI DISP</t>
  </si>
  <si>
    <t>MWEMBE MEDICAL CLINIC</t>
  </si>
  <si>
    <t>MWEMBE TAYARI CLINIC</t>
  </si>
  <si>
    <t>MWEMBE TAYARI STAFF CLINIC</t>
  </si>
  <si>
    <t>MWEMBE TAYARI SUB HEALTH CENTRE</t>
  </si>
  <si>
    <t>MWENDI WEGA MEDICAL CLINIC</t>
  </si>
  <si>
    <t>MWENDWA MEDICAL CLINIC</t>
  </si>
  <si>
    <t>MWENZANGO'MBE/KAMBINI/KIZINGO CLINIC</t>
  </si>
  <si>
    <t>MWERAO-NKANGA DISP</t>
  </si>
  <si>
    <t>MWERU DISPENSARY</t>
  </si>
  <si>
    <t>MWIBONA WAYSIDE CLINIC</t>
  </si>
  <si>
    <t>MWICHENS MEDICAL CENTRE</t>
  </si>
  <si>
    <t>MWIHILIA (COG) HOSPITAL YALA</t>
  </si>
  <si>
    <t>MWINGI BARAKA NURSING HOME</t>
  </si>
  <si>
    <t>MWINGI DISTRICT HOSPITAL</t>
  </si>
  <si>
    <t>MWINGI HEALTH SERVICES</t>
  </si>
  <si>
    <t>MWITIKA DISP</t>
  </si>
  <si>
    <t>MWONGORI DISP</t>
  </si>
  <si>
    <t>MWOROGA MISSION DISP</t>
  </si>
  <si>
    <t>N.Y.S DISP</t>
  </si>
  <si>
    <t>N.Y.S DISP (BARGONI)</t>
  </si>
  <si>
    <t>NAARI DISP</t>
  </si>
  <si>
    <t>NAARO DISP</t>
  </si>
  <si>
    <t>NABKOI DISP</t>
  </si>
  <si>
    <t>NABONGO MEDICAL CLINIC</t>
  </si>
  <si>
    <t>NACHOLA DISP</t>
  </si>
  <si>
    <t>NADAPAL DISP</t>
  </si>
  <si>
    <t>NAFUU MEDICAL CLINIC</t>
  </si>
  <si>
    <t>NAIKARRA DISP</t>
  </si>
  <si>
    <t>NAIREGI ENKARE HEALTH CENTRE</t>
  </si>
  <si>
    <t>NAIREGI MEDICAL CLINIC</t>
  </si>
  <si>
    <t>NAIROBI DISP</t>
  </si>
  <si>
    <t>NAIROBI HOSPITAL</t>
  </si>
  <si>
    <t>NAIROBI JUVENILE DISP</t>
  </si>
  <si>
    <t>NAIROBI MTC CLINIC</t>
  </si>
  <si>
    <t>NAIROBI REMAND &amp; ALLOC. DISP</t>
  </si>
  <si>
    <t>NAIROBI SOUTH B HEALTH CENTRE</t>
  </si>
  <si>
    <t>NAIROBI WEST HOSPITAL</t>
  </si>
  <si>
    <t>NAIROBI WEST NURSING HOME</t>
  </si>
  <si>
    <t>NAIROBI WEST PRISON HEALTH CENTRE</t>
  </si>
  <si>
    <t>NAIROBI WEST SISTERS DISP</t>
  </si>
  <si>
    <t>NAITIRI HEALTH CENTRE</t>
  </si>
  <si>
    <t>NAIVASHA DISTRICT HOSPITAL</t>
  </si>
  <si>
    <t>NAIVASHA MEDICAL CLINIC</t>
  </si>
  <si>
    <t>NAIVASHA NORTH LAKE CLINIC</t>
  </si>
  <si>
    <t>NAIVASHA NURSING HOME</t>
  </si>
  <si>
    <t>NAJILE DISP</t>
  </si>
  <si>
    <t>NAKALEI DISP</t>
  </si>
  <si>
    <t>NAKURIO DISP</t>
  </si>
  <si>
    <t>NAKURU DISP</t>
  </si>
  <si>
    <t>NAKURU EAST DISP</t>
  </si>
  <si>
    <t>NAKURU NURSING HOME</t>
  </si>
  <si>
    <t>NAKURU PGH ANNEX</t>
  </si>
  <si>
    <t>NAKURU PROVINCIAL GENERAL HOSP</t>
  </si>
  <si>
    <t>NAKURU WAR MEMORIAL HOSPITAL</t>
  </si>
  <si>
    <t>NAKURU WEST DISP</t>
  </si>
  <si>
    <t>NAKUYEN DISP</t>
  </si>
  <si>
    <t>NAKWAMORU HEALTH CENTRE</t>
  </si>
  <si>
    <t>NALA NURSING HOME</t>
  </si>
  <si>
    <t>NALEPO MED SERVICES</t>
  </si>
  <si>
    <t>NAMAGARA DISP</t>
  </si>
  <si>
    <t>NAMAIYANA HEALTH CLINIC</t>
  </si>
  <si>
    <t>NAMAKUSE DISP</t>
  </si>
  <si>
    <t>NAMANGA HEALTH CENTRE</t>
  </si>
  <si>
    <t>NAMASOLI HEALTH CENTRE</t>
  </si>
  <si>
    <t>NAMBACHA CLINIC</t>
  </si>
  <si>
    <t>NAMBALE COMMUNITY AND NURSING HOME</t>
  </si>
  <si>
    <t>NAMBALE H C</t>
  </si>
  <si>
    <t>NAMBOBOTO CATHOLIC MISSION H.</t>
  </si>
  <si>
    <t>NAMBOBOTO MISSION DISP</t>
  </si>
  <si>
    <t>NAMBUKU DISP</t>
  </si>
  <si>
    <t>NAMELOK DISP</t>
  </si>
  <si>
    <t>NAMELOK MED CLINIC</t>
  </si>
  <si>
    <t>NAMELOK MEDICAL CLINIC</t>
  </si>
  <si>
    <t>NAMORUPUTH DISP</t>
  </si>
  <si>
    <t>NAMUTUNGU DISP</t>
  </si>
  <si>
    <t>NANAM DISP</t>
  </si>
  <si>
    <t>NANDARASI DISP</t>
  </si>
  <si>
    <t>NANDAYA DISP</t>
  </si>
  <si>
    <t>NANDI HILLS DOCTOR'S SCHEME</t>
  </si>
  <si>
    <t>NANDI HILLS SUB-DIST HOSP</t>
  </si>
  <si>
    <t>NANDI TEA ESTATE DISP</t>
  </si>
  <si>
    <t>NANGINA DISP</t>
  </si>
  <si>
    <t>NANGINA MISSION HOSPITAL</t>
  </si>
  <si>
    <t>NANIGHI DISP</t>
  </si>
  <si>
    <t>NANIGHI NYS DISP</t>
  </si>
  <si>
    <t>NANYUKI COTTAGE HOSPITAL</t>
  </si>
  <si>
    <t>NANYUKI DISTRICT HOSPITAL</t>
  </si>
  <si>
    <t>NANYUKI GK PRISON DISP</t>
  </si>
  <si>
    <t>NANYUKI MATERNITY AND  NURSING HOME</t>
  </si>
  <si>
    <t>NANYUKI NURSING HOME</t>
  </si>
  <si>
    <t>NAPUSMORU DISP</t>
  </si>
  <si>
    <t>NARAMET OUTPATIENT MED SERVICES</t>
  </si>
  <si>
    <t>NARANEAT CLINIC</t>
  </si>
  <si>
    <t>NARO MORU CATHOLIC DISP</t>
  </si>
  <si>
    <t>NARO MORU DISABLED CHILDREN'S HOME CLINIC</t>
  </si>
  <si>
    <t>NARO MORU SUB HEALTH CENTRE</t>
  </si>
  <si>
    <t>NAROK DISTRICT HOSPITAL</t>
  </si>
  <si>
    <t>NAROK HIGH SCHOOL DISP</t>
  </si>
  <si>
    <t>NAROK MEDICAL AND LAB SERVICES</t>
  </si>
  <si>
    <t>NAROK TTC DISP</t>
  </si>
  <si>
    <t>NAROLONG HEALTH CENTRE</t>
  </si>
  <si>
    <t>NAROSURA HEALTH CENTRE</t>
  </si>
  <si>
    <t>NAS DISP</t>
  </si>
  <si>
    <t>NASARONI CLINIC</t>
  </si>
  <si>
    <t>NASOKOL DISP</t>
  </si>
  <si>
    <t>NASOLOT DISP</t>
  </si>
  <si>
    <t>NATIONAL AGRICULTURAL RESEARCH CENTRE (NARC)</t>
  </si>
  <si>
    <t>NATIONAL SPINAL INJURY HOSP.</t>
  </si>
  <si>
    <t>NATIRA DISP</t>
  </si>
  <si>
    <t>NATO CLINIC</t>
  </si>
  <si>
    <t>NAUYAPONG DISP</t>
  </si>
  <si>
    <t>NAVAKHOLO HEALTH CENTRE</t>
  </si>
  <si>
    <t>NAWACO MEDICAL CLINIC</t>
  </si>
  <si>
    <t>NAYA DISP</t>
  </si>
  <si>
    <t>NAZARETH HOSPITAL</t>
  </si>
  <si>
    <t>NAZARETH MED CLINIC</t>
  </si>
  <si>
    <t>NAZARETH MED CLINIC AND COSMETICS</t>
  </si>
  <si>
    <t>NCPD CLINIC</t>
  </si>
  <si>
    <t>NDABIBI DISP</t>
  </si>
  <si>
    <t>NDAKAINI DISP</t>
  </si>
  <si>
    <t>NDALANI DISP</t>
  </si>
  <si>
    <t>NDALAT MISSION DISP</t>
  </si>
  <si>
    <t>NDALU HEALTH CENTRE</t>
  </si>
  <si>
    <t>NDANAI HEALTH CENTRE</t>
  </si>
  <si>
    <t>NDARAGWA HEALTH CENTRE</t>
  </si>
  <si>
    <t>NDARAWETA DISP</t>
  </si>
  <si>
    <t>NDARUGU DISP</t>
  </si>
  <si>
    <t>NDATHI DISP</t>
  </si>
  <si>
    <t>NDAU DISP</t>
  </si>
  <si>
    <t>NDAUNI MEDICAL CLINIC</t>
  </si>
  <si>
    <t>NDAVAYA DISP</t>
  </si>
  <si>
    <t>NDEIYA HEALTH CENTRE</t>
  </si>
  <si>
    <t>NDEMI DISP</t>
  </si>
  <si>
    <t>NDERE HEALTH CENTRE</t>
  </si>
  <si>
    <t>NDERU DISP</t>
  </si>
  <si>
    <t>NDHERE MEDICAL CLINIC</t>
  </si>
  <si>
    <t>NDHIWA H C</t>
  </si>
  <si>
    <t>NDIGWA HEALTH CLINIC</t>
  </si>
  <si>
    <t>NDIGWA MEDICAL CLINIC</t>
  </si>
  <si>
    <t>NDIMAINI DISP</t>
  </si>
  <si>
    <t>NDINDIKA HEALTH CENTRE</t>
  </si>
  <si>
    <t>NDIRU H C</t>
  </si>
  <si>
    <t>NDITHINI MISSION DISP</t>
  </si>
  <si>
    <t>NDIWA DISP</t>
  </si>
  <si>
    <t>NDOINET DISP</t>
  </si>
  <si>
    <t>NDOME CLINIC (KILIFI)</t>
  </si>
  <si>
    <t>NDOME DISP</t>
  </si>
  <si>
    <t>NDOMO MEDICAL CLINIC</t>
  </si>
  <si>
    <t>NDONYO SABUK DISP</t>
  </si>
  <si>
    <t>NDONYO UASIN DISP</t>
  </si>
  <si>
    <t>NDORI DISP</t>
  </si>
  <si>
    <t>NDOVOINI CLINIC</t>
  </si>
  <si>
    <t>NDOVU DISP</t>
  </si>
  <si>
    <t>NDUGAMANO DISP</t>
  </si>
  <si>
    <t>NDUMARI DISP</t>
  </si>
  <si>
    <t>NDUNDORI HEALTH CENTRE</t>
  </si>
  <si>
    <t>NDUNDU DISPENSARY</t>
  </si>
  <si>
    <t>NDUNDU MISSION HEALTH CENTRE</t>
  </si>
  <si>
    <t>NDUNGU HEALTH CENTRE</t>
  </si>
  <si>
    <t>NDURIRI DISP</t>
  </si>
  <si>
    <t>NDURU HEALTH CENTRE</t>
  </si>
  <si>
    <t>NDURU KADERO DISP</t>
  </si>
  <si>
    <t>NEEMA HEALTH SERVICES CLINIC</t>
  </si>
  <si>
    <t>NEEMA MEDICAL CLINIC</t>
  </si>
  <si>
    <t>NEEMA MEDICAL DISP</t>
  </si>
  <si>
    <t>NEHEMA MEDICAL SERVICES</t>
  </si>
  <si>
    <t>NEKEKI DISP</t>
  </si>
  <si>
    <t>NELKA INTEGRATED CLINIC</t>
  </si>
  <si>
    <t>NEMBURE DISP</t>
  </si>
  <si>
    <t>NEP GIRLS SEC SCH. DISP</t>
  </si>
  <si>
    <t>NESSUIT DISP</t>
  </si>
  <si>
    <t>NEW BONDO CLINIC</t>
  </si>
  <si>
    <t>NEW BUSIA MNH</t>
  </si>
  <si>
    <t>NEW HURUMA MED CLINIC</t>
  </si>
  <si>
    <t>NEW IVIGONI CLINIC</t>
  </si>
  <si>
    <t>NEW KIHOYA MED CLINIC</t>
  </si>
  <si>
    <t>NEW MAWINGO DISP</t>
  </si>
  <si>
    <t>NEW MVITA HOSPITAL</t>
  </si>
  <si>
    <t>NEW MWENA MED HOSP</t>
  </si>
  <si>
    <t>NEW NYALI BRIDGE NURSING HOME</t>
  </si>
  <si>
    <t>NEW PORT REITZ MAT. HOME</t>
  </si>
  <si>
    <t>NEW SAVANNA HOSP</t>
  </si>
  <si>
    <t>NEW SOKOKO MED CLINIC</t>
  </si>
  <si>
    <t>NEW TUMAINI DISP</t>
  </si>
  <si>
    <t>NEW WANANCHI NURS &amp; MAT HOME</t>
  </si>
  <si>
    <t>NG'AMBO DISP</t>
  </si>
  <si>
    <t>NG'IYA HEALTH CENTRE</t>
  </si>
  <si>
    <t>NG'OMBENI DISP</t>
  </si>
  <si>
    <t>NGAI DISP</t>
  </si>
  <si>
    <t>NGAIRA AVENUE DISP</t>
  </si>
  <si>
    <t>NGANAIYO DISP</t>
  </si>
  <si>
    <t>NGANDU-KABIRUINI MISSION DISP</t>
  </si>
  <si>
    <t>NGANDURI DISP</t>
  </si>
  <si>
    <t>NGANO H C</t>
  </si>
  <si>
    <t>NGAO SECONDARY SCHOOL DISP</t>
  </si>
  <si>
    <t>NGAO SUB-DISTRICT HOSPITAL</t>
  </si>
  <si>
    <t>NGARA HEALTH CENTRE</t>
  </si>
  <si>
    <t>NGARARIGA MISSION DISP</t>
  </si>
  <si>
    <t>NGARE MARA CATHOLIC DISP</t>
  </si>
  <si>
    <t>NGARENDARE DISP</t>
  </si>
  <si>
    <t>NGARUA CATHOLIC DISP</t>
  </si>
  <si>
    <t>NGARUA DISP</t>
  </si>
  <si>
    <t>NGARUA HEALTH CENTRE</t>
  </si>
  <si>
    <t>NGATA HOSPITAL</t>
  </si>
  <si>
    <t>NGATATAEK DISP</t>
  </si>
  <si>
    <t>NGECHA ORTHODOX  DISP</t>
  </si>
  <si>
    <t>NGECHEK DISP</t>
  </si>
  <si>
    <t>NGELANI AIC DISP</t>
  </si>
  <si>
    <t>NGELELYA DISP</t>
  </si>
  <si>
    <t>NGENDA HEALTH CENTRE</t>
  </si>
  <si>
    <t>NGENDALEL DISP</t>
  </si>
  <si>
    <t>NGENYA HEALTH SERVICES</t>
  </si>
  <si>
    <t>NGENYILEL DISP</t>
  </si>
  <si>
    <t>NGERE NURSING HOME</t>
  </si>
  <si>
    <t>NGERENYA DISP</t>
  </si>
  <si>
    <t>NGERIA DISP</t>
  </si>
  <si>
    <t>NGERU DISP</t>
  </si>
  <si>
    <t>NGETMOI DISP</t>
  </si>
  <si>
    <t>NGEWA HEALTH CENTRE</t>
  </si>
  <si>
    <t>NGIITO DISP</t>
  </si>
  <si>
    <t>NGILAI DISP</t>
  </si>
  <si>
    <t>NGILUNI DISP</t>
  </si>
  <si>
    <t>NGINYANG HC</t>
  </si>
  <si>
    <t>NGIRIAMBU DISP</t>
  </si>
  <si>
    <t>NGOBIT DISP</t>
  </si>
  <si>
    <t>NGOINA TEA DISP</t>
  </si>
  <si>
    <t>NGOKOMI MEDICAL CLINIC</t>
  </si>
  <si>
    <t>NGOLENI DISP</t>
  </si>
  <si>
    <t>NGOMEN DISP</t>
  </si>
  <si>
    <t>NGOMENI DISP</t>
  </si>
  <si>
    <t>NGONG HEALTH CENTRE</t>
  </si>
  <si>
    <t>NGONG ROAD SHC</t>
  </si>
  <si>
    <t>NGORANO HEALTH CENTRE</t>
  </si>
  <si>
    <t>NGORIBA HEALTH CENTRE</t>
  </si>
  <si>
    <t>NGORIKA DISP</t>
  </si>
  <si>
    <t>NGORONG (FGC) DISP</t>
  </si>
  <si>
    <t>NGORONGO HEALTH CENTRE</t>
  </si>
  <si>
    <t>NGUKA DISP</t>
  </si>
  <si>
    <t>NGULUNI DISP</t>
  </si>
  <si>
    <t>NGULUNI NURSING HOME</t>
  </si>
  <si>
    <t>NGUMA CLINIC</t>
  </si>
  <si>
    <t>NGUNGANI DISP</t>
  </si>
  <si>
    <t>NGUNI HEALTH CENTRE</t>
  </si>
  <si>
    <t>NGURUNIT DISP</t>
  </si>
  <si>
    <t>NGURUWENI DISP</t>
  </si>
  <si>
    <t>NGUVIU DISP</t>
  </si>
  <si>
    <t>NGWATA SUB HEALTH CENTRE</t>
  </si>
  <si>
    <t>NGWELO DISP</t>
  </si>
  <si>
    <t>NIGHTINGALE NURSING HOME</t>
  </si>
  <si>
    <t>NJABINI CATHOLIC DISP</t>
  </si>
  <si>
    <t>NJABINI HEALTH CENTRE</t>
  </si>
  <si>
    <t>NJABINI MATERNITY HOME</t>
  </si>
  <si>
    <t>NJAMBI NURSING HOME</t>
  </si>
  <si>
    <t>NJEGAS DISP</t>
  </si>
  <si>
    <t>NJEJRA HEALTH CENTRE</t>
  </si>
  <si>
    <t>NJENGU MEDICAL CENTRE</t>
  </si>
  <si>
    <t>NJOGUINI DISP</t>
  </si>
  <si>
    <t>NJOKI DISP</t>
  </si>
  <si>
    <t>NJORO HEALTH CENTRE</t>
  </si>
  <si>
    <t>NJORO MEDICAL CENTRE</t>
  </si>
  <si>
    <t>NJUKINI DISP</t>
  </si>
  <si>
    <t>NKABUNE MISSION DISP</t>
  </si>
  <si>
    <t>NKACII DISP</t>
  </si>
  <si>
    <t>NKANDO DISP</t>
  </si>
  <si>
    <t>NKARARO HEALTH CENTRE</t>
  </si>
  <si>
    <t>NKARARO SDA DISP</t>
  </si>
  <si>
    <t>NKARETA DISP</t>
  </si>
  <si>
    <t>NKINYANGA DISP</t>
  </si>
  <si>
    <t>NKONDI DISP</t>
  </si>
  <si>
    <t>NKORI-NKORI DISP</t>
  </si>
  <si>
    <t>NKUBU DISP</t>
  </si>
  <si>
    <t>NKUBU HEALTH SERVICES</t>
  </si>
  <si>
    <t>NKUBU MED CLINIC</t>
  </si>
  <si>
    <t>NKUNJUMO CATHOLIC DISP</t>
  </si>
  <si>
    <t>NOOR MED CLINIC</t>
  </si>
  <si>
    <t>NORTH HORR HEALTH CENTRE</t>
  </si>
  <si>
    <t>NORTH KINANGOP CATHOLIC HOSPITAL</t>
  </si>
  <si>
    <t>NORTH MARMANET DISP</t>
  </si>
  <si>
    <t>NTHA CLINIC</t>
  </si>
  <si>
    <t>NTHAGAIYA DISP</t>
  </si>
  <si>
    <t>NTHAMBIRO CATHOLIC DISP</t>
  </si>
  <si>
    <t>NTHAMBIRO DISP</t>
  </si>
  <si>
    <t>NTHONGONI DISP</t>
  </si>
  <si>
    <t>NTIMARU HEALTH CENTRE</t>
  </si>
  <si>
    <t>NTIMARU SDA DISP</t>
  </si>
  <si>
    <t>NTONYIRI HEALTH CLINIC</t>
  </si>
  <si>
    <t>NTUGI MED CLINIC</t>
  </si>
  <si>
    <t>NUNGUNI NURSING CLINIC</t>
  </si>
  <si>
    <t>NUNGUNI SDH</t>
  </si>
  <si>
    <t>NURU HEALTHCARE CENTRE</t>
  </si>
  <si>
    <t>NURU MEDICAL CLINIC</t>
  </si>
  <si>
    <t>NUU CATHOLIC DISP/ PHC UNIT</t>
  </si>
  <si>
    <t>NUU HEALTH CENTRE</t>
  </si>
  <si>
    <t>NUU MED CLINIC</t>
  </si>
  <si>
    <t>NYAANI DISP</t>
  </si>
  <si>
    <t>NYABIKAYE DISP</t>
  </si>
  <si>
    <t>NYABIKOMU DISP</t>
  </si>
  <si>
    <t>NYABISAWA DISP</t>
  </si>
  <si>
    <t>NYABOLA S D A DISP</t>
  </si>
  <si>
    <t>NYABONDO MISS. HOSPITAL</t>
  </si>
  <si>
    <t>NYABUNWA COMMUNITY HEALTH CLINIC</t>
  </si>
  <si>
    <t>NYABURURU MISS DISP</t>
  </si>
  <si>
    <t>NYACHE HEALTH CENTRE</t>
  </si>
  <si>
    <t>NYACHEKI HEALTH CENTRE</t>
  </si>
  <si>
    <t>NYACHEKI MEDICAL CLINIC AND SURGERY</t>
  </si>
  <si>
    <t>NYACHOGOCHOGO AIC DISP</t>
  </si>
  <si>
    <t>NYADENDA DISP</t>
  </si>
  <si>
    <t>NYAGA HEALTH CENTRE</t>
  </si>
  <si>
    <t>NYAGANCHA MEDICAL CLINIC</t>
  </si>
  <si>
    <t>NYAGESENDA SDA DISP</t>
  </si>
  <si>
    <t>NYAGOKO DISP</t>
  </si>
  <si>
    <t>NYAGOND HEALTH CENTRE</t>
  </si>
  <si>
    <t>NYAGORO H C</t>
  </si>
  <si>
    <t>NYAGOWA H C</t>
  </si>
  <si>
    <t>NYAGUTA DISP</t>
  </si>
  <si>
    <t>NYAGWETHE DISP</t>
  </si>
  <si>
    <t>NYAHERA HC</t>
  </si>
  <si>
    <t>NYAHURURU CATHOLIC MISSION DISP</t>
  </si>
  <si>
    <t>NYAHURURU COTTAGE HOSPITAL</t>
  </si>
  <si>
    <t>NYAHURURU DISTRICT HOSPITAL</t>
  </si>
  <si>
    <t>NYAHURURU MEDICAL CLINIC</t>
  </si>
  <si>
    <t>NYAKACH AIC DISP</t>
  </si>
  <si>
    <t>NYAKEYO S.D.A DISP</t>
  </si>
  <si>
    <t>NYAKIAMBI DISP</t>
  </si>
  <si>
    <t>NYAKIANGA DISP</t>
  </si>
  <si>
    <t>NYAKONGO HEALTH CENTRE</t>
  </si>
  <si>
    <t>NYAKURU DISP</t>
  </si>
  <si>
    <t>NYAKWANA DISP</t>
  </si>
  <si>
    <t>NYALENDA SUB-HEALTH CENTRE</t>
  </si>
  <si>
    <t>NYALI BARRACKS M.R.I. DISP</t>
  </si>
  <si>
    <t>NYALUNGA NURSING HOME</t>
  </si>
  <si>
    <t>NYAMACHE HEALTH CENTRE</t>
  </si>
  <si>
    <t>NYAMAGUNDO DISP</t>
  </si>
  <si>
    <t>NYAMAGWA HEALTH CENTRE</t>
  </si>
  <si>
    <t>NYAMAGWA SDA DISP</t>
  </si>
  <si>
    <t>NYAMAIYA SUB-HEALTH CENTRE</t>
  </si>
  <si>
    <t>NYAMAKOROTO DISP</t>
  </si>
  <si>
    <t>NYAMAMITHI DISP</t>
  </si>
  <si>
    <t>NYAMARAGA DISP</t>
  </si>
  <si>
    <t>NYAMARIMBA DISP</t>
  </si>
  <si>
    <t>NYAMASIBI DISP</t>
  </si>
  <si>
    <t>NYAMATHI DISP</t>
  </si>
  <si>
    <t>NYAMATUTA PRIVATE CLINIC</t>
  </si>
  <si>
    <t>NYAMBARE DISP</t>
  </si>
  <si>
    <t>NYAMBARE FPFK DISP</t>
  </si>
  <si>
    <t>NYAMBENE DISTRICT HOSPITAL</t>
  </si>
  <si>
    <t>NYAMBENE HIGHWAY CLINIC</t>
  </si>
  <si>
    <t>NYAMBENE NURSING HOME</t>
  </si>
  <si>
    <t>NYAMETABURO DISP</t>
  </si>
  <si>
    <t>NYAMIRA CENTRAL MEDICAL CLINIC</t>
  </si>
  <si>
    <t>NYAMIRA DISTRICT HOSPITAL</t>
  </si>
  <si>
    <t>NYAMIRA NURSING HOME</t>
  </si>
  <si>
    <t>NYAMIRA SDA HEALTH CENTRE</t>
  </si>
  <si>
    <t>NYAMITA NURSING HOME</t>
  </si>
  <si>
    <t>NYAMUSI HEALTH CENTRE</t>
  </si>
  <si>
    <t>NYANCHWA SDA DISP</t>
  </si>
  <si>
    <t>NYANDAGO DISP</t>
  </si>
  <si>
    <t>NYANDAGO KOWERU DISP</t>
  </si>
  <si>
    <t>NYANDWA MEDICAL CLINIC</t>
  </si>
  <si>
    <t>NYANG'ORI HEALTH CENTRE</t>
  </si>
  <si>
    <t>NYANG'ORI MEDICAL CLINIC</t>
  </si>
  <si>
    <t>NYANGANCHA F.C MED. CLINIC</t>
  </si>
  <si>
    <t>NYANGANI DISP</t>
  </si>
  <si>
    <t>NYANGENA DISP</t>
  </si>
  <si>
    <t>NYANGENA HOSPITAL</t>
  </si>
  <si>
    <t>NYANGIELA DISP</t>
  </si>
  <si>
    <t>NYANGOGE DISP</t>
  </si>
  <si>
    <t>NYANGOMA HEALTH CENTRE</t>
  </si>
  <si>
    <t>NYANGUNDA SELF HELP DISP</t>
  </si>
  <si>
    <t>NYANGWE HEALTH CENTRE</t>
  </si>
  <si>
    <t>NYANGWESO MATERNITY &amp; NURSING HOME</t>
  </si>
  <si>
    <t>NYANGWETHE DISP</t>
  </si>
  <si>
    <t>NYANGWETHE PRIVATE HEALTH CENTRE</t>
  </si>
  <si>
    <t>NYANSAKIA CLINIC</t>
  </si>
  <si>
    <t>NYANSAKIA DISP</t>
  </si>
  <si>
    <t>NYANSIONGO NURSING HOME</t>
  </si>
  <si>
    <t>NYANSIRE MEDICAL CLINIC</t>
  </si>
  <si>
    <t>NYANZA PROVINCIAL GENERAL HOSP</t>
  </si>
  <si>
    <t>NYAORE DISP</t>
  </si>
  <si>
    <t>NYAR ALEGO MATERNITY AND NURSING HOME</t>
  </si>
  <si>
    <t>NYARA DISP</t>
  </si>
  <si>
    <t>NYARKULIAN DISP</t>
  </si>
  <si>
    <t>NYARONGI DISP</t>
  </si>
  <si>
    <t>NYARU DISP</t>
  </si>
  <si>
    <t>NYASARE NURSING AND MATERNITY HOME</t>
  </si>
  <si>
    <t>NYASIONGO MISSION HEALTH CENTRE</t>
  </si>
  <si>
    <t>NYASORE DISP</t>
  </si>
  <si>
    <t>NYASORE SDA DISP.</t>
  </si>
  <si>
    <t>NYATHUNA HEALTH CENTRE</t>
  </si>
  <si>
    <t>NYATIKE DISP</t>
  </si>
  <si>
    <t>NYAUNDI CLINIC</t>
  </si>
  <si>
    <t>NYAWARA HEALTH CENTRE</t>
  </si>
  <si>
    <t>NYERI HIGH SCHOOL CLINIC</t>
  </si>
  <si>
    <t>NYERI MEDICAL CENTRE</t>
  </si>
  <si>
    <t>NYERI NURSING HOME</t>
  </si>
  <si>
    <t>NYERI PROVINCIAL GENERAL HOSP.</t>
  </si>
  <si>
    <t>NYOTA MEDICARE</t>
  </si>
  <si>
    <t>NYS CHEPSIREL DISP</t>
  </si>
  <si>
    <t>NYS DISP</t>
  </si>
  <si>
    <t>NYS GILGIL DISP</t>
  </si>
  <si>
    <t>NYS HEALTH CENTRE</t>
  </si>
  <si>
    <t>NYS MAVOLONI DISP</t>
  </si>
  <si>
    <t>NYS NAIVASHA DISP</t>
  </si>
  <si>
    <t>NYS PUBLIC HEALTH</t>
  </si>
  <si>
    <t>NYS TUMAINI DISP</t>
  </si>
  <si>
    <t>NYS YATTA DISP</t>
  </si>
  <si>
    <t>NZAINI DISP</t>
  </si>
  <si>
    <t>NZAWA DISP</t>
  </si>
  <si>
    <t>NZEENI LIONS DISP</t>
  </si>
  <si>
    <t>NZELUNI DISP</t>
  </si>
  <si>
    <t>NZELUNI MED CLINIC</t>
  </si>
  <si>
    <t>NZEVENI SUB HEALTH CENTRE</t>
  </si>
  <si>
    <t>NZIU CLINIC</t>
  </si>
  <si>
    <t>NZIU SUB HEALTH CENTRE</t>
  </si>
  <si>
    <t>NZOIA COMMUNITY HEALTH CENTRE</t>
  </si>
  <si>
    <t>NZOIA COMMUNITY HEALTH CLINIC</t>
  </si>
  <si>
    <t>NZOIA DISP</t>
  </si>
  <si>
    <t>OAKLANDS HOSPITAL</t>
  </si>
  <si>
    <t>OBEKAI DISP</t>
  </si>
  <si>
    <t>OBER DISP</t>
  </si>
  <si>
    <t>OBER KABUOCH DISP</t>
  </si>
  <si>
    <t>OBER KAMOTH HEALTH CENTRE</t>
  </si>
  <si>
    <t>OBERA HEALTH CENTRE</t>
  </si>
  <si>
    <t>OBEYS MED CLINIC</t>
  </si>
  <si>
    <t>OBOCH DISP</t>
  </si>
  <si>
    <t>ODA DISP</t>
  </si>
  <si>
    <t>ODAWA CENTRE LUANDA CLINIC</t>
  </si>
  <si>
    <t>OFAFA JERICHO SHC</t>
  </si>
  <si>
    <t>OFAFA NAIROBI HC</t>
  </si>
  <si>
    <t>OGADA CHRISTIAN CLINIC AND MATERNITY HOME</t>
  </si>
  <si>
    <t>OGANDE C P K DISP</t>
  </si>
  <si>
    <t>OGANGO DISP</t>
  </si>
  <si>
    <t>OGEGA PRIVATE CLINIC</t>
  </si>
  <si>
    <t>OGEMBO DISTRICT HOSPITAL</t>
  </si>
  <si>
    <t>OGEMBO MEDICAL CENTRE (HOSPITAL)</t>
  </si>
  <si>
    <t>OGEN DISP</t>
  </si>
  <si>
    <t>OGERO HEALTH CENTRE</t>
  </si>
  <si>
    <t>OGILGEI DISP</t>
  </si>
  <si>
    <t>OGIRGIR TEA ESTATE DISP</t>
  </si>
  <si>
    <t>OGONGO HEALTH CENTRE</t>
  </si>
  <si>
    <t>OGWEDHI DISP</t>
  </si>
  <si>
    <t>OGWEDHI SIGAWA DISP</t>
  </si>
  <si>
    <t>OGWEDHI SIKAWA DISP</t>
  </si>
  <si>
    <t>OJOLLA DISP</t>
  </si>
  <si>
    <t>OKIKI AMAYO M N H</t>
  </si>
  <si>
    <t>OL BOSOIT DISP</t>
  </si>
  <si>
    <t>OL JORO OROK CATHOLIC DISP</t>
  </si>
  <si>
    <t>OL MORAN DISP</t>
  </si>
  <si>
    <t>OL PEJETA DISP</t>
  </si>
  <si>
    <t>OL-ARABEL DISP</t>
  </si>
  <si>
    <t>OL'BOROSAT DISP</t>
  </si>
  <si>
    <t>OL'KALOU DISTRICT HOSPITAL</t>
  </si>
  <si>
    <t>OLANDO DISP</t>
  </si>
  <si>
    <t>OLASI DISP</t>
  </si>
  <si>
    <t>OLASITI AIC DISP</t>
  </si>
  <si>
    <t>OLBUTYO (AGC) DISP</t>
  </si>
  <si>
    <t>OLBUTYO H C</t>
  </si>
  <si>
    <t>OLCHORO DISP</t>
  </si>
  <si>
    <t>OLD MAWINGO DISP</t>
  </si>
  <si>
    <t>OLD TOWN KADER BHOY DISP</t>
  </si>
  <si>
    <t>OLD TOWN SENIOR STAFF DISP</t>
  </si>
  <si>
    <t>OLDERKESI DISP</t>
  </si>
  <si>
    <t>OLDOGO DISP</t>
  </si>
  <si>
    <t>OLDONYIRO CATHOLIC MISSION DISP</t>
  </si>
  <si>
    <t>OLDONYIRO DISP</t>
  </si>
  <si>
    <t>OLDONYO OROK DISP</t>
  </si>
  <si>
    <t>OLDONYO RUIKA DISP</t>
  </si>
  <si>
    <t>OLDONYONYOIKE DISP</t>
  </si>
  <si>
    <t>OLDOROKO DISP</t>
  </si>
  <si>
    <t>OLENDEEM DISP</t>
  </si>
  <si>
    <t>OLENGURUENE HEALTH CENTRE</t>
  </si>
  <si>
    <t>OLEREKO DISP</t>
  </si>
  <si>
    <t>OLGULULUI DISP</t>
  </si>
  <si>
    <t>OLGUMI DISP</t>
  </si>
  <si>
    <t>OLJABET SUB HEALTH CENTRE</t>
  </si>
  <si>
    <t>OLKIRAMATIAN DISP</t>
  </si>
  <si>
    <t>OLKOKWE DISP</t>
  </si>
  <si>
    <t>OLKOROI DISP</t>
  </si>
  <si>
    <t>OLKURTO MEDICAL CLINIC</t>
  </si>
  <si>
    <t>OLMEKENYU DISP</t>
  </si>
  <si>
    <t>OLMEKENYU MED CLINIC</t>
  </si>
  <si>
    <t>OLMESUTIE DISP</t>
  </si>
  <si>
    <t>OLOIKA DISP</t>
  </si>
  <si>
    <t>OLOIYANKALANI DISP</t>
  </si>
  <si>
    <t>OLOKIRIKIRAI HEALTH CENTRE</t>
  </si>
  <si>
    <t>OLOKYIN DISP</t>
  </si>
  <si>
    <t>OLOLETE CLINIC</t>
  </si>
  <si>
    <t>OLOLPIRONITO DISP</t>
  </si>
  <si>
    <t>OLOLTOTO DISP</t>
  </si>
  <si>
    <t>OLOLUNGA HEALTH CENTRE</t>
  </si>
  <si>
    <t>OLOOLAISER SECONDARY SCHOOL DISP</t>
  </si>
  <si>
    <t>OLORIKA DISP</t>
  </si>
  <si>
    <t>OLOROPIL DISP</t>
  </si>
  <si>
    <t>OLORTE DISP</t>
  </si>
  <si>
    <t>OLOSEOS DISP</t>
  </si>
  <si>
    <t>OLOYANGALANI DISP</t>
  </si>
  <si>
    <t>OLPASIMORU DISP</t>
  </si>
  <si>
    <t>OLRONGAI DISP</t>
  </si>
  <si>
    <t>OLSHOIBOR DISP</t>
  </si>
  <si>
    <t>OLTEPESI DISP</t>
  </si>
  <si>
    <t>OLTIASIKA DISP</t>
  </si>
  <si>
    <t>OLUKURTO HEALTH CENTRE</t>
  </si>
  <si>
    <t>OLULUNGA CENTRAL CLINIC</t>
  </si>
  <si>
    <t>OLWEYA CLINIC</t>
  </si>
  <si>
    <t>OMBEWA CLINIC</t>
  </si>
  <si>
    <t>OMBO KACHIENG DISP</t>
  </si>
  <si>
    <t>OMBOGA DENTAL CLINIC</t>
  </si>
  <si>
    <t>OMBOGA H C</t>
  </si>
  <si>
    <t>OMOGONCHORO MEDICAL CLINIC</t>
  </si>
  <si>
    <t>OMOREMBE HEALTH CENTRE</t>
  </si>
  <si>
    <t>OMOSARIA DISP</t>
  </si>
  <si>
    <t>OMUKOKO CLINIC</t>
  </si>
  <si>
    <t>OMUMBO MEDICAL CLINIC</t>
  </si>
  <si>
    <t>ONDUSO PRIVATE CLINIC</t>
  </si>
  <si>
    <t>ONGATA MALL HEALTH CLINIC</t>
  </si>
  <si>
    <t>ONGATA MEDICAL CLINIC</t>
  </si>
  <si>
    <t>ONGATA RONGAI COTTAGE M&amp;NH</t>
  </si>
  <si>
    <t>ONGATA RONGAI HEALTH CENTRE</t>
  </si>
  <si>
    <t>ONGERI'S HEALTH CLINIC</t>
  </si>
  <si>
    <t>ONGIELO DISP</t>
  </si>
  <si>
    <t>ONGITO  DISP</t>
  </si>
  <si>
    <t>ONGO SUB HEALTH CENTRE</t>
  </si>
  <si>
    <t>ONTOLILI DISP</t>
  </si>
  <si>
    <t>ONYOUNGO SATELLITE DISPENSARY</t>
  </si>
  <si>
    <t>ONYWONGO DISP</t>
  </si>
  <si>
    <t>OPAPO NURSING AND MATERNITY HOME</t>
  </si>
  <si>
    <t>OPICHA MEDICAL CLINIC</t>
  </si>
  <si>
    <t>OPICHE HEALTH CENTRE</t>
  </si>
  <si>
    <t>OPIROI DISP</t>
  </si>
  <si>
    <t>OR- ARABEL DISP</t>
  </si>
  <si>
    <t>ORIANG CATHOLIC H C</t>
  </si>
  <si>
    <t>ORIEN DISP</t>
  </si>
  <si>
    <t>ORIENIE DISP</t>
  </si>
  <si>
    <t>OROMODII DISP</t>
  </si>
  <si>
    <t>OROPOI DISP</t>
  </si>
  <si>
    <t>ORTHODOX MISSION MAT &amp; NUR HOME</t>
  </si>
  <si>
    <t>ORTUM CATHOLIC MISSION HOSP.</t>
  </si>
  <si>
    <t>ORUBA NURSING AND MATERNITY HOME</t>
  </si>
  <si>
    <t>ORUMA MEDICAL CLINIC</t>
  </si>
  <si>
    <t>ORUS AIC DISP</t>
  </si>
  <si>
    <t>OSANO M N H</t>
  </si>
  <si>
    <t>OSERIAN ESTATE DISP</t>
  </si>
  <si>
    <t>OSOGO DISP</t>
  </si>
  <si>
    <t>OSUPUKO DISP</t>
  </si>
  <si>
    <t>OTARO DISP</t>
  </si>
  <si>
    <t>OTHAYA APPROVED DISPENSARY</t>
  </si>
  <si>
    <t>OTHAYA KARIMA MISSION DISPENSARY</t>
  </si>
  <si>
    <t>OTHAYA SUB-DISTRICT HOSPITAL</t>
  </si>
  <si>
    <t>OTHORO DISP</t>
  </si>
  <si>
    <t>OTHORO H C</t>
  </si>
  <si>
    <t>OTHOTHRAKUOM DISP</t>
  </si>
  <si>
    <t>OUR LADYOF MERCY CLINIC</t>
  </si>
  <si>
    <t>OUTSPAN HOSP</t>
  </si>
  <si>
    <t>OWEN'S MATERNITY AND NURSING HOME</t>
  </si>
  <si>
    <t>OYANI DISP</t>
  </si>
  <si>
    <t>OYANI SDA DISP</t>
  </si>
  <si>
    <t>OYARO DISP</t>
  </si>
  <si>
    <t>OYUGIS DISTRICT HOSPITAL</t>
  </si>
  <si>
    <t>OYUGIS M N H</t>
  </si>
  <si>
    <t>OYUWA CLINIC</t>
  </si>
  <si>
    <t>OZI DISP</t>
  </si>
  <si>
    <t>P &amp; T MCH DISP</t>
  </si>
  <si>
    <t>P.C.E.A GATHIRUINI DISP</t>
  </si>
  <si>
    <t>P.C.E.A PLATEAU HOSPITAL</t>
  </si>
  <si>
    <t>P.C.E.A. CHOGORIA MISS. HOSP</t>
  </si>
  <si>
    <t>P.C.E.A. KIKUYU HOSPITAL</t>
  </si>
  <si>
    <t>PACIFIC HOSPITAL</t>
  </si>
  <si>
    <t>PAED AFYA CLINIC</t>
  </si>
  <si>
    <t>PAEDIATRICS PRIVATE CLINIC</t>
  </si>
  <si>
    <t>PALA H C</t>
  </si>
  <si>
    <t>PALA MEDICAL CLINIC</t>
  </si>
  <si>
    <t>PALANI CLINIC</t>
  </si>
  <si>
    <t>PAN PAPER DISP</t>
  </si>
  <si>
    <t>PAN PAPER MILLS DISP</t>
  </si>
  <si>
    <t>PANDA NGUO DISP</t>
  </si>
  <si>
    <t>PANDYA MEMORIAL HOSPITAL</t>
  </si>
  <si>
    <t>PANGANI CRESCENT MEDICAL AID CLINIC</t>
  </si>
  <si>
    <t>PANGANI HC</t>
  </si>
  <si>
    <t>PANPAPER HEALTH CENTRE</t>
  </si>
  <si>
    <t>PAP ONDITI HOSP</t>
  </si>
  <si>
    <t>PARK ROAD NURSING HOME</t>
  </si>
  <si>
    <t>PARKVIEW CLINIC</t>
  </si>
  <si>
    <t>PASSENGA CATHOLIC DISP</t>
  </si>
  <si>
    <t>PATIENTS CARE CENTRE</t>
  </si>
  <si>
    <t>PATTE DISP</t>
  </si>
  <si>
    <t>PCEA  DISP</t>
  </si>
  <si>
    <t>PCEA DISP SIBANGA</t>
  </si>
  <si>
    <t>PCEA NAKURU WEST DISP</t>
  </si>
  <si>
    <t>PCEA UMOJA DISP</t>
  </si>
  <si>
    <t>PENDO CLINIC</t>
  </si>
  <si>
    <t>PENDO MEDICAL CLINIC</t>
  </si>
  <si>
    <t>PEOPLE'S CLINIC</t>
  </si>
  <si>
    <t>PEPO LA TUMAINI DISP</t>
  </si>
  <si>
    <t>PERANI MEDICAL CLINIC</t>
  </si>
  <si>
    <t>PESI DISP</t>
  </si>
  <si>
    <t>PETER'S PRIVATE CLINIC</t>
  </si>
  <si>
    <t>PIMS MED CLINIC</t>
  </si>
  <si>
    <t>PINE BREEZE HOSPITAL</t>
  </si>
  <si>
    <t>PINGILIKANI DISP</t>
  </si>
  <si>
    <t>PLAZA MEDICAL CLINIC</t>
  </si>
  <si>
    <t>PLEASANT DOVE MEDICAL SERVICES</t>
  </si>
  <si>
    <t>POA AMANI MEDICAL CLINIC</t>
  </si>
  <si>
    <t>POI DISP</t>
  </si>
  <si>
    <t>POLICE DISP</t>
  </si>
  <si>
    <t>POLICE LINE DISP</t>
  </si>
  <si>
    <t>POLY HOSPITAL</t>
  </si>
  <si>
    <t>PONA MEDICAL CLINIC</t>
  </si>
  <si>
    <t>PONGE DISP</t>
  </si>
  <si>
    <t>PONYA MEDICAL CLINIC</t>
  </si>
  <si>
    <t>PONYA MEDICAL CLINIC &amp;LAB</t>
  </si>
  <si>
    <t>PONYA SURGERY</t>
  </si>
  <si>
    <t>POROKO DISP</t>
  </si>
  <si>
    <t>POROKO FRIENDS H C</t>
  </si>
  <si>
    <t>PORRO DISP</t>
  </si>
  <si>
    <t>PORT HEALTH SERVICES</t>
  </si>
  <si>
    <t>PORT REITZ DISTRICT HOSPITAL</t>
  </si>
  <si>
    <t>PORT REITZ POLIO CLINIC</t>
  </si>
  <si>
    <t>PORT VICTORIA MEDICAL CLINIC</t>
  </si>
  <si>
    <t>PORT VICTORIA SUB-DISTRICT HOSP</t>
  </si>
  <si>
    <t>PORT VICTORIIA CLINIC</t>
  </si>
  <si>
    <t>PORTLAND CEMENT DISP</t>
  </si>
  <si>
    <t>PRESTIGE LODGE DISP (INTRAPIEDS)</t>
  </si>
  <si>
    <t>PREVIOUS MEDICAL CLINIC</t>
  </si>
  <si>
    <t>PRIME CARE NURSING HOME</t>
  </si>
  <si>
    <t>PROVIDE INTERNATIONAL DISP</t>
  </si>
  <si>
    <t>PTOYO DISP</t>
  </si>
  <si>
    <t>PUMWANI DISP</t>
  </si>
  <si>
    <t>PUMWANI MATERNITY HOSPITAL</t>
  </si>
  <si>
    <t>PUSANGI DISP</t>
  </si>
  <si>
    <t>PWANI DISP</t>
  </si>
  <si>
    <t>PWANI MATERNITY AND NURSING HOME</t>
  </si>
  <si>
    <t>RABAI HEALTH CENTRE</t>
  </si>
  <si>
    <t>RABAR DISP</t>
  </si>
  <si>
    <t>RABONDO DISP</t>
  </si>
  <si>
    <t>RADIANT HEALTH NURSING HOME</t>
  </si>
  <si>
    <t>RAFIKI MEDICAL CLINIC</t>
  </si>
  <si>
    <t>RAGATI DISP</t>
  </si>
  <si>
    <t>RAGENG'NI CLINIC</t>
  </si>
  <si>
    <t>RAGIA FOREST DISP</t>
  </si>
  <si>
    <t>RAGIA HEALTH CENTRE</t>
  </si>
  <si>
    <t>RAILWAY DISP</t>
  </si>
  <si>
    <t>RAILWAYS DISP</t>
  </si>
  <si>
    <t>RAILWAYS HEADQUARTERS CLINIC</t>
  </si>
  <si>
    <t>RAILWAYS TRAINING SCHOOL CLINIC</t>
  </si>
  <si>
    <t>RAINBOW CLINIC</t>
  </si>
  <si>
    <t>RAINBOW COMMUNITY CARE CLINIC</t>
  </si>
  <si>
    <t>RAKWARO MISSION HC</t>
  </si>
  <si>
    <t>RAM MEMORIAL HOSPITAL LTD.</t>
  </si>
  <si>
    <t>RAMASHA DISP</t>
  </si>
  <si>
    <t>RAMOGI CHARITY MEDICAL CLINIC</t>
  </si>
  <si>
    <t>RAMUGHARIA SIKH DISP</t>
  </si>
  <si>
    <t>RAMULA HEALTH CENTRE</t>
  </si>
  <si>
    <t>RANEN SDA HEALTH CENTRE</t>
  </si>
  <si>
    <t>RANGALA MISSION HOSPITAL</t>
  </si>
  <si>
    <t>RANGANGA  DISP</t>
  </si>
  <si>
    <t>RANGENYO HEALTH CENTRE</t>
  </si>
  <si>
    <t>RANGWE HC</t>
  </si>
  <si>
    <t>RANGWE S D A DISP</t>
  </si>
  <si>
    <t>RANIA MEDICAL CENTRE</t>
  </si>
  <si>
    <t>RAPETH DISP</t>
  </si>
  <si>
    <t>RAPHA MEDICAL CLINIC</t>
  </si>
  <si>
    <t>RAPOGI CATHOLIC HEALTH CENTRE</t>
  </si>
  <si>
    <t>RAPOGI COMMUNITY AND NURSING HOME</t>
  </si>
  <si>
    <t>RARE DISP</t>
  </si>
  <si>
    <t>RARIEDA MEDICAL CLINIC</t>
  </si>
  <si>
    <t>RARUOWA MISS. H C</t>
  </si>
  <si>
    <t>RATUORO DISP</t>
  </si>
  <si>
    <t>RAVINE CLINIC</t>
  </si>
  <si>
    <t>RAYA DISP</t>
  </si>
  <si>
    <t>RED CROSS DISP</t>
  </si>
  <si>
    <t>REHABILITATION CENTRE ( FAMILY LIFE)</t>
  </si>
  <si>
    <t>REHEMA CLINIC</t>
  </si>
  <si>
    <t>REHEMA MEDICAL CLINIC</t>
  </si>
  <si>
    <t>REMBO MEDICAL CLINIC</t>
  </si>
  <si>
    <t>RERA HEALTH CENTRE</t>
  </si>
  <si>
    <t>RERU DISP</t>
  </si>
  <si>
    <t>RHAMU HEALTH CENTRE</t>
  </si>
  <si>
    <t>RHEMS MEDICAL CLINIC</t>
  </si>
  <si>
    <t>RHODES AVENUE &amp; CHEST &amp; T. HEALTH CENTRE</t>
  </si>
  <si>
    <t>RIACHINA DISP</t>
  </si>
  <si>
    <t>RIAKANAU DISP</t>
  </si>
  <si>
    <t>RIAKWORO DISP</t>
  </si>
  <si>
    <t>RIANA HEALTH CENTRE</t>
  </si>
  <si>
    <t>RIANDU DISP</t>
  </si>
  <si>
    <t>RIAT DISP</t>
  </si>
  <si>
    <t>RIBE DISP</t>
  </si>
  <si>
    <t>RIFT VALLEY NURSING AND MATERNITY HOME</t>
  </si>
  <si>
    <t>RIIJI MISSION DISP</t>
  </si>
  <si>
    <t>RIKA HEALTH SERVICES</t>
  </si>
  <si>
    <t>RIMBA FAMILY HEALTHCARE CENTRE</t>
  </si>
  <si>
    <t>RINYA NURSING AND MATERNITY  HOME</t>
  </si>
  <si>
    <t>RIOKINDO SDA HEALTH CENTRE</t>
  </si>
  <si>
    <t>RIOTANCHI HEALTH CENTRE</t>
  </si>
  <si>
    <t>RIRUTA CATHOLIC DISP</t>
  </si>
  <si>
    <t>RIRUTA HEALTH CENTRE</t>
  </si>
  <si>
    <t>RITUMBE HEALTH CENTRE</t>
  </si>
  <si>
    <t>RIUKI DISP</t>
  </si>
  <si>
    <t>RIVATEX DISP</t>
  </si>
  <si>
    <t>RIZIKI MED CLINIC</t>
  </si>
  <si>
    <t>ROADSIDE CLINIC</t>
  </si>
  <si>
    <t>ROBANA MEDICAL CLINIC</t>
  </si>
  <si>
    <t>ROBINSON MUTURWA'S CLINIC</t>
  </si>
  <si>
    <t>ROCCO DISP</t>
  </si>
  <si>
    <t>ROGA MEDICAL CENTRE</t>
  </si>
  <si>
    <t>ROMBO MISSION HEALTH CENTRE</t>
  </si>
  <si>
    <t>RONGAI HEALTH CENTRE</t>
  </si>
  <si>
    <t>RONGENA DISP</t>
  </si>
  <si>
    <t>RONGO HEALTH CENTRE</t>
  </si>
  <si>
    <t>RONKAI UZIMA MEDICAL CLINIC</t>
  </si>
  <si>
    <t>RORET HEALTH CENTRE</t>
  </si>
  <si>
    <t>RORET MED CLINIC</t>
  </si>
  <si>
    <t>ROSALENE CLINIC</t>
  </si>
  <si>
    <t>ROSMA CLINIC</t>
  </si>
  <si>
    <t>ROSMEGG CLINIC</t>
  </si>
  <si>
    <t>ROTA DISP</t>
  </si>
  <si>
    <t>ROTARY CLINIC MAKANZANI</t>
  </si>
  <si>
    <t>ROYAL HEALTH SERVICES</t>
  </si>
  <si>
    <t>ROYAL MEDICAL CARE</t>
  </si>
  <si>
    <t>ROYAL MEDICAL CENTRE</t>
  </si>
  <si>
    <t>RUCHU DISP</t>
  </si>
  <si>
    <t>RUGA MEDICAL CENTRE</t>
  </si>
  <si>
    <t>RUGA NURSING HOME</t>
  </si>
  <si>
    <t>RUIRI CATHOLIC DISP</t>
  </si>
  <si>
    <t>RUIRI RHDC</t>
  </si>
  <si>
    <t>RUIRU HEALTH CENTRE</t>
  </si>
  <si>
    <t>RUIRU HEALTH CLINIC</t>
  </si>
  <si>
    <t>RUKALA DISP</t>
  </si>
  <si>
    <t>RUMURUTI HEALTH CENTRE</t>
  </si>
  <si>
    <t>RUNYENJES MEDICAL CLINIC</t>
  </si>
  <si>
    <t>RUNYENJES SUB-DISTRICT HOSPITAL</t>
  </si>
  <si>
    <t>RURAL MEDICAL CLINIC</t>
  </si>
  <si>
    <t>RURINGU MEDICAL CLINIC</t>
  </si>
  <si>
    <t>RURUGUTI DISP</t>
  </si>
  <si>
    <t>RURUMA CHOKWE MED CLINIC</t>
  </si>
  <si>
    <t>RUUNGU DISP</t>
  </si>
  <si>
    <t>RWAMBWA H C</t>
  </si>
  <si>
    <t>RWATHIA DISP</t>
  </si>
  <si>
    <t>RWIKA DISP</t>
  </si>
  <si>
    <t>SAANKA MEDICAL CLINIC</t>
  </si>
  <si>
    <t>SABASABA (CATHOLIC ) DISP</t>
  </si>
  <si>
    <t>SABASABA SUB HEALTH CENTRE</t>
  </si>
  <si>
    <t>SABATIA DISP</t>
  </si>
  <si>
    <t>SABATIA EYE HOSPITAL</t>
  </si>
  <si>
    <t>SABATIA HEALTH CENTRE</t>
  </si>
  <si>
    <t>SABATIA MEDICAL CLINIC</t>
  </si>
  <si>
    <t>SABOR DISP</t>
  </si>
  <si>
    <t>SABOR DISP (UASIN GISHU)</t>
  </si>
  <si>
    <t>SABOTI HEALTH CENTRE</t>
  </si>
  <si>
    <t>SABULI DISP</t>
  </si>
  <si>
    <t>SACHO DISP</t>
  </si>
  <si>
    <t>SACHO HIGH SCH. DISP</t>
  </si>
  <si>
    <t>SACRED HEART CLINIC</t>
  </si>
  <si>
    <t>SACRED HEART MEDICAL CLINIC</t>
  </si>
  <si>
    <t>SAFARILAND HEALTH CENTRE</t>
  </si>
  <si>
    <t>SAGAIGU DISP</t>
  </si>
  <si>
    <t>SAGALA HEALTH CENTRE</t>
  </si>
  <si>
    <t>SAGAM COMMUNITY HOSPITAL</t>
  </si>
  <si>
    <t>SAGANA H C</t>
  </si>
  <si>
    <t>SAGANA MEDICAL CLINIC</t>
  </si>
  <si>
    <t>SAGANA MISS DISP</t>
  </si>
  <si>
    <t>SAGANTE DISP</t>
  </si>
  <si>
    <t>SAGAT DISP</t>
  </si>
  <si>
    <t>SAIFEE FOUNDATION CLINIC</t>
  </si>
  <si>
    <t>SAIKERI DISP</t>
  </si>
  <si>
    <t>SAJILONI DISP</t>
  </si>
  <si>
    <t>SAKA DISP</t>
  </si>
  <si>
    <t>SAKUTIEK DISP</t>
  </si>
  <si>
    <t>SAKUU CLINIC</t>
  </si>
  <si>
    <t>SALAMA  BAPTIST MEDICAL DISP</t>
  </si>
  <si>
    <t>SALAMA DISP</t>
  </si>
  <si>
    <t>SALAMA MED CLINIC</t>
  </si>
  <si>
    <t>SALAMA MEDICAL CLINIC</t>
  </si>
  <si>
    <t>SALAWA H C</t>
  </si>
  <si>
    <t>SALLY NURSING HOME</t>
  </si>
  <si>
    <t>SAMBRET TEA DISP</t>
  </si>
  <si>
    <t>SAMBURU FRIENDS DISP</t>
  </si>
  <si>
    <t>SAMBURU H C</t>
  </si>
  <si>
    <t>SAMBURU LODGE DISP</t>
  </si>
  <si>
    <t>SAMBUT DISP</t>
  </si>
  <si>
    <t>SANGA DISPENSARY</t>
  </si>
  <si>
    <t>SANGAILU DISP</t>
  </si>
  <si>
    <t>SANGO DISP</t>
  </si>
  <si>
    <t>SANGOROTA DISP</t>
  </si>
  <si>
    <t>SANGURURU DISP</t>
  </si>
  <si>
    <t>SANKURI DISP</t>
  </si>
  <si>
    <t>SAOS DISP</t>
  </si>
  <si>
    <t>SAOSA TEA DISP</t>
  </si>
  <si>
    <t>SARADIDI HEALTH CENTRE</t>
  </si>
  <si>
    <t>SARAMEK TEA DISP</t>
  </si>
  <si>
    <t>SARIF DISP</t>
  </si>
  <si>
    <t>SARUCHAT DISP</t>
  </si>
  <si>
    <t>SAVANE DISP</t>
  </si>
  <si>
    <t>SAVANI TEA ESTATE DISP</t>
  </si>
  <si>
    <t>SAVIMBI CLINIC</t>
  </si>
  <si>
    <t>SAYIDA FATIMA MATERNITY HOSP</t>
  </si>
  <si>
    <t>SCHOOL OF ARTILLERY DISP. (MRS)</t>
  </si>
  <si>
    <t>SCHOOL OF COMBAT ENGINEERS DISP</t>
  </si>
  <si>
    <t>SCHOOL OF INFANTRY  DISP. (MRS)</t>
  </si>
  <si>
    <t>SEA BREEZE CLINIC</t>
  </si>
  <si>
    <t>SEA BREEZE NURSING HOME</t>
  </si>
  <si>
    <t>SEASIDE MED CENTRE</t>
  </si>
  <si>
    <t>SEBIT CLINIC (KREP)</t>
  </si>
  <si>
    <t>SEGA COTTAGE NURSING HOME</t>
  </si>
  <si>
    <t>SEGA MISSION HOSPITAL</t>
  </si>
  <si>
    <t>SEGERO S.D.A DISP</t>
  </si>
  <si>
    <t>SEGO DISP</t>
  </si>
  <si>
    <t>SEGUTIET DISP</t>
  </si>
  <si>
    <t>SEKENANI DISP</t>
  </si>
  <si>
    <t>SELIVA CLINIC</t>
  </si>
  <si>
    <t>SEMIKARO DISP</t>
  </si>
  <si>
    <t>SENA HEALTH CENTRE</t>
  </si>
  <si>
    <t>SENGALO DISP</t>
  </si>
  <si>
    <t>SENGANI DISP</t>
  </si>
  <si>
    <t>SEPTON TEA ESTATE DISP</t>
  </si>
  <si>
    <t>SERA DISP</t>
  </si>
  <si>
    <t>SERE MEDICAL CLINIC</t>
  </si>
  <si>
    <t>SEREGEYA DISP</t>
  </si>
  <si>
    <t>SEREM DISP (NANDI)</t>
  </si>
  <si>
    <t>SEREM HEALTH CENTRE</t>
  </si>
  <si>
    <t>SERENGONI FOREST DISP</t>
  </si>
  <si>
    <t>SERETUNIN SUB-H C</t>
  </si>
  <si>
    <t>SERETUT DISP</t>
  </si>
  <si>
    <t>SEREWO DISP</t>
  </si>
  <si>
    <t>SERGOIT DISP</t>
  </si>
  <si>
    <t>SERGOT DISP</t>
  </si>
  <si>
    <t>SERICHO DISP</t>
  </si>
  <si>
    <t>SEROLIPI DISP</t>
  </si>
  <si>
    <t>SETEK S F T DISP</t>
  </si>
  <si>
    <t>SETTLERS CLINIC</t>
  </si>
  <si>
    <t>SHAKABABO -IDSOWE CLINIC</t>
  </si>
  <si>
    <t>SHAKABABO -TARASAA CLINIC</t>
  </si>
  <si>
    <t>SHALOM HEALTH SERVICES</t>
  </si>
  <si>
    <t>SHALOM MED CLINIC</t>
  </si>
  <si>
    <t>SHAMAKHOKHO DISP</t>
  </si>
  <si>
    <t>SHAMAKHUBU HEALTH CENTRE</t>
  </si>
  <si>
    <t>SHAMATA DISP</t>
  </si>
  <si>
    <t>SHAMMAH HOSPITAL</t>
  </si>
  <si>
    <t>SHANKOE DISP</t>
  </si>
  <si>
    <t>SHANTABAK DISP.</t>
  </si>
  <si>
    <t>SHANZU CLINIC</t>
  </si>
  <si>
    <t>SHANZU HADIEK COLLEGE DISP</t>
  </si>
  <si>
    <t>SHANZU MEDICAL CENTRE</t>
  </si>
  <si>
    <t>SHANZU TT COLLEGE DISP</t>
  </si>
  <si>
    <t>SHARBAB HEALTH CARE</t>
  </si>
  <si>
    <t>SHARE KENYA DISP</t>
  </si>
  <si>
    <t>SHARIANI MEDICAL CLINIC</t>
  </si>
  <si>
    <t>SHAURI MOYO DISP</t>
  </si>
  <si>
    <t>SHAURI MOYO SDA DISP NAIROBI</t>
  </si>
  <si>
    <t>SHELEMBA DISP</t>
  </si>
  <si>
    <t>SHELLA DISP</t>
  </si>
  <si>
    <t>SHER AGENCIES CLINIC</t>
  </si>
  <si>
    <t>SHIANDA DISP</t>
  </si>
  <si>
    <t>SHIBALE MEDICAL CLINIC</t>
  </si>
  <si>
    <t>SHIBALE SALAMA CLINIC</t>
  </si>
  <si>
    <t>SHIBANGA MEDICAL CLINIC</t>
  </si>
  <si>
    <t>SHIBIR FATUMA DISP</t>
  </si>
  <si>
    <t>SHIBWE HEALTH CENTRE</t>
  </si>
  <si>
    <t>SHIHOME DISP</t>
  </si>
  <si>
    <t>SHIKA ADABU DISP</t>
  </si>
  <si>
    <t>SHIKENDU DISP</t>
  </si>
  <si>
    <t>SHIKOKHO DISP</t>
  </si>
  <si>
    <t>SHIKOTI NURSING HOME ANNEXE</t>
  </si>
  <si>
    <t>SHIKUNGA DISP</t>
  </si>
  <si>
    <t>SHIKUNGA HEALTH CENTRE</t>
  </si>
  <si>
    <t>SHIKUSA PRISON HEALTH CENTRE</t>
  </si>
  <si>
    <t>SHIKUSI DISP</t>
  </si>
  <si>
    <t>SHIMBA HILLS H C</t>
  </si>
  <si>
    <t>SHIMO HEALTH SERVICES</t>
  </si>
  <si>
    <t>SHIMO LA TEWA DISP</t>
  </si>
  <si>
    <t>SHIMONI DISP</t>
  </si>
  <si>
    <t>SHIMONI MED CLINIC</t>
  </si>
  <si>
    <t>SHINYALU CENTRAL CLINIC</t>
  </si>
  <si>
    <t>SHIRAHA HEALTH CENTRE</t>
  </si>
  <si>
    <t>SHIRU DISP</t>
  </si>
  <si>
    <t>SHISABA DISPENSARY</t>
  </si>
  <si>
    <t>SHISESO DISP</t>
  </si>
  <si>
    <t>SHISESO HEALTH CENTRE</t>
  </si>
  <si>
    <t>SHISISIA DISP</t>
  </si>
  <si>
    <t>SHIVANGA DISP</t>
  </si>
  <si>
    <t>SHOMBOLE DISP</t>
  </si>
  <si>
    <t>SHONONEKA MED SERVICES</t>
  </si>
  <si>
    <t>SHREE CUTEH SAT SARIF SWAMINARA DISP</t>
  </si>
  <si>
    <t>SIAKAGO DISP (DON BOSCO)</t>
  </si>
  <si>
    <t>SIAPEI HEALTH CENTRE</t>
  </si>
  <si>
    <t>SIAYA DISTRICT HOSPITAL</t>
  </si>
  <si>
    <t>SIAYA MEDICAL CENTRE HOSPITAL</t>
  </si>
  <si>
    <t>SIBILO(FGC) DISP</t>
  </si>
  <si>
    <t>SIBUOCHE DISP</t>
  </si>
  <si>
    <t>SIEKA DISP</t>
  </si>
  <si>
    <t>SIFUYO DISP</t>
  </si>
  <si>
    <t>SIGILAI CMC</t>
  </si>
  <si>
    <t>SIGOMER HEALTH CENTRE</t>
  </si>
  <si>
    <t>SIGONA HC</t>
  </si>
  <si>
    <t>SIGOR HEALTH CENTRE (WEST POKOT)</t>
  </si>
  <si>
    <t>SIGOR SUB-DISTRICT HOSPITAL</t>
  </si>
  <si>
    <t>SIGORO DISP</t>
  </si>
  <si>
    <t>SIGORWET DISP</t>
  </si>
  <si>
    <t>SIGOTI HEALTH CENTRE</t>
  </si>
  <si>
    <t>SIGOWET NYAYO HOSPITAL</t>
  </si>
  <si>
    <t>SIKALAME DISP</t>
  </si>
  <si>
    <t>SIKAWA DISP</t>
  </si>
  <si>
    <t>SIKHENDU DISP</t>
  </si>
  <si>
    <t>SILALONI DISP</t>
  </si>
  <si>
    <t>SILIBWET DISP</t>
  </si>
  <si>
    <t>SILOAM HOSPITAL</t>
  </si>
  <si>
    <t>SILOAM MEDICAL CLINIC</t>
  </si>
  <si>
    <t>SIM SIM CLINIC</t>
  </si>
  <si>
    <t>SIMAHO MCH/FP CLINIC</t>
  </si>
  <si>
    <t>SIMBA HEALTH CENTRE</t>
  </si>
  <si>
    <t>SIMBI DISP</t>
  </si>
  <si>
    <t>SIMILANI MEDICAL CLINIC</t>
  </si>
  <si>
    <t>SIMOTWET DISP</t>
  </si>
  <si>
    <t>SIMOTWET TEA DISP</t>
  </si>
  <si>
    <t>SIMOTWO DISP</t>
  </si>
  <si>
    <t>SINA DISP</t>
  </si>
  <si>
    <t>SINAI MOUNT HOSPITAL</t>
  </si>
  <si>
    <t>SINDO RHDC ( AGG. SUBA DISTRICT HOSPITAL)</t>
  </si>
  <si>
    <t>SINGAWA NURSING HOME</t>
  </si>
  <si>
    <t>SINGO DISP</t>
  </si>
  <si>
    <t>SINGORE DISP</t>
  </si>
  <si>
    <t>SINO DISP</t>
  </si>
  <si>
    <t>SINOKO DISPENSARY</t>
  </si>
  <si>
    <t>SIO PORT H C</t>
  </si>
  <si>
    <t>SIOGIROI HEALTH CENTRE</t>
  </si>
  <si>
    <t>SIOMO DISP</t>
  </si>
  <si>
    <t>SIPILI DISP</t>
  </si>
  <si>
    <t>SIRAKARU (FRIENDS) DISP</t>
  </si>
  <si>
    <t>SIRANGA NURSING HOME</t>
  </si>
  <si>
    <t>SIRATA OIROBI DISP</t>
  </si>
  <si>
    <t>SIREMBE HEALTH CENTRE</t>
  </si>
  <si>
    <t>SIRET TEA DISP</t>
  </si>
  <si>
    <t>SIRIBA DISP</t>
  </si>
  <si>
    <t>SIRIKWA DISP</t>
  </si>
  <si>
    <t>SIRIMBA DISPENSARY (ST. JUDE)</t>
  </si>
  <si>
    <t>SIRISIA HEALTH CENTRE</t>
  </si>
  <si>
    <t>SIROIN SDA HEALTH CENTRE</t>
  </si>
  <si>
    <t>SIRONOI DISP</t>
  </si>
  <si>
    <t>SIRWA DISP</t>
  </si>
  <si>
    <t>SIRWA MISSION DISP</t>
  </si>
  <si>
    <t>SITOKA DISP</t>
  </si>
  <si>
    <t>SITUKHO DISP</t>
  </si>
  <si>
    <t>SIVILIE DISP</t>
  </si>
  <si>
    <t>SIWA CLINIC</t>
  </si>
  <si>
    <t>SIYAPEI DISP</t>
  </si>
  <si>
    <t>SIYU DISP</t>
  </si>
  <si>
    <t>SMART MEDICAL CLINIC</t>
  </si>
  <si>
    <t>SMATT MEDICAL CLINIC</t>
  </si>
  <si>
    <t>SMD CLINIC</t>
  </si>
  <si>
    <t>SOBAR RIVER DISP</t>
  </si>
  <si>
    <t>SOGOO HEALTH CENTRE</t>
  </si>
  <si>
    <t>SOIN MEDICAL CENTRE</t>
  </si>
  <si>
    <t>SOKLO DISP</t>
  </si>
  <si>
    <t>SOLEA MEDICAL CLINIC</t>
  </si>
  <si>
    <t>SOLIAN DISP</t>
  </si>
  <si>
    <t>SOLIAN GIRLS HIGH SCHOOL DISP</t>
  </si>
  <si>
    <t>SOLIAT DISP</t>
  </si>
  <si>
    <t>SOLOLO MISS. HOSPITAL</t>
  </si>
  <si>
    <t>SONDU HEALTH CENTRE</t>
  </si>
  <si>
    <t>SONGA DISP</t>
  </si>
  <si>
    <t>SONGONYET DISP</t>
  </si>
  <si>
    <t>SONGOT DISP</t>
  </si>
  <si>
    <t>SORI CENTRE NURSING AND MATERNITY HOME</t>
  </si>
  <si>
    <t>SORI LAKESIDE NURSING HOME</t>
  </si>
  <si>
    <t>SOSERA DISP</t>
  </si>
  <si>
    <t>SOSIAN HEALTH CENTRE</t>
  </si>
  <si>
    <t>SOSIANI DISP</t>
  </si>
  <si>
    <t>SOSIOT HEALTH CENTRE</t>
  </si>
  <si>
    <t>SOSONI DISP</t>
  </si>
  <si>
    <t>SOT NURSING HOME</t>
  </si>
  <si>
    <t>SOTIK DISP</t>
  </si>
  <si>
    <t>SOTIK HIGHLANDS DISP</t>
  </si>
  <si>
    <t>SOTIK MEDICAL CLINIC</t>
  </si>
  <si>
    <t>SOUTH C MOI EDUCATION CENTRE CLINIC</t>
  </si>
  <si>
    <t>SOUTH HORR DISP</t>
  </si>
  <si>
    <t>SOUTH HORR HEALTH CENTRE</t>
  </si>
  <si>
    <t>SOUTH TETU DISP</t>
  </si>
  <si>
    <t>SOWETO/KAYOLE DISP</t>
  </si>
  <si>
    <t>SOY HEALTH CENTRE</t>
  </si>
  <si>
    <t>SOY SAMBU DISP</t>
  </si>
  <si>
    <t>SOYMET DISP</t>
  </si>
  <si>
    <t>SOYSAMBU COMMUNITY DISP.</t>
  </si>
  <si>
    <t>SPA MEDICAL CLINIC</t>
  </si>
  <si>
    <t>SPECIAL STD DISP</t>
  </si>
  <si>
    <t>SPECIAL TREATMENT (STAFF CLINIC)</t>
  </si>
  <si>
    <t>ST ANDREWS MBIRI DISP</t>
  </si>
  <si>
    <t>ST ANNE MED CLINIC</t>
  </si>
  <si>
    <t>ST ANNE'S MED CLINIC</t>
  </si>
  <si>
    <t>ST DELIGHT MED CLINIC</t>
  </si>
  <si>
    <t>ST FLOSAS MED CLINIC</t>
  </si>
  <si>
    <t>ST FRANCIS HEALTH CENTRE</t>
  </si>
  <si>
    <t>ST JOHN BAPTIST DISP</t>
  </si>
  <si>
    <t>ST JOHN'S DISP</t>
  </si>
  <si>
    <t>ST JOSEPH MED CLINIC</t>
  </si>
  <si>
    <t>ST JOY MEDICAL CLINIC</t>
  </si>
  <si>
    <t>ST JUDE CLINIC</t>
  </si>
  <si>
    <t>ST LAOS MEDICAL DISP</t>
  </si>
  <si>
    <t>ST LUKE'S HOSPITAL</t>
  </si>
  <si>
    <t>ST LUKE'S MUNGAGA DISP</t>
  </si>
  <si>
    <t>ST LUKES JAMII MEDICAL CLINIC</t>
  </si>
  <si>
    <t>ST MARY'S DISP</t>
  </si>
  <si>
    <t>ST MARY'S MED CLINIC</t>
  </si>
  <si>
    <t>ST MARY/JUDE MEDICAL CLINIC</t>
  </si>
  <si>
    <t>ST MATTHEWS AND SARAH CATHOLIC DISP</t>
  </si>
  <si>
    <t>ST MATTHEWS CLINIC</t>
  </si>
  <si>
    <t>ST MICHAEL NURSING HOME</t>
  </si>
  <si>
    <t>ST PAUL'S MEDICAL CLINIC</t>
  </si>
  <si>
    <t>ST TERESA'S CATHOLIC DISP</t>
  </si>
  <si>
    <t>ST TEREZIA CLINIC</t>
  </si>
  <si>
    <t>ST THERESA OF JESUS ESOIT NAIBOR CLINIC</t>
  </si>
  <si>
    <t>ST THOMAS MEDICAL CLINIC</t>
  </si>
  <si>
    <t>ST VERONICA MEDICAL CLINIC</t>
  </si>
  <si>
    <t>ST.  JUDE'S CLINIC (ICIPE)</t>
  </si>
  <si>
    <t>ST.  LUKE'S HEALTH CENTRE</t>
  </si>
  <si>
    <t>ST.  MICHAEL MEDICAL AND FAMILY HEALTH CENTRE</t>
  </si>
  <si>
    <t>ST. AGATHA NYABIGEGE CLINIC</t>
  </si>
  <si>
    <t>ST. ALLENS MEDICAL CLINIC</t>
  </si>
  <si>
    <t>ST. ANDREW'S MEDICAL CLINIC</t>
  </si>
  <si>
    <t>ST. ANDREWS MED. CLINIC</t>
  </si>
  <si>
    <t>ST. ANNE CLINIC</t>
  </si>
  <si>
    <t>ST. ANNE MEDICAL CLINIC</t>
  </si>
  <si>
    <t>ST. ANNES MATERNITY</t>
  </si>
  <si>
    <t>ST. ANTHONY ABOSSI H C</t>
  </si>
  <si>
    <t>ST. ANTHONY HC (KIBABII)</t>
  </si>
  <si>
    <t>ST. ANTHONY MEDICAL CLINIC</t>
  </si>
  <si>
    <t>ST. ANTONY CLINIC</t>
  </si>
  <si>
    <t>ST. AUGUSTUS MEDICAL DISP</t>
  </si>
  <si>
    <t>ST. CAMILUS DISPENSARY</t>
  </si>
  <si>
    <t>ST. CAMILUS DISPENSARY CLINIC</t>
  </si>
  <si>
    <t>ST. CAMILUS HOSPITAL KARUNGU</t>
  </si>
  <si>
    <t>ST. CECILIA NURSING HOME</t>
  </si>
  <si>
    <t>ST. CLAIRE DISP</t>
  </si>
  <si>
    <t>ST. CLAIRE MEDICAL CLINIC</t>
  </si>
  <si>
    <t>ST. CLARES BOLO MISSION DISP</t>
  </si>
  <si>
    <t>ST. DAMIANO NURSING HOME</t>
  </si>
  <si>
    <t>ST. ELIZABETH HOSPITAL, MUKUMU</t>
  </si>
  <si>
    <t>ST. ELIZABETH LWAK MISS. HOSPITAL</t>
  </si>
  <si>
    <t>ST. ELIZABETH MEDICAL CENTRE</t>
  </si>
  <si>
    <t>ST. FRANCIS CATHOLIC HEALTH CENTRE</t>
  </si>
  <si>
    <t>ST. FRANCIS HOSPITAL</t>
  </si>
  <si>
    <t>ST. FRANCIS MEDICAL CLINIC</t>
  </si>
  <si>
    <t>ST. FRANCIS OF ASSISSI</t>
  </si>
  <si>
    <t>ST. GEORGE MEDICAL CLINIC AND LABORATORY</t>
  </si>
  <si>
    <t>ST. GLADYS NJOGA MEDICAL CLINIC</t>
  </si>
  <si>
    <t>ST. JAMES BUTOBE DISP</t>
  </si>
  <si>
    <t>ST. JAMES EMATSAYI DISP</t>
  </si>
  <si>
    <t>ST. JAMES HOSPITAL</t>
  </si>
  <si>
    <t>ST. JAMES MEDICAL CLINIC (KALOLENI)</t>
  </si>
  <si>
    <t>ST. JOHN BAPTIST (STAGE MISSION)</t>
  </si>
  <si>
    <t>ST. JOHN CATHOLIC DISP</t>
  </si>
  <si>
    <t>ST. JOHN'S HURUMA MEDICAL DISP</t>
  </si>
  <si>
    <t>ST. JOHN'S PRIVATE CLINIC</t>
  </si>
  <si>
    <t>ST. JOSEPH CLINIC</t>
  </si>
  <si>
    <t>ST. JOSEPH DISP (NYAMBENE)</t>
  </si>
  <si>
    <t>ST. JOSEPH HOSPITAL MOLO</t>
  </si>
  <si>
    <t>ST. JOSEPH MISS.  HOSP. KILGORIS</t>
  </si>
  <si>
    <t>ST. JOSEPH OMBO HOSPITAL</t>
  </si>
  <si>
    <t>ST. JOSEPH'S HOSPITAL, NYABONDO</t>
  </si>
  <si>
    <t>ST. JOSEPHS LUTASO DISP</t>
  </si>
  <si>
    <t>ST. JUDE NURSING HOME</t>
  </si>
  <si>
    <t>ST. LEONARD HOSPITAL</t>
  </si>
  <si>
    <t>ST. LUCIE'S HOSPITAL</t>
  </si>
  <si>
    <t>ST. LUKE MASENO WEST DIOCESE DISP</t>
  </si>
  <si>
    <t>ST. LUKE'S KALOLENI HOSPITAL</t>
  </si>
  <si>
    <t>ST. LUKE'S MEDICAL CENTRE LABORATORY SERVICES</t>
  </si>
  <si>
    <t>ST. MARK'S MEDICAL CLINIC</t>
  </si>
  <si>
    <t>ST. MARTHA'S CHIMOI DISP</t>
  </si>
  <si>
    <t>ST. MARTIN CLINIC</t>
  </si>
  <si>
    <t>ST. MARTIN'S COTTAGE  HOSPITAL</t>
  </si>
  <si>
    <t>ST. MARTIN'S DISP</t>
  </si>
  <si>
    <t>ST. MARTIN'S MEDICAL CLINIC</t>
  </si>
  <si>
    <t>ST. MARY AKICHELESIT CATH. H C</t>
  </si>
  <si>
    <t>ST. MARY'S DISP</t>
  </si>
  <si>
    <t>ST. MARY'S MATERNITY AND NURSING HOME</t>
  </si>
  <si>
    <t>ST. MARY'S MAUTUMA CLINIC</t>
  </si>
  <si>
    <t>ST. MARY'S MED CLINIC</t>
  </si>
  <si>
    <t>ST. MARY'S MEDICAL DISP</t>
  </si>
  <si>
    <t>ST. MARY'S TACHASIS DISP</t>
  </si>
  <si>
    <t>ST. MEMORIAL MEDICAL CLINIC &amp; MATERNITY</t>
  </si>
  <si>
    <t>ST. MICHAEAL'S MEDICAL AND FAMILY HEALTH CARE</t>
  </si>
  <si>
    <t>ST. MICHAELS DISP</t>
  </si>
  <si>
    <t>ST. MONICA'S EREGI MISSION H C</t>
  </si>
  <si>
    <t>ST. MONICAS HOSPITAL KISUMU</t>
  </si>
  <si>
    <t>ST. MULUMBA CATHOLIC HOSPITAL</t>
  </si>
  <si>
    <t>ST. PAUL'S MISS H C</t>
  </si>
  <si>
    <t>ST. PIUS MUSOLI DISP</t>
  </si>
  <si>
    <t>ST. ROYAL MEDICAL CLINIC</t>
  </si>
  <si>
    <t>ST. STEPHEN DISP(E-MARAKWET)</t>
  </si>
  <si>
    <t>ST. TERESA'S LUNGANYIRO DISP</t>
  </si>
  <si>
    <t>ST. THERESA THATHA DISP</t>
  </si>
  <si>
    <t>ST. THOMAS MEDICAL HEALTH SERVICES</t>
  </si>
  <si>
    <t>ST. VERONICA HEALTH SERVICES &amp; LABORATORY</t>
  </si>
  <si>
    <t>ST.ANNE NYANGOMA DISP AND MCH</t>
  </si>
  <si>
    <t>ST.MARY'S  HOSPITAL</t>
  </si>
  <si>
    <t>ST.PAULINES MNH</t>
  </si>
  <si>
    <t>STAR HOSPITAL</t>
  </si>
  <si>
    <t>STAR MEDICAL CLINIC</t>
  </si>
  <si>
    <t>STAR OF THE SEA HEALTH CLINIC</t>
  </si>
  <si>
    <t>STATE HOUSE DISP</t>
  </si>
  <si>
    <t>STATE HOUSE NAKURU DISP</t>
  </si>
  <si>
    <t>STATE HOUSE ROAD DISP</t>
  </si>
  <si>
    <t>STEK CLINIC</t>
  </si>
  <si>
    <t>STELA MARIS SENGERA HEALTH CENTRE</t>
  </si>
  <si>
    <t>STELLA MARIE DISP</t>
  </si>
  <si>
    <t>STEVENA MEDICAL CENTRE</t>
  </si>
  <si>
    <t>SUBUKIA DISP</t>
  </si>
  <si>
    <t>SUBUKIA HEALTH CENTRE</t>
  </si>
  <si>
    <t>SUBUKU DISP</t>
  </si>
  <si>
    <t>SUBUKU FULL GOSPEL DISP</t>
  </si>
  <si>
    <t>SUGUTA MARMAR CATHOLIC DISP</t>
  </si>
  <si>
    <t>SUGUTA MARMAR HEALTH CENTRE</t>
  </si>
  <si>
    <t>SUJAN MEDICAL CLINIC</t>
  </si>
  <si>
    <t>SULEIMAN FARUK MEDICAL CENTRE</t>
  </si>
  <si>
    <t>SULEIMAN FARUK MEMORIAL MEDICAL CENTRE</t>
  </si>
  <si>
    <t>SULTAN HAMUD HEALTH CENTRE</t>
  </si>
  <si>
    <t>SULTAN HAMUD X-RAY CLINIC</t>
  </si>
  <si>
    <t>SUMEIYON DISP</t>
  </si>
  <si>
    <t>SUMMIT MED CLINIC</t>
  </si>
  <si>
    <t>SUN N SAND COMMUNITY MED CLINIC</t>
  </si>
  <si>
    <t>SUN N SAND DISP</t>
  </si>
  <si>
    <t>SUNEKA CLINIC</t>
  </si>
  <si>
    <t>SUNEKA HEALTH UNIT</t>
  </si>
  <si>
    <t>SUNEKA MEDICAL CLINIC (ROYAL)</t>
  </si>
  <si>
    <t>SUNNA CLINIC</t>
  </si>
  <si>
    <t>SUNNY MEDICAL CENTRE</t>
  </si>
  <si>
    <t>SUNNY MEDICAL CLINIC</t>
  </si>
  <si>
    <t>SUNRISE NURSING HOME</t>
  </si>
  <si>
    <t>SUPER CLINIC</t>
  </si>
  <si>
    <t>SUWERWA HEALTH CENTRE</t>
  </si>
  <si>
    <t>SWARI DISP</t>
  </si>
  <si>
    <t>SWEET WATERS DISP</t>
  </si>
  <si>
    <t>SYUMILE DISP</t>
  </si>
  <si>
    <t>TABAKA MEDICAL CLINIC AND LAB. SERVICES</t>
  </si>
  <si>
    <t>TABAKA MISSION HOSPITAL</t>
  </si>
  <si>
    <t>TABARE DISP</t>
  </si>
  <si>
    <t>TACHASIS MISSION DISP</t>
  </si>
  <si>
    <t>TAGABI DISP</t>
  </si>
  <si>
    <t>TAITA HILLS LODGE DISP</t>
  </si>
  <si>
    <t>TAITA SISAL ESTATE CLINIC</t>
  </si>
  <si>
    <t>TAITO CLINIC</t>
  </si>
  <si>
    <t>TAITO DISP</t>
  </si>
  <si>
    <t>TAKABA HEALTH CENTRE</t>
  </si>
  <si>
    <t>TAKAUNGU DISP</t>
  </si>
  <si>
    <t>TAKITECH DISP</t>
  </si>
  <si>
    <t>TALA (SDA) HOSPITAL</t>
  </si>
  <si>
    <t>TALA MATERNITY CLINIC AND NURSING HOME</t>
  </si>
  <si>
    <t>TALAI DISP</t>
  </si>
  <si>
    <t>TALEK DISP</t>
  </si>
  <si>
    <t>TAMBACH SUB-DISTRICT HOSPITAL</t>
  </si>
  <si>
    <t>TAMBACH TTC DISP</t>
  </si>
  <si>
    <t>TAMBAYA DISP</t>
  </si>
  <si>
    <t>TAMKAL DISP</t>
  </si>
  <si>
    <t>TAMLEGA DISP</t>
  </si>
  <si>
    <t>TAMU HEALTH CENTRE</t>
  </si>
  <si>
    <t>TAMUOGH DISP</t>
  </si>
  <si>
    <t>TANAKA'S MATERNITY &amp; NURSING HOME</t>
  </si>
  <si>
    <t>TANGASIR DISP</t>
  </si>
  <si>
    <t>TANGULBEI DISP</t>
  </si>
  <si>
    <t>TANK E DISP</t>
  </si>
  <si>
    <t>TARACHA DISP</t>
  </si>
  <si>
    <t>TARAGANYA DISP</t>
  </si>
  <si>
    <t>TARAKWA DISP</t>
  </si>
  <si>
    <t>TARASA DISP</t>
  </si>
  <si>
    <t>TARASAA HIGH SCHOOL CLINIC</t>
  </si>
  <si>
    <t>TARBAJ HEALTH CENTRE</t>
  </si>
  <si>
    <t>TARU HEALTH CENTRE</t>
  </si>
  <si>
    <t>TATA HANAH DISP</t>
  </si>
  <si>
    <t>TAUSA DISP</t>
  </si>
  <si>
    <t>TAVETA DISTRICT HOSPITAL</t>
  </si>
  <si>
    <t>TAVETA PRIVATE CLINIC</t>
  </si>
  <si>
    <t>TAVETA SISAL ESTATE CLINIC</t>
  </si>
  <si>
    <t>TAWA DEMONSTRATION H C</t>
  </si>
  <si>
    <t>TAWA HEALTH CLINIC</t>
  </si>
  <si>
    <t>TAWAKAL MEDICAL CLINIC</t>
  </si>
  <si>
    <t>TAWFIQ MUSLIM HOSPITAL</t>
  </si>
  <si>
    <t>TAWHEED MUSLIM DISP</t>
  </si>
  <si>
    <t>TB CLINIC</t>
  </si>
  <si>
    <t>TCHAMALO CLINIC</t>
  </si>
  <si>
    <t>TEA RESEARCH DISP</t>
  </si>
  <si>
    <t>TEBESONIK DISP</t>
  </si>
  <si>
    <t>TEGAT DISP</t>
  </si>
  <si>
    <t>TEI WA YESU PCEA HC</t>
  </si>
  <si>
    <t>TEITA SISAL ESTATE DISP</t>
  </si>
  <si>
    <t>TENDEN DISP</t>
  </si>
  <si>
    <t>TENDWET DISP</t>
  </si>
  <si>
    <t>TENDWET TEA DISP</t>
  </si>
  <si>
    <t>TENGES H C</t>
  </si>
  <si>
    <t>TENWEK MISS. HOSPITAL</t>
  </si>
  <si>
    <t>TEREMI (FRIENDS) DISP</t>
  </si>
  <si>
    <t>TERET DISP</t>
  </si>
  <si>
    <t>TEWAS MEDICAL CLINIC</t>
  </si>
  <si>
    <t>TEZO MEDICAL CLINIC</t>
  </si>
  <si>
    <t>THAENE CLINIC</t>
  </si>
  <si>
    <t>THANA NZAU DISP</t>
  </si>
  <si>
    <t>THANANTU FAITH  DISP</t>
  </si>
  <si>
    <t>THANGATHI DISP</t>
  </si>
  <si>
    <t>THARAKA DISP</t>
  </si>
  <si>
    <t>THARAKA DISTRICT HOSPITAL</t>
  </si>
  <si>
    <t>THATHA DISP</t>
  </si>
  <si>
    <t>THE ARK HEALTH SERVICES</t>
  </si>
  <si>
    <t>THE KITUI HOSPITAL</t>
  </si>
  <si>
    <t>THE NAIROBI HOSPICE</t>
  </si>
  <si>
    <t>THE VIGILANT HEALTH CARE</t>
  </si>
  <si>
    <t>THESSALIA HEALTH CENTRE</t>
  </si>
  <si>
    <t>THIBA DISP</t>
  </si>
  <si>
    <t>THIGIO MISSION DISP</t>
  </si>
  <si>
    <t>THIKA DISTRICT HOSPITAL</t>
  </si>
  <si>
    <t>THIKA MATERNITY MISSION HOSPITAL</t>
  </si>
  <si>
    <t>THIKA SCHOOL FOR THE BLIND DISP</t>
  </si>
  <si>
    <t>THINDIGWA DISP</t>
  </si>
  <si>
    <t>THINU H C</t>
  </si>
  <si>
    <t>THIRD WORLD MEDICAL CLINIC</t>
  </si>
  <si>
    <t>THITHA DISP</t>
  </si>
  <si>
    <t>THITHANI DISP</t>
  </si>
  <si>
    <t>THOME DISP</t>
  </si>
  <si>
    <t>THOME MEDICAL CLINIC</t>
  </si>
  <si>
    <t>THUITA PCEA DISP</t>
  </si>
  <si>
    <t>THUMAITA DISP</t>
  </si>
  <si>
    <t>TIGANIA CATHOLIC HOSPITAL</t>
  </si>
  <si>
    <t>TIGITHI DISP</t>
  </si>
  <si>
    <t>TIGOI HEALTH CENTRE</t>
  </si>
  <si>
    <t>TIGOI MEDICAL CLINIC</t>
  </si>
  <si>
    <t>TIGOINI MEDICAL CLINIC</t>
  </si>
  <si>
    <t>TIGONI SUB-DISTRICT HOSPITAL</t>
  </si>
  <si>
    <t>TIIRA DISP</t>
  </si>
  <si>
    <t>TILUET DISP</t>
  </si>
  <si>
    <t>TIMAU CATHOLIC DISP</t>
  </si>
  <si>
    <t>TIMAU HEALTH CENTRE</t>
  </si>
  <si>
    <t>TIMBOIYWO DISP</t>
  </si>
  <si>
    <t>TIMBOROA HEALTH CENTRE</t>
  </si>
  <si>
    <t>TIMBOROA MEDICAL CLINIC</t>
  </si>
  <si>
    <t>TIMBWANI CONSOLATA SISTERS DISPENSARY</t>
  </si>
  <si>
    <t>TIN'GAN'GA DISP</t>
  </si>
  <si>
    <t>TINDERET TEA ESTATE DISP</t>
  </si>
  <si>
    <t>TINET DISP</t>
  </si>
  <si>
    <t>TING'WANG'I DISP</t>
  </si>
  <si>
    <t>TINGA SUB-HEALTH CENTRE</t>
  </si>
  <si>
    <t>TINGA'S PRIVATE CLINIC</t>
  </si>
  <si>
    <t>TINGARE DISP</t>
  </si>
  <si>
    <t>TIRIKI DISP</t>
  </si>
  <si>
    <t>TIRIMIONIN DISP</t>
  </si>
  <si>
    <t>TIRIONDONIN DISP</t>
  </si>
  <si>
    <t>TITILA DISP</t>
  </si>
  <si>
    <t>TIVA DISP</t>
  </si>
  <si>
    <t>TIWI RURAL H T C</t>
  </si>
  <si>
    <t>TODONYANG DISP</t>
  </si>
  <si>
    <t>TOM MBOYA DISP</t>
  </si>
  <si>
    <t>TOM MBOYA MEMORIAL DISTRICT HOSP, MBITA</t>
  </si>
  <si>
    <t>TOMBE DISP</t>
  </si>
  <si>
    <t>TONGA HEALTH CENTRE</t>
  </si>
  <si>
    <t>TONGARENI DISP</t>
  </si>
  <si>
    <t>TOP STATION DISP</t>
  </si>
  <si>
    <t>TORONGO HEALTH CENTRE</t>
  </si>
  <si>
    <t>TOROSEI DISP</t>
  </si>
  <si>
    <t>TOT HEALTH CENTRE</t>
  </si>
  <si>
    <t>TOWN CENTRE MED CLINIC</t>
  </si>
  <si>
    <t>TOWN CLINIC</t>
  </si>
  <si>
    <t>TOWN HALL DISP</t>
  </si>
  <si>
    <t>TOWN HEALTH CENTRE</t>
  </si>
  <si>
    <t>TOWN MEDICAL CLINIC</t>
  </si>
  <si>
    <t>TOWNSHIP MEDICAL CLINIC</t>
  </si>
  <si>
    <t>TRINITY AFYA CENTRE</t>
  </si>
  <si>
    <t>TRINITY MEDICAL CENTRE</t>
  </si>
  <si>
    <t>TROPICAL CLINIC</t>
  </si>
  <si>
    <t>TSANGATSINI DISP</t>
  </si>
  <si>
    <t>TSEIKURU HEALTH CENTRE</t>
  </si>
  <si>
    <t>TSIMBA MEDICAL CLINIC</t>
  </si>
  <si>
    <t>TUDOR CLINIC</t>
  </si>
  <si>
    <t>TUDOR HARAMBEE CLINIC</t>
  </si>
  <si>
    <t>TUDOR HEALTH CENTRE</t>
  </si>
  <si>
    <t>TUDOR NURSING HOME</t>
  </si>
  <si>
    <t>TUGEN ESTATE DISP</t>
  </si>
  <si>
    <t>TUIGOI MEDICAL CLINIC</t>
  </si>
  <si>
    <t>TUIYOTICH DISP</t>
  </si>
  <si>
    <t>TULATULA DISP</t>
  </si>
  <si>
    <t>TULIA TREATMENT CLINIC</t>
  </si>
  <si>
    <t>TULILA DISP</t>
  </si>
  <si>
    <t>TULIMANI DISP</t>
  </si>
  <si>
    <t>TULKUT DISP</t>
  </si>
  <si>
    <t>TULWET DISP</t>
  </si>
  <si>
    <t>TULWET H C</t>
  </si>
  <si>
    <t>TUMAINI DISP</t>
  </si>
  <si>
    <t>TUMAINI M&amp;N HOME</t>
  </si>
  <si>
    <t>TUMAINI MEDICAL CLINIC</t>
  </si>
  <si>
    <t>TUMBE TB AND LEPROSY HOSP</t>
  </si>
  <si>
    <t>TUMUTUMU MISS. HOSPITAL</t>
  </si>
  <si>
    <t>TUNTU DISP (MERU GK PRISON DISP)</t>
  </si>
  <si>
    <t>TUNYAI DISP</t>
  </si>
  <si>
    <t>TUNYO DISP</t>
  </si>
  <si>
    <t>TURASHA DISP</t>
  </si>
  <si>
    <t>TURBI DISP</t>
  </si>
  <si>
    <t>TURBO FOREST DISP</t>
  </si>
  <si>
    <t>TURBO MISSION DISP</t>
  </si>
  <si>
    <t>TURBO NYS DISP</t>
  </si>
  <si>
    <t>TURBO RURAL HEALTH DEMONSTRATION CENTRE</t>
  </si>
  <si>
    <t>TURKWEL DISP</t>
  </si>
  <si>
    <t>TURKWEL GORGE DISP</t>
  </si>
  <si>
    <t>TURKWEL GORGE POWER DISP</t>
  </si>
  <si>
    <t>TURUVINI CLINIC</t>
  </si>
  <si>
    <t>TUTHU SUB HEALTH CENTRE</t>
  </si>
  <si>
    <t>TUTURUNG DISP</t>
  </si>
  <si>
    <t>TUUM DISP</t>
  </si>
  <si>
    <t>TUURU DISABLED CHILDRENS' HOME</t>
  </si>
  <si>
    <t>TUURU MATERNITY &amp; DISPENSARY</t>
  </si>
  <si>
    <t>TUZO MED CLINIC</t>
  </si>
  <si>
    <t>TWONYUA CLINIC</t>
  </si>
  <si>
    <t>TYAA KAMUTHALE DISP</t>
  </si>
  <si>
    <t>TYAA MED CLINIC</t>
  </si>
  <si>
    <t>UASIN GISHU COTTAGE HOSPITAL</t>
  </si>
  <si>
    <t>UGINA DISP</t>
  </si>
  <si>
    <t>UGUA POLE CLINIC</t>
  </si>
  <si>
    <t>UGUNJA MEDICAL CENTRE AND LABORATORY SERVICES</t>
  </si>
  <si>
    <t>UHANYA MEDICAL CLINIC</t>
  </si>
  <si>
    <t>UHURU AP CAMP DISP</t>
  </si>
  <si>
    <t>UHURU DISP</t>
  </si>
  <si>
    <t>UJAMAA CLINIC</t>
  </si>
  <si>
    <t>UKASI DISP</t>
  </si>
  <si>
    <t>UKASI MED CLINIC</t>
  </si>
  <si>
    <t>UKIA DISP</t>
  </si>
  <si>
    <t>UKUMBUSHO CPK HOSP</t>
  </si>
  <si>
    <t>UKUNDA CATHOLIC DISP</t>
  </si>
  <si>
    <t>UKUNDA HEALTH CARE CLINIC</t>
  </si>
  <si>
    <t>UKUNDA MEDICAL CENTRE</t>
  </si>
  <si>
    <t>UKWALA HEALTH CENTRE</t>
  </si>
  <si>
    <t>ULANDA MISSION HC</t>
  </si>
  <si>
    <t>ULINZI HOUSE MIR DISP</t>
  </si>
  <si>
    <t>ULUNGO DISP</t>
  </si>
  <si>
    <t>UMOJA DISP</t>
  </si>
  <si>
    <t>UMOJA HEALTH CENTRE</t>
  </si>
  <si>
    <t>UMOJA HEALTH CLINIC</t>
  </si>
  <si>
    <t>UMOJA MEDICAL AND NURSING HOME (CLINIC)</t>
  </si>
  <si>
    <t>UMOJA MEDICAL CLINIC</t>
  </si>
  <si>
    <t>UNION MEDICAL DISP</t>
  </si>
  <si>
    <t>UNIQUE MEDICARE, KATIVANI</t>
  </si>
  <si>
    <t>UNIVERSITY OF NAIROBI HEALTH SERVICES</t>
  </si>
  <si>
    <t>UNJIRU DISP</t>
  </si>
  <si>
    <t>UPENDO CLINIC</t>
  </si>
  <si>
    <t>UPENDO HEALTHCARE CLINIC</t>
  </si>
  <si>
    <t>UPENDO MED CLINIC</t>
  </si>
  <si>
    <t>UPETE DISP</t>
  </si>
  <si>
    <t>UPLANDS DISP</t>
  </si>
  <si>
    <t>UPPER HILL FRIENDS DISP</t>
  </si>
  <si>
    <t>UPPER SOLAI HEALTH CENTRE</t>
  </si>
  <si>
    <t>URAN DISP</t>
  </si>
  <si>
    <t>URENGA DISP</t>
  </si>
  <si>
    <t>URINGU DISP</t>
  </si>
  <si>
    <t>URIRI SUB-HEALTH CENTRE</t>
  </si>
  <si>
    <t>URUKU DISP</t>
  </si>
  <si>
    <t>URUKU GK PRISON DISP</t>
  </si>
  <si>
    <t>URUKU H C</t>
  </si>
  <si>
    <t>USALAMA MEDICAL CLINIC</t>
  </si>
  <si>
    <t>USAO DISP</t>
  </si>
  <si>
    <t>USENGE MEDICAL CENTRE</t>
  </si>
  <si>
    <t>USIGU DISP</t>
  </si>
  <si>
    <t>USIGU HEALTH CENTRE</t>
  </si>
  <si>
    <t>USUENI DISP</t>
  </si>
  <si>
    <t>UTALII COLLEGE DISP</t>
  </si>
  <si>
    <t>UTANGE DISP</t>
  </si>
  <si>
    <t>UTANGE REFUGEE CAMP DISP</t>
  </si>
  <si>
    <t>UTHIRU DISP</t>
  </si>
  <si>
    <t>UTUGI DISP</t>
  </si>
  <si>
    <t>UYAWI DISP</t>
  </si>
  <si>
    <t>UZIMA MEDICAL CLINIC</t>
  </si>
  <si>
    <t>VALLEY HOSPITAL</t>
  </si>
  <si>
    <t>VANGA H C</t>
  </si>
  <si>
    <t>VIBAKHAR'S M&amp;N HOME</t>
  </si>
  <si>
    <t>VICTORIA FAMILY HEALTH CLINIC</t>
  </si>
  <si>
    <t>VICTORIA HOSPITAL</t>
  </si>
  <si>
    <t>VICTORIA M N H</t>
  </si>
  <si>
    <t>VICTORIA MNH</t>
  </si>
  <si>
    <t>VICTORY CENTRAL MEDICAL CLINIC</t>
  </si>
  <si>
    <t>VICTORY MEDICAL SERVICES</t>
  </si>
  <si>
    <t>VIGURUNGANI DISP</t>
  </si>
  <si>
    <t>VIHIGA DISTRICT HOSPITAL</t>
  </si>
  <si>
    <t>VIHIGA HEALTH CENTRE</t>
  </si>
  <si>
    <t>VIPINGO HEALTH CENTRE</t>
  </si>
  <si>
    <t>VIPINGO SISAL ESTATE DISP</t>
  </si>
  <si>
    <t>VIPINGO SISAL ESTATE HC</t>
  </si>
  <si>
    <t>VITENGENI DISP</t>
  </si>
  <si>
    <t>VITSANGALAWENI DISP</t>
  </si>
  <si>
    <t>VIYALO CLINIC</t>
  </si>
  <si>
    <t>VOI ESTATE DISP</t>
  </si>
  <si>
    <t>VOI MEDICAL CLINIC</t>
  </si>
  <si>
    <t>VOI MEDICARE HEALTH SERVICES</t>
  </si>
  <si>
    <t>VOI SISAL ESTATE DISP</t>
  </si>
  <si>
    <t>VOO DISP</t>
  </si>
  <si>
    <t>VORONI MED CLINIC</t>
  </si>
  <si>
    <t>VUGA MEDICAL CLINIC</t>
  </si>
  <si>
    <t>VUMILIA MEDICAL CLINIC</t>
  </si>
  <si>
    <t>VYEMANI HEALTH CENTRE</t>
  </si>
  <si>
    <t>VYONGWANI DISP</t>
  </si>
  <si>
    <t>WAA DISP</t>
  </si>
  <si>
    <t>WACHORO DISP</t>
  </si>
  <si>
    <t>WAGALLA DISP</t>
  </si>
  <si>
    <t>WAGWE H C</t>
  </si>
  <si>
    <t>WAHUNDURA DISP</t>
  </si>
  <si>
    <t>WAIGANJO MEDICAL AND ENT CLINIC</t>
  </si>
  <si>
    <t>WAIRI'S MED CLINIC</t>
  </si>
  <si>
    <t>WAITA DISP</t>
  </si>
  <si>
    <t>WAITA MED CLINIC</t>
  </si>
  <si>
    <t>WAITHAKA HEALTH CENTRE</t>
  </si>
  <si>
    <t>WAJIR AIC DISP</t>
  </si>
  <si>
    <t>WAJIR BOR DISP</t>
  </si>
  <si>
    <t>WAJIR CATHOLIC ORTH REH CENTRE</t>
  </si>
  <si>
    <t>WAJIR DISTRICT HOSPITAL</t>
  </si>
  <si>
    <t>WAJIR MEDICAL CLINIC</t>
  </si>
  <si>
    <t>WAJIR REHABILITATION CENTRE</t>
  </si>
  <si>
    <t>WAKA MATERNITY HOME</t>
  </si>
  <si>
    <t>WAKA MEDICAL CLINIC</t>
  </si>
  <si>
    <t>WAKAGORI NURSING HOME</t>
  </si>
  <si>
    <t>WAKULA DISP</t>
  </si>
  <si>
    <t>WALDA DISP</t>
  </si>
  <si>
    <t>WALDENA AIC DISP</t>
  </si>
  <si>
    <t>WALDENA DISP</t>
  </si>
  <si>
    <t>WALTER MUOKI MEMORIAL CLINIC - KILOME</t>
  </si>
  <si>
    <t>WAMA MEDICAL CLINIC</t>
  </si>
  <si>
    <t>WAMAGANA HEALTH CENTRE</t>
  </si>
  <si>
    <t>WAMBA HEALTH CENTRE</t>
  </si>
  <si>
    <t>WAMBA HOSPITAL</t>
  </si>
  <si>
    <t>WAMO MEDICAL CLINIC</t>
  </si>
  <si>
    <t>WAMUMU APPR. SCH. DISP</t>
  </si>
  <si>
    <t>WAMUNYU HEALTH CENTRE</t>
  </si>
  <si>
    <t>WAMUNYU MEDICAL CLINIC</t>
  </si>
  <si>
    <t>WANAINCHI MEDICAL CLINIC</t>
  </si>
  <si>
    <t>WANANCHI CLINIC</t>
  </si>
  <si>
    <t>WANANCHI JAMII MATERNITY</t>
  </si>
  <si>
    <t>WANANCHI MEDICAL CLINIC</t>
  </si>
  <si>
    <t>WANDUMBI DISP</t>
  </si>
  <si>
    <t>WANEMED LIMITED</t>
  </si>
  <si>
    <t>WANGIGE HEALTH CENTRE</t>
  </si>
  <si>
    <t>WANGU MATERNITY &amp; NURSING HOME</t>
  </si>
  <si>
    <t>WANGURU C.C.S CLINIC</t>
  </si>
  <si>
    <t>WANJENGI DISP</t>
  </si>
  <si>
    <t>WANJERERE DISP</t>
  </si>
  <si>
    <t>WANJOHI HEALTH CENTRE</t>
  </si>
  <si>
    <t>WARAZO HEALTH CENTRE</t>
  </si>
  <si>
    <t>WARGADUD DISP</t>
  </si>
  <si>
    <t>WASINI DISP</t>
  </si>
  <si>
    <t>WASO NURSING HOME</t>
  </si>
  <si>
    <t>WATAMU DISP</t>
  </si>
  <si>
    <t>WATAMU MATERNITY &amp; NURSING HOME</t>
  </si>
  <si>
    <t>WATAMU SDA DISP</t>
  </si>
  <si>
    <t>WATH ONGER DISP</t>
  </si>
  <si>
    <t>WATHINI ACK HC</t>
  </si>
  <si>
    <t>WATUKA DISP</t>
  </si>
  <si>
    <t>WAWARE BUDER DISP</t>
  </si>
  <si>
    <t>WAWARE SINDO DISP</t>
  </si>
  <si>
    <t>WAYSIDE CLINIC</t>
  </si>
  <si>
    <t>WAYSIDE MEDICAL CLINIC</t>
  </si>
  <si>
    <t>WAYU DISP</t>
  </si>
  <si>
    <t>WEBUYE DISTRICT HOSPITAL</t>
  </si>
  <si>
    <t>WEBUYE HEALTH CENTRE</t>
  </si>
  <si>
    <t>WEBUYE HOSPITAL</t>
  </si>
  <si>
    <t>WEBUYE NURSING HOME</t>
  </si>
  <si>
    <t>WEHONIA DISP</t>
  </si>
  <si>
    <t>WEITHAGA DISP</t>
  </si>
  <si>
    <t>WEIWEI CLINIC</t>
  </si>
  <si>
    <t>WELIBOYI MEDICAL CLINIC</t>
  </si>
  <si>
    <t>WEMA MISSION DISP</t>
  </si>
  <si>
    <t>WENDIGA DISP</t>
  </si>
  <si>
    <t>WENJE CATHOLIC DISP</t>
  </si>
  <si>
    <t>WENJE DISP</t>
  </si>
  <si>
    <t>WEONIA DISP</t>
  </si>
  <si>
    <t>WERU DISP</t>
  </si>
  <si>
    <t>WERUGHA DISP</t>
  </si>
  <si>
    <t>WESA CLINIC</t>
  </si>
  <si>
    <t>WEST MARAGOLI CLINIC</t>
  </si>
  <si>
    <t>WESTGATE DISP</t>
  </si>
  <si>
    <t>WESTLANDS COTTAGE HOSPITAL</t>
  </si>
  <si>
    <t>WESTLANDS DISP</t>
  </si>
  <si>
    <t>WESTLANDS HEALTH CENTRE</t>
  </si>
  <si>
    <t>WESTLANDS MAT. UNIT</t>
  </si>
  <si>
    <t>WESTSIDE CLINIC</t>
  </si>
  <si>
    <t>WESTVIEW MEDICAL CLINIC</t>
  </si>
  <si>
    <t>WESU DISTRICT HOSPITAL</t>
  </si>
  <si>
    <t>WEYETA DISP</t>
  </si>
  <si>
    <t>WHOLE FAMILY MEDICAL CLINIC</t>
  </si>
  <si>
    <t>WILSON AIRPORT DISP</t>
  </si>
  <si>
    <t>WINAM MEDICAL CLINIC</t>
  </si>
  <si>
    <t>WINGEMI DSIPENSARY</t>
  </si>
  <si>
    <t>WINZIEI DISP</t>
  </si>
  <si>
    <t>WIRE S D A DISP</t>
  </si>
  <si>
    <t>WITIMA DISP</t>
  </si>
  <si>
    <t>WITU HEALTH CENTRE</t>
  </si>
  <si>
    <t>WOODLEY DISP</t>
  </si>
  <si>
    <t>WOTE HEALTH CLINIC</t>
  </si>
  <si>
    <t>WOTE MEDICAL SERVICES</t>
  </si>
  <si>
    <t>WUNDANYI HEALTH CENTRE</t>
  </si>
  <si>
    <t>WUSI WUKESIA DISP</t>
  </si>
  <si>
    <t>Y.M.A. DISP</t>
  </si>
  <si>
    <t>YALA HEALTHCARE</t>
  </si>
  <si>
    <t>YALA SUB-DISTRICT HOSPITAL</t>
  </si>
  <si>
    <t>YANZUU DISP</t>
  </si>
  <si>
    <t>YATTA HEALTH CENTRE</t>
  </si>
  <si>
    <t>YATYA DISP</t>
  </si>
  <si>
    <t>YORDER FARM DISP</t>
  </si>
  <si>
    <t>YURURU DISP</t>
  </si>
  <si>
    <t>ZABO CLINIC</t>
  </si>
  <si>
    <t>ZAINA DISP</t>
  </si>
  <si>
    <t>ZAKMA MEDICAL CLINIC</t>
  </si>
  <si>
    <t>ZIWA DISP</t>
  </si>
  <si>
    <t>ZIWANI SISAL ESTATE CLINIC</t>
  </si>
  <si>
    <t>ZOMBE  DISP</t>
  </si>
  <si>
    <t>orgunitlevel4</t>
  </si>
  <si>
    <t>Isukha Central Ward</t>
  </si>
  <si>
    <t>Sheywe Ward</t>
  </si>
  <si>
    <t>Lusheya/Lubinu Ward</t>
  </si>
  <si>
    <t>Kisa Central Ward</t>
  </si>
  <si>
    <t>Likuyani Ward</t>
  </si>
  <si>
    <t>Butsotso Central Ward</t>
  </si>
  <si>
    <t>Isukha South Ward</t>
  </si>
  <si>
    <t>Isukha West Ward</t>
  </si>
  <si>
    <t>Marama West Ward</t>
  </si>
  <si>
    <t>Mumias Central Ward</t>
  </si>
  <si>
    <t>Shirere Ward</t>
  </si>
  <si>
    <t>Idakho North Ward</t>
  </si>
  <si>
    <t>Marama Central Ward</t>
  </si>
  <si>
    <t>Lugari Ward</t>
  </si>
  <si>
    <t>Mahiakalo Ward</t>
  </si>
  <si>
    <t>Koyonzo Ward</t>
  </si>
  <si>
    <t>Lumakanda Ward</t>
  </si>
  <si>
    <t>Nzoia Ward</t>
  </si>
  <si>
    <t>Bunyala Central Ward</t>
  </si>
  <si>
    <t>Bunyala West Ward</t>
  </si>
  <si>
    <t>Etenje Ward</t>
  </si>
  <si>
    <t>Butsotso South Ward</t>
  </si>
  <si>
    <t>Musanda Ward</t>
  </si>
  <si>
    <t>Idakho Central Ward</t>
  </si>
  <si>
    <t>Ingoste-matiha Ward</t>
  </si>
  <si>
    <t>Isukha North Ward</t>
  </si>
  <si>
    <t>Lwandeti Ward</t>
  </si>
  <si>
    <t>Butali/Chegulo Ward</t>
  </si>
  <si>
    <t>Chekalini Ward</t>
  </si>
  <si>
    <t>South Kabras Ward</t>
  </si>
  <si>
    <t>Manda-shivanga Ward</t>
  </si>
  <si>
    <t>Isukha East Ward</t>
  </si>
  <si>
    <t>Shirungu-mugai Ward</t>
  </si>
  <si>
    <t>Kisa West Ward</t>
  </si>
  <si>
    <t>East Kabras Ward</t>
  </si>
  <si>
    <t>Marama South Ward</t>
  </si>
  <si>
    <t>East Wanga Ward</t>
  </si>
  <si>
    <t>Kisa East Ward</t>
  </si>
  <si>
    <t>Butsotso East Ward</t>
  </si>
  <si>
    <t>Shinoyi-shikomari-esumeiya Ward</t>
  </si>
  <si>
    <t>Idakho South Ward</t>
  </si>
  <si>
    <t>Marama North Ward</t>
  </si>
  <si>
    <t>Kholera Ward</t>
  </si>
  <si>
    <t>Mumias North Ward</t>
  </si>
  <si>
    <t>Idakho East Ward</t>
  </si>
  <si>
    <t>West Kabras Ward</t>
  </si>
  <si>
    <t>Murhanda Ward</t>
  </si>
  <si>
    <t>Mautuma Ward</t>
  </si>
  <si>
    <t>Mayoni Ward</t>
  </si>
  <si>
    <t>Khalaba Ward</t>
  </si>
  <si>
    <t>Kisa North Ward</t>
  </si>
  <si>
    <t>Chemuche Ward</t>
  </si>
  <si>
    <t>Kongoni Ward</t>
  </si>
  <si>
    <t>Sinoko Ward</t>
  </si>
  <si>
    <t>Namamali Ward</t>
  </si>
  <si>
    <t>Chevaywa Ward</t>
  </si>
  <si>
    <t>Bunyala East Ward</t>
  </si>
  <si>
    <t>Marenyo-shianda Ward</t>
  </si>
  <si>
    <t>Malaha/Isongo/Makunga Ward</t>
  </si>
  <si>
    <t>Sango Ward</t>
  </si>
  <si>
    <t>Shianda Baptist Clinic(deleete)</t>
  </si>
  <si>
    <t>subward</t>
  </si>
  <si>
    <t>Exact Address</t>
  </si>
  <si>
    <t>Not exact address</t>
  </si>
  <si>
    <t>Address details</t>
  </si>
  <si>
    <t>CMEs</t>
  </si>
  <si>
    <t xml:space="preserve">Birth rate -&gt; </t>
  </si>
  <si>
    <t>expected total live births</t>
  </si>
  <si>
    <t>Women</t>
  </si>
  <si>
    <t>Total 2019</t>
  </si>
  <si>
    <t>total facility births 2020</t>
  </si>
  <si>
    <t>Malava</t>
  </si>
  <si>
    <t>KABRAS WEST</t>
  </si>
  <si>
    <t>KABRAS SOUTH</t>
  </si>
  <si>
    <t>KABRAS EAST</t>
  </si>
  <si>
    <t>SHIVANGA</t>
  </si>
  <si>
    <t>MANDA</t>
  </si>
  <si>
    <t>BUTALI</t>
  </si>
  <si>
    <t>CHEGULO</t>
  </si>
  <si>
    <t>SHIRUGU</t>
  </si>
  <si>
    <t>MUGAI</t>
  </si>
  <si>
    <t>Correct</t>
  </si>
  <si>
    <t>BUTSOTSO EAST</t>
  </si>
  <si>
    <t>BUTSOTSO SOUTH</t>
  </si>
  <si>
    <t>BUTSOTSO CENTRAL</t>
  </si>
  <si>
    <t>SHIEYWE</t>
  </si>
  <si>
    <t>MAHIAKALO</t>
  </si>
  <si>
    <t>SHIRERE</t>
  </si>
  <si>
    <t>Lurambi</t>
  </si>
  <si>
    <t>Chesero/Chemuche (?)</t>
  </si>
  <si>
    <t>Kabras Central (Matioli, Township)</t>
  </si>
  <si>
    <t xml:space="preserve">Kabras North (Silungai) </t>
  </si>
  <si>
    <t>Bushili Health Center</t>
  </si>
  <si>
    <t>Complication Rate</t>
  </si>
  <si>
    <t>Mortality Rate</t>
  </si>
  <si>
    <t xml:space="preserve">Deliveries </t>
  </si>
  <si>
    <t>ANC Revisits</t>
  </si>
  <si>
    <t>ANC New</t>
  </si>
  <si>
    <t>Owner</t>
  </si>
  <si>
    <t>Private Practice - General Practitioner</t>
  </si>
  <si>
    <t>Private Practice - Clinical Officer</t>
  </si>
  <si>
    <t>Ministry of Health</t>
  </si>
  <si>
    <t>Private Practice - Nurse / Midwifery</t>
  </si>
  <si>
    <t>Private Practice - Medical Specialist</t>
  </si>
  <si>
    <t>Private Practice- Pharmacist</t>
  </si>
  <si>
    <t>Other Faith Based</t>
  </si>
  <si>
    <t>Private Practice - Private Institution Academic</t>
  </si>
  <si>
    <t>Christian Health Association of Kenya</t>
  </si>
  <si>
    <t>Kenya Episcopal Conference-Catholic Secretariat</t>
  </si>
  <si>
    <t>Public Institution - Parastatal</t>
  </si>
  <si>
    <t>Facility</t>
  </si>
  <si>
    <t>Jed Blossoms Hospital</t>
  </si>
  <si>
    <t>Mary Jackson Medical Clinic</t>
  </si>
  <si>
    <t>Elimat</t>
  </si>
  <si>
    <t>Venus Apollo Medical Centre</t>
  </si>
  <si>
    <t>Mutaho Dispensary</t>
  </si>
  <si>
    <t>Avarende</t>
  </si>
  <si>
    <t>Manyulia Medical Clinic</t>
  </si>
  <si>
    <t>Raffah Medical Clinic</t>
  </si>
  <si>
    <t>Mbururu Dispensary</t>
  </si>
  <si>
    <t>Bulimbo Medical Services</t>
  </si>
  <si>
    <t>St.Philomena Irobo Medical Services</t>
  </si>
  <si>
    <t>Samawest Community Hospital Limited</t>
  </si>
  <si>
    <t>Kakamega Orthopaedic Hospital</t>
  </si>
  <si>
    <t>Vienna Medical Service</t>
  </si>
  <si>
    <t>Joebellas Medical Centre</t>
  </si>
  <si>
    <t>Lubao Centre Medical Clinic</t>
  </si>
  <si>
    <t>Leben Medical Service Shamberere</t>
  </si>
  <si>
    <t>Eminent Smiles Dental Clinic Kakamega</t>
  </si>
  <si>
    <t>Makunga Sub-County Hospital</t>
  </si>
  <si>
    <t>Matete Level 4 Hospital</t>
  </si>
  <si>
    <t>Private Practice - Private Company</t>
  </si>
  <si>
    <t>Inaya Afia Nursing and Maternity Home Limited</t>
  </si>
  <si>
    <t>Private Practice Lab Technician/Technologist</t>
  </si>
  <si>
    <t>Oasis Doctors Plaza Kakamega</t>
  </si>
  <si>
    <t>Zion Ahadi Mediclinic</t>
  </si>
  <si>
    <t>Omukoko Clinic</t>
  </si>
  <si>
    <t>Non-Governmental Organizations</t>
  </si>
  <si>
    <t>St. James Amenity Hospital</t>
  </si>
  <si>
    <t>Eshio Community Health Care</t>
  </si>
  <si>
    <t>Public Institution - Academic</t>
  </si>
  <si>
    <t>Supreme Council for Kenya Muslims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</si>
</sst>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2" borderId="2" xfId="0" applyFont="1" applyFill="1" applyBorder="1" applyAlignment="1">
      <alignment wrapText="1" readingOrder="1"/>
    </xf>
    <xf numFmtId="0" fontId="5" fillId="0" borderId="3" xfId="0" applyFont="1" applyBorder="1" applyAlignment="1">
      <alignment wrapText="1" readingOrder="1"/>
    </xf>
    <xf numFmtId="0" fontId="5" fillId="3" borderId="3" xfId="0" applyFont="1" applyFill="1" applyBorder="1" applyAlignment="1">
      <alignment wrapText="1" readingOrder="1"/>
    </xf>
    <xf numFmtId="0" fontId="5" fillId="3" borderId="3" xfId="0" applyFont="1" applyFill="1" applyBorder="1" applyAlignment="1">
      <alignment readingOrder="1"/>
    </xf>
    <xf numFmtId="0" fontId="5" fillId="0" borderId="4" xfId="0" applyFont="1" applyBorder="1" applyAlignment="1">
      <alignment wrapText="1" readingOrder="1"/>
    </xf>
    <xf numFmtId="0" fontId="5" fillId="3" borderId="4" xfId="0" applyFont="1" applyFill="1" applyBorder="1" applyAlignment="1">
      <alignment readingOrder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1" xfId="0" applyFont="1" applyBorder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98BA-D7FE-EA43-BE37-D844526D7BAE}">
  <dimension ref="A1:O427"/>
  <sheetViews>
    <sheetView tabSelected="1" topLeftCell="C1" zoomScale="156" zoomScaleNormal="150" workbookViewId="0">
      <selection activeCell="C1" sqref="C1"/>
    </sheetView>
  </sheetViews>
  <sheetFormatPr baseColWidth="10" defaultRowHeight="16" x14ac:dyDescent="0.2"/>
  <cols>
    <col min="1" max="1" width="16" style="21" customWidth="1"/>
    <col min="2" max="2" width="18.1640625" style="21" customWidth="1"/>
    <col min="3" max="3" width="34.5" customWidth="1"/>
    <col min="4" max="4" width="11.6640625" customWidth="1"/>
    <col min="5" max="5" width="14.33203125" customWidth="1"/>
    <col min="6" max="6" width="22.5" customWidth="1"/>
    <col min="7" max="7" width="15.83203125" style="21" customWidth="1"/>
    <col min="8" max="8" width="15.83203125" customWidth="1"/>
    <col min="9" max="9" width="7.6640625" customWidth="1"/>
    <col min="10" max="13" width="15.83203125" customWidth="1"/>
    <col min="14" max="14" width="10.83203125" style="1" customWidth="1"/>
  </cols>
  <sheetData>
    <row r="1" spans="1:15" s="20" customFormat="1" ht="51" x14ac:dyDescent="0.15">
      <c r="A1" s="20" t="s">
        <v>837</v>
      </c>
      <c r="B1" s="20" t="s">
        <v>432</v>
      </c>
      <c r="C1" s="20" t="s">
        <v>433</v>
      </c>
      <c r="D1" s="20" t="s">
        <v>838</v>
      </c>
      <c r="E1" s="20" t="s">
        <v>839</v>
      </c>
      <c r="F1" s="17" t="s">
        <v>0</v>
      </c>
      <c r="G1" s="19" t="s">
        <v>1</v>
      </c>
      <c r="H1" s="18" t="s">
        <v>2</v>
      </c>
      <c r="I1" s="18" t="s">
        <v>3</v>
      </c>
      <c r="J1" s="20" t="s">
        <v>922</v>
      </c>
      <c r="K1" s="20" t="s">
        <v>923</v>
      </c>
      <c r="L1" s="20" t="s">
        <v>5775</v>
      </c>
      <c r="M1" s="20" t="s">
        <v>5778</v>
      </c>
      <c r="N1" s="20" t="s">
        <v>5779</v>
      </c>
      <c r="O1" s="20" t="s">
        <v>5812</v>
      </c>
    </row>
    <row r="2" spans="1:15" x14ac:dyDescent="0.2">
      <c r="A2" s="1">
        <v>1</v>
      </c>
      <c r="B2" s="21" t="s">
        <v>434</v>
      </c>
      <c r="C2" t="s">
        <v>6</v>
      </c>
      <c r="F2" t="s">
        <v>4</v>
      </c>
      <c r="G2" s="21" t="s">
        <v>5</v>
      </c>
      <c r="H2" t="s">
        <v>7</v>
      </c>
      <c r="I2">
        <v>2</v>
      </c>
      <c r="J2">
        <v>0.2613993</v>
      </c>
      <c r="K2">
        <v>34.840328999999997</v>
      </c>
      <c r="L2" t="s">
        <v>5714</v>
      </c>
      <c r="M2" t="s">
        <v>5776</v>
      </c>
      <c r="N2" s="1">
        <v>0</v>
      </c>
      <c r="O2" t="s">
        <v>5816</v>
      </c>
    </row>
    <row r="3" spans="1:15" x14ac:dyDescent="0.2">
      <c r="A3" s="1">
        <v>2</v>
      </c>
      <c r="B3" s="21" t="s">
        <v>435</v>
      </c>
      <c r="C3" t="s">
        <v>9</v>
      </c>
      <c r="F3" t="s">
        <v>4</v>
      </c>
      <c r="G3" s="21" t="s">
        <v>5</v>
      </c>
      <c r="H3" t="s">
        <v>7</v>
      </c>
      <c r="I3">
        <v>2</v>
      </c>
      <c r="J3">
        <v>0.261678246634309</v>
      </c>
      <c r="K3">
        <v>34.840350455945803</v>
      </c>
      <c r="L3" t="s">
        <v>5714</v>
      </c>
      <c r="M3" t="s">
        <v>5776</v>
      </c>
      <c r="N3" s="1">
        <v>0</v>
      </c>
    </row>
    <row r="4" spans="1:15" x14ac:dyDescent="0.2">
      <c r="A4" s="1">
        <v>3</v>
      </c>
      <c r="B4" s="21" t="s">
        <v>436</v>
      </c>
      <c r="C4" t="s">
        <v>11</v>
      </c>
      <c r="F4" t="s">
        <v>10</v>
      </c>
      <c r="G4" s="21" t="s">
        <v>5</v>
      </c>
      <c r="H4" t="s">
        <v>7</v>
      </c>
      <c r="I4">
        <v>2</v>
      </c>
      <c r="J4">
        <v>0.2821844</v>
      </c>
      <c r="K4">
        <v>34.746713100000001</v>
      </c>
      <c r="L4" t="s">
        <v>5715</v>
      </c>
      <c r="M4" t="s">
        <v>5776</v>
      </c>
      <c r="N4" s="1">
        <v>0</v>
      </c>
      <c r="O4" t="s">
        <v>5817</v>
      </c>
    </row>
    <row r="5" spans="1:15" x14ac:dyDescent="0.2">
      <c r="A5" s="1">
        <v>4</v>
      </c>
      <c r="B5" s="21" t="s">
        <v>437</v>
      </c>
      <c r="C5" t="s">
        <v>13</v>
      </c>
      <c r="D5" t="s">
        <v>840</v>
      </c>
      <c r="F5" t="s">
        <v>12</v>
      </c>
      <c r="G5" s="21" t="s">
        <v>5</v>
      </c>
      <c r="H5" t="s">
        <v>14</v>
      </c>
      <c r="I5">
        <v>4</v>
      </c>
      <c r="J5">
        <v>0.33322180000000001</v>
      </c>
      <c r="K5">
        <v>34.487742300000001</v>
      </c>
      <c r="L5" t="s">
        <v>5716</v>
      </c>
      <c r="M5" t="s">
        <v>5776</v>
      </c>
      <c r="N5" s="1">
        <v>1</v>
      </c>
      <c r="O5" t="s">
        <v>5819</v>
      </c>
    </row>
    <row r="6" spans="1:15" x14ac:dyDescent="0.2">
      <c r="A6" s="1">
        <v>5</v>
      </c>
      <c r="B6" s="21" t="s">
        <v>438</v>
      </c>
      <c r="C6" t="s">
        <v>17</v>
      </c>
      <c r="F6" t="s">
        <v>16</v>
      </c>
      <c r="G6" s="21" t="s">
        <v>5</v>
      </c>
      <c r="H6" t="s">
        <v>7</v>
      </c>
      <c r="I6">
        <v>2</v>
      </c>
      <c r="J6">
        <v>0.14614489999999999</v>
      </c>
      <c r="K6">
        <v>34.585987899999999</v>
      </c>
      <c r="L6" t="s">
        <v>5717</v>
      </c>
      <c r="M6" t="s">
        <v>5776</v>
      </c>
      <c r="N6" s="1">
        <v>0</v>
      </c>
      <c r="O6" t="s">
        <v>5814</v>
      </c>
    </row>
    <row r="7" spans="1:15" x14ac:dyDescent="0.2">
      <c r="A7" s="1">
        <v>6</v>
      </c>
      <c r="B7" s="21" t="s">
        <v>439</v>
      </c>
      <c r="C7" t="s">
        <v>19</v>
      </c>
      <c r="F7" t="s">
        <v>18</v>
      </c>
      <c r="G7" s="21" t="s">
        <v>5</v>
      </c>
      <c r="H7" t="s">
        <v>20</v>
      </c>
      <c r="I7">
        <v>2</v>
      </c>
      <c r="J7">
        <v>0.68172918035733299</v>
      </c>
      <c r="K7">
        <v>35.128034371290205</v>
      </c>
      <c r="L7" t="s">
        <v>5718</v>
      </c>
      <c r="M7" t="s">
        <v>5777</v>
      </c>
      <c r="N7" s="1">
        <v>0</v>
      </c>
      <c r="O7" t="s">
        <v>5815</v>
      </c>
    </row>
    <row r="8" spans="1:15" x14ac:dyDescent="0.2">
      <c r="A8" s="1">
        <v>7</v>
      </c>
      <c r="B8" s="21" t="s">
        <v>440</v>
      </c>
      <c r="C8" t="s">
        <v>21</v>
      </c>
      <c r="F8" t="s">
        <v>10</v>
      </c>
      <c r="G8" s="21" t="s">
        <v>5</v>
      </c>
      <c r="H8" t="s">
        <v>7</v>
      </c>
      <c r="I8">
        <v>2</v>
      </c>
      <c r="J8">
        <v>0.26893438800461</v>
      </c>
      <c r="K8">
        <v>34.669434727109703</v>
      </c>
      <c r="L8" t="s">
        <v>5719</v>
      </c>
      <c r="M8" t="s">
        <v>5776</v>
      </c>
      <c r="N8" s="1">
        <v>0</v>
      </c>
    </row>
    <row r="9" spans="1:15" x14ac:dyDescent="0.2">
      <c r="A9" s="1">
        <v>8</v>
      </c>
      <c r="B9" s="21" t="s">
        <v>441</v>
      </c>
      <c r="C9" t="s">
        <v>22</v>
      </c>
      <c r="F9" t="s">
        <v>4</v>
      </c>
      <c r="G9" s="21" t="s">
        <v>5</v>
      </c>
      <c r="H9" t="s">
        <v>7</v>
      </c>
      <c r="I9">
        <v>2</v>
      </c>
      <c r="J9">
        <v>0.112454</v>
      </c>
      <c r="K9">
        <v>34.727863999999997</v>
      </c>
      <c r="L9" t="s">
        <v>5720</v>
      </c>
      <c r="M9" t="s">
        <v>5776</v>
      </c>
      <c r="N9" s="1">
        <v>0</v>
      </c>
    </row>
    <row r="10" spans="1:15" x14ac:dyDescent="0.2">
      <c r="A10" s="1">
        <v>10</v>
      </c>
      <c r="B10" s="21" t="s">
        <v>442</v>
      </c>
      <c r="C10" t="s">
        <v>25</v>
      </c>
      <c r="F10" t="s">
        <v>23</v>
      </c>
      <c r="G10" s="21" t="s">
        <v>5</v>
      </c>
      <c r="H10" t="s">
        <v>7</v>
      </c>
      <c r="I10">
        <v>2</v>
      </c>
      <c r="J10">
        <v>0.2198155</v>
      </c>
      <c r="K10">
        <v>34.491898800000001</v>
      </c>
      <c r="L10" t="s">
        <v>5722</v>
      </c>
      <c r="M10" t="s">
        <v>5776</v>
      </c>
      <c r="N10" s="1">
        <v>0</v>
      </c>
      <c r="O10" t="s">
        <v>5814</v>
      </c>
    </row>
    <row r="11" spans="1:15" x14ac:dyDescent="0.2">
      <c r="A11" s="1">
        <v>11</v>
      </c>
      <c r="B11" s="21" t="s">
        <v>443</v>
      </c>
      <c r="C11" t="s">
        <v>27</v>
      </c>
      <c r="F11" t="s">
        <v>26</v>
      </c>
      <c r="G11" s="21" t="s">
        <v>5</v>
      </c>
      <c r="H11" t="s">
        <v>7</v>
      </c>
      <c r="I11">
        <v>2</v>
      </c>
      <c r="J11">
        <v>0.33322180000000001</v>
      </c>
      <c r="K11">
        <v>34.487742300000001</v>
      </c>
      <c r="L11" t="s">
        <v>5723</v>
      </c>
      <c r="M11" t="s">
        <v>5776</v>
      </c>
      <c r="N11" s="1">
        <v>0</v>
      </c>
      <c r="O11" t="s">
        <v>5814</v>
      </c>
    </row>
    <row r="12" spans="1:15" x14ac:dyDescent="0.2">
      <c r="A12" s="1">
        <v>12</v>
      </c>
      <c r="B12" s="21" t="s">
        <v>444</v>
      </c>
      <c r="C12" t="s">
        <v>28</v>
      </c>
      <c r="F12" t="s">
        <v>10</v>
      </c>
      <c r="G12" s="21" t="s">
        <v>5</v>
      </c>
      <c r="H12" t="s">
        <v>7</v>
      </c>
      <c r="I12">
        <v>2</v>
      </c>
      <c r="J12">
        <v>0.26708256035042599</v>
      </c>
      <c r="K12">
        <v>34.756463898273502</v>
      </c>
      <c r="L12" t="s">
        <v>5724</v>
      </c>
      <c r="M12" t="s">
        <v>5776</v>
      </c>
      <c r="N12" s="1">
        <v>0</v>
      </c>
      <c r="O12" t="s">
        <v>5814</v>
      </c>
    </row>
    <row r="13" spans="1:15" x14ac:dyDescent="0.2">
      <c r="A13" s="1">
        <v>13</v>
      </c>
      <c r="B13" s="21" t="s">
        <v>445</v>
      </c>
      <c r="C13" t="s">
        <v>29</v>
      </c>
      <c r="F13" t="s">
        <v>12</v>
      </c>
      <c r="G13" s="21" t="s">
        <v>5</v>
      </c>
      <c r="H13" t="s">
        <v>7</v>
      </c>
      <c r="I13">
        <v>2</v>
      </c>
      <c r="J13">
        <v>0.33322180000000001</v>
      </c>
      <c r="K13">
        <v>34.487742300000001</v>
      </c>
      <c r="L13" t="s">
        <v>5716</v>
      </c>
      <c r="M13" t="s">
        <v>5776</v>
      </c>
      <c r="N13" s="1">
        <v>0</v>
      </c>
      <c r="O13" t="s">
        <v>5814</v>
      </c>
    </row>
    <row r="14" spans="1:15" x14ac:dyDescent="0.2">
      <c r="A14" s="1">
        <v>14</v>
      </c>
      <c r="B14" s="21" t="s">
        <v>446</v>
      </c>
      <c r="C14" t="s">
        <v>31</v>
      </c>
      <c r="F14" t="s">
        <v>30</v>
      </c>
      <c r="G14" s="21" t="s">
        <v>5</v>
      </c>
      <c r="H14" t="s">
        <v>7</v>
      </c>
      <c r="I14">
        <v>2</v>
      </c>
      <c r="J14">
        <v>0.3526379</v>
      </c>
      <c r="K14">
        <v>34.716526299999998</v>
      </c>
      <c r="L14" t="s">
        <v>5725</v>
      </c>
      <c r="M14" t="s">
        <v>5776</v>
      </c>
      <c r="N14" s="1">
        <v>0</v>
      </c>
      <c r="O14" t="s">
        <v>5814</v>
      </c>
    </row>
    <row r="15" spans="1:15" x14ac:dyDescent="0.2">
      <c r="A15" s="1">
        <v>15</v>
      </c>
      <c r="B15" s="21" t="s">
        <v>447</v>
      </c>
      <c r="C15" t="s">
        <v>32</v>
      </c>
      <c r="F15" t="s">
        <v>12</v>
      </c>
      <c r="G15" s="21" t="s">
        <v>5</v>
      </c>
      <c r="H15" t="s">
        <v>7</v>
      </c>
      <c r="I15">
        <v>2</v>
      </c>
      <c r="J15">
        <v>0.3526379</v>
      </c>
      <c r="K15">
        <v>34.716526299999998</v>
      </c>
      <c r="L15" t="s">
        <v>5716</v>
      </c>
      <c r="M15" t="s">
        <v>5776</v>
      </c>
      <c r="N15" s="1">
        <v>0</v>
      </c>
      <c r="O15" t="s">
        <v>5814</v>
      </c>
    </row>
    <row r="16" spans="1:15" x14ac:dyDescent="0.2">
      <c r="A16" s="1">
        <v>16</v>
      </c>
      <c r="B16" s="21" t="s">
        <v>448</v>
      </c>
      <c r="C16" t="s">
        <v>33</v>
      </c>
      <c r="F16" t="s">
        <v>10</v>
      </c>
      <c r="G16" s="21" t="s">
        <v>5</v>
      </c>
      <c r="H16" t="s">
        <v>20</v>
      </c>
      <c r="I16">
        <v>2</v>
      </c>
      <c r="J16">
        <v>0.2827307</v>
      </c>
      <c r="K16">
        <v>34.751863100000001</v>
      </c>
      <c r="L16" t="s">
        <v>5724</v>
      </c>
      <c r="M16" t="s">
        <v>5776</v>
      </c>
      <c r="N16" s="1">
        <v>0</v>
      </c>
      <c r="O16" t="s">
        <v>5815</v>
      </c>
    </row>
    <row r="17" spans="1:15" x14ac:dyDescent="0.2">
      <c r="A17" s="1">
        <v>17</v>
      </c>
      <c r="B17" s="21" t="s">
        <v>449</v>
      </c>
      <c r="C17" t="s">
        <v>34</v>
      </c>
      <c r="F17" t="s">
        <v>23</v>
      </c>
      <c r="G17" s="21" t="s">
        <v>5</v>
      </c>
      <c r="H17" t="s">
        <v>20</v>
      </c>
      <c r="I17">
        <v>2</v>
      </c>
      <c r="J17">
        <v>0.22311880368286099</v>
      </c>
      <c r="K17">
        <v>34.498079430634597</v>
      </c>
      <c r="L17" t="s">
        <v>5726</v>
      </c>
      <c r="M17" t="s">
        <v>5776</v>
      </c>
      <c r="N17" s="1">
        <v>0</v>
      </c>
      <c r="O17" t="s">
        <v>5821</v>
      </c>
    </row>
    <row r="18" spans="1:15" x14ac:dyDescent="0.2">
      <c r="A18" s="1">
        <v>18</v>
      </c>
      <c r="B18" s="21" t="s">
        <v>450</v>
      </c>
      <c r="C18" t="s">
        <v>451</v>
      </c>
      <c r="D18" t="s">
        <v>841</v>
      </c>
      <c r="F18" t="s">
        <v>35</v>
      </c>
      <c r="G18" s="21" t="s">
        <v>5</v>
      </c>
      <c r="H18" t="s">
        <v>7</v>
      </c>
      <c r="I18">
        <v>2</v>
      </c>
      <c r="J18">
        <v>0.69994710000000004</v>
      </c>
      <c r="K18">
        <v>34.9860495</v>
      </c>
      <c r="L18" t="s">
        <v>5727</v>
      </c>
      <c r="M18" t="s">
        <v>5776</v>
      </c>
      <c r="N18" s="1">
        <v>0</v>
      </c>
      <c r="O18" t="s">
        <v>5814</v>
      </c>
    </row>
    <row r="19" spans="1:15" x14ac:dyDescent="0.2">
      <c r="A19" s="1">
        <v>19</v>
      </c>
      <c r="B19" s="21" t="s">
        <v>452</v>
      </c>
      <c r="C19" t="s">
        <v>36</v>
      </c>
      <c r="F19" t="s">
        <v>10</v>
      </c>
      <c r="G19" s="21" t="s">
        <v>5</v>
      </c>
      <c r="H19" t="s">
        <v>20</v>
      </c>
      <c r="I19">
        <v>2</v>
      </c>
      <c r="J19">
        <v>0.2827307</v>
      </c>
      <c r="K19">
        <v>34.751863100000001</v>
      </c>
      <c r="L19" t="s">
        <v>5728</v>
      </c>
      <c r="M19" t="s">
        <v>5776</v>
      </c>
      <c r="N19" s="1">
        <v>0</v>
      </c>
      <c r="O19" t="s">
        <v>5815</v>
      </c>
    </row>
    <row r="20" spans="1:15" x14ac:dyDescent="0.2">
      <c r="A20" s="1">
        <v>20</v>
      </c>
      <c r="B20" s="21" t="s">
        <v>453</v>
      </c>
      <c r="C20" t="s">
        <v>37</v>
      </c>
      <c r="F20" t="s">
        <v>12</v>
      </c>
      <c r="G20" s="21" t="s">
        <v>5</v>
      </c>
      <c r="H20" t="s">
        <v>7</v>
      </c>
      <c r="I20">
        <v>2</v>
      </c>
      <c r="J20">
        <v>0.27653149999999999</v>
      </c>
      <c r="K20">
        <v>34.583201899999999</v>
      </c>
      <c r="L20" t="s">
        <v>5716</v>
      </c>
      <c r="M20" t="s">
        <v>5777</v>
      </c>
      <c r="N20" s="1">
        <v>0</v>
      </c>
    </row>
    <row r="21" spans="1:15" x14ac:dyDescent="0.2">
      <c r="A21" s="1">
        <v>21</v>
      </c>
      <c r="B21" s="21" t="s">
        <v>454</v>
      </c>
      <c r="C21" t="s">
        <v>39</v>
      </c>
      <c r="F21" t="s">
        <v>38</v>
      </c>
      <c r="G21" s="21" t="s">
        <v>5</v>
      </c>
      <c r="H21" t="s">
        <v>40</v>
      </c>
      <c r="I21">
        <v>3</v>
      </c>
      <c r="J21">
        <v>0.4496271</v>
      </c>
      <c r="K21">
        <v>34.510643899999998</v>
      </c>
      <c r="L21" t="s">
        <v>5729</v>
      </c>
      <c r="M21" t="s">
        <v>5777</v>
      </c>
      <c r="N21" s="1">
        <v>0</v>
      </c>
      <c r="O21" t="s">
        <v>5845</v>
      </c>
    </row>
    <row r="22" spans="1:15" x14ac:dyDescent="0.2">
      <c r="A22" s="1">
        <v>22</v>
      </c>
      <c r="B22" s="21" t="s">
        <v>455</v>
      </c>
      <c r="C22" t="s">
        <v>42</v>
      </c>
      <c r="F22" t="s">
        <v>10</v>
      </c>
      <c r="G22" s="21" t="s">
        <v>5</v>
      </c>
      <c r="H22" t="s">
        <v>7</v>
      </c>
      <c r="I22">
        <v>2</v>
      </c>
      <c r="J22">
        <v>0.28751640000000001</v>
      </c>
      <c r="K22">
        <v>34.758496000000001</v>
      </c>
      <c r="L22" t="s">
        <v>5715</v>
      </c>
      <c r="M22" t="s">
        <v>5777</v>
      </c>
      <c r="N22" s="1">
        <v>0</v>
      </c>
    </row>
    <row r="23" spans="1:15" x14ac:dyDescent="0.2">
      <c r="A23" s="1">
        <v>23</v>
      </c>
      <c r="B23" s="21" t="s">
        <v>456</v>
      </c>
      <c r="C23" t="s">
        <v>43</v>
      </c>
      <c r="F23" t="s">
        <v>35</v>
      </c>
      <c r="G23" s="21" t="s">
        <v>5</v>
      </c>
      <c r="H23" t="s">
        <v>7</v>
      </c>
      <c r="I23">
        <v>2</v>
      </c>
      <c r="J23">
        <v>0.62977677950560507</v>
      </c>
      <c r="K23">
        <v>34.926474784781703</v>
      </c>
      <c r="L23" t="s">
        <v>5730</v>
      </c>
      <c r="M23" t="s">
        <v>5777</v>
      </c>
      <c r="N23" s="1">
        <v>0</v>
      </c>
    </row>
    <row r="24" spans="1:15" x14ac:dyDescent="0.2">
      <c r="A24" s="1">
        <v>24</v>
      </c>
      <c r="B24" s="21" t="s">
        <v>457</v>
      </c>
      <c r="C24" t="s">
        <v>44</v>
      </c>
      <c r="F24" t="s">
        <v>35</v>
      </c>
      <c r="G24" s="21" t="s">
        <v>5</v>
      </c>
      <c r="H24" t="s">
        <v>7</v>
      </c>
      <c r="I24">
        <v>2</v>
      </c>
      <c r="J24">
        <v>0.62877677950560507</v>
      </c>
      <c r="K24">
        <v>34.946474784781699</v>
      </c>
      <c r="L24" t="s">
        <v>5730</v>
      </c>
      <c r="M24" t="s">
        <v>5777</v>
      </c>
      <c r="N24" s="1">
        <v>0</v>
      </c>
    </row>
    <row r="25" spans="1:15" x14ac:dyDescent="0.2">
      <c r="A25" s="1">
        <v>25</v>
      </c>
      <c r="B25" s="21" t="s">
        <v>458</v>
      </c>
      <c r="C25" t="s">
        <v>45</v>
      </c>
      <c r="F25" t="s">
        <v>18</v>
      </c>
      <c r="G25" s="21" t="s">
        <v>5</v>
      </c>
      <c r="H25" t="s">
        <v>46</v>
      </c>
      <c r="I25">
        <v>3</v>
      </c>
      <c r="J25">
        <v>0.82962781586553103</v>
      </c>
      <c r="K25">
        <v>35.120868279788198</v>
      </c>
      <c r="L25" t="s">
        <v>5731</v>
      </c>
      <c r="M25" t="s">
        <v>5776</v>
      </c>
      <c r="N25" s="1">
        <v>0</v>
      </c>
      <c r="O25" t="s">
        <v>5816</v>
      </c>
    </row>
    <row r="26" spans="1:15" x14ac:dyDescent="0.2">
      <c r="A26" s="1">
        <v>26</v>
      </c>
      <c r="B26" s="21" t="s">
        <v>459</v>
      </c>
      <c r="C26" t="s">
        <v>47</v>
      </c>
      <c r="F26" t="s">
        <v>23</v>
      </c>
      <c r="G26" s="21" t="s">
        <v>5</v>
      </c>
      <c r="H26" t="s">
        <v>20</v>
      </c>
      <c r="I26">
        <v>2</v>
      </c>
      <c r="J26">
        <v>0.1908155</v>
      </c>
      <c r="K26">
        <v>34.5108988</v>
      </c>
      <c r="L26" t="s">
        <v>5726</v>
      </c>
      <c r="M26" t="s">
        <v>5777</v>
      </c>
      <c r="N26" s="1">
        <v>0</v>
      </c>
    </row>
    <row r="27" spans="1:15" x14ac:dyDescent="0.2">
      <c r="A27" s="1">
        <v>27</v>
      </c>
      <c r="B27" s="21" t="s">
        <v>460</v>
      </c>
      <c r="C27" t="s">
        <v>48</v>
      </c>
      <c r="F27" t="s">
        <v>18</v>
      </c>
      <c r="G27" s="21" t="s">
        <v>5</v>
      </c>
      <c r="H27" t="s">
        <v>7</v>
      </c>
      <c r="I27">
        <v>2</v>
      </c>
      <c r="J27">
        <v>0.82502350000000002</v>
      </c>
      <c r="K27">
        <v>35.1209469</v>
      </c>
      <c r="L27" t="s">
        <v>5731</v>
      </c>
      <c r="M27" t="s">
        <v>5776</v>
      </c>
      <c r="N27" s="1">
        <v>0</v>
      </c>
      <c r="O27" t="s">
        <v>5820</v>
      </c>
    </row>
    <row r="28" spans="1:15" x14ac:dyDescent="0.2">
      <c r="A28" s="1">
        <v>28</v>
      </c>
      <c r="B28" s="21" t="s">
        <v>461</v>
      </c>
      <c r="C28" t="s">
        <v>49</v>
      </c>
      <c r="F28" t="s">
        <v>38</v>
      </c>
      <c r="G28" s="21" t="s">
        <v>5</v>
      </c>
      <c r="H28" t="s">
        <v>7</v>
      </c>
      <c r="I28">
        <v>2</v>
      </c>
      <c r="J28">
        <v>0.38670510000000002</v>
      </c>
      <c r="K28">
        <v>34.462665700000002</v>
      </c>
      <c r="L28" t="s">
        <v>5729</v>
      </c>
      <c r="M28" t="s">
        <v>5776</v>
      </c>
      <c r="N28" s="1">
        <v>0</v>
      </c>
      <c r="O28" t="s">
        <v>5814</v>
      </c>
    </row>
    <row r="29" spans="1:15" x14ac:dyDescent="0.2">
      <c r="A29" s="1">
        <v>29</v>
      </c>
      <c r="B29" s="21" t="s">
        <v>462</v>
      </c>
      <c r="C29" t="s">
        <v>51</v>
      </c>
      <c r="F29" t="s">
        <v>50</v>
      </c>
      <c r="G29" s="21" t="s">
        <v>5</v>
      </c>
      <c r="H29" t="s">
        <v>20</v>
      </c>
      <c r="I29">
        <v>2</v>
      </c>
      <c r="J29">
        <v>0.43632159999999998</v>
      </c>
      <c r="K29">
        <v>34.669060500000001</v>
      </c>
      <c r="L29" t="s">
        <v>5732</v>
      </c>
      <c r="M29" t="s">
        <v>5776</v>
      </c>
      <c r="N29" s="1">
        <v>0</v>
      </c>
      <c r="O29" t="s">
        <v>5815</v>
      </c>
    </row>
    <row r="30" spans="1:15" x14ac:dyDescent="0.2">
      <c r="A30" s="1">
        <v>30</v>
      </c>
      <c r="B30" s="21" t="s">
        <v>463</v>
      </c>
      <c r="C30" t="s">
        <v>52</v>
      </c>
      <c r="F30" t="s">
        <v>50</v>
      </c>
      <c r="G30" s="21" t="s">
        <v>5</v>
      </c>
      <c r="H30" t="s">
        <v>20</v>
      </c>
      <c r="I30">
        <v>2</v>
      </c>
      <c r="J30">
        <v>0.39001649999999999</v>
      </c>
      <c r="K30">
        <v>34.602667099999998</v>
      </c>
      <c r="L30" t="s">
        <v>5733</v>
      </c>
      <c r="M30" t="s">
        <v>5776</v>
      </c>
      <c r="N30" s="1">
        <v>0</v>
      </c>
      <c r="O30" t="s">
        <v>5815</v>
      </c>
    </row>
    <row r="31" spans="1:15" x14ac:dyDescent="0.2">
      <c r="A31" s="1">
        <v>31</v>
      </c>
      <c r="B31" s="21" t="s">
        <v>464</v>
      </c>
      <c r="C31" t="s">
        <v>53</v>
      </c>
      <c r="F31" t="s">
        <v>26</v>
      </c>
      <c r="G31" s="21" t="s">
        <v>5</v>
      </c>
      <c r="H31" t="s">
        <v>54</v>
      </c>
      <c r="I31">
        <v>3</v>
      </c>
      <c r="J31">
        <v>0.26003999999999999</v>
      </c>
      <c r="K31">
        <v>34.449418000000001</v>
      </c>
      <c r="L31" t="s">
        <v>5734</v>
      </c>
      <c r="M31" t="s">
        <v>5776</v>
      </c>
      <c r="N31" s="1">
        <v>0</v>
      </c>
      <c r="O31" t="s">
        <v>5815</v>
      </c>
    </row>
    <row r="32" spans="1:15" x14ac:dyDescent="0.2">
      <c r="A32" s="1">
        <v>32</v>
      </c>
      <c r="B32" s="21" t="s">
        <v>465</v>
      </c>
      <c r="C32" t="s">
        <v>55</v>
      </c>
      <c r="F32" t="s">
        <v>26</v>
      </c>
      <c r="G32" s="21" t="s">
        <v>5</v>
      </c>
      <c r="H32" t="s">
        <v>7</v>
      </c>
      <c r="I32">
        <v>2</v>
      </c>
      <c r="J32">
        <v>0.25673188819169701</v>
      </c>
      <c r="K32">
        <v>34.446024011765402</v>
      </c>
      <c r="L32" t="s">
        <v>5734</v>
      </c>
      <c r="M32" t="s">
        <v>5776</v>
      </c>
      <c r="N32" s="1">
        <v>0</v>
      </c>
      <c r="O32" t="s">
        <v>5817</v>
      </c>
    </row>
    <row r="33" spans="1:15" x14ac:dyDescent="0.2">
      <c r="A33" s="1">
        <v>33</v>
      </c>
      <c r="B33" s="21" t="s">
        <v>466</v>
      </c>
      <c r="C33" t="s">
        <v>56</v>
      </c>
      <c r="D33" t="s">
        <v>842</v>
      </c>
      <c r="F33" t="s">
        <v>10</v>
      </c>
      <c r="G33" s="21" t="s">
        <v>5</v>
      </c>
      <c r="H33" t="s">
        <v>54</v>
      </c>
      <c r="I33">
        <v>3</v>
      </c>
      <c r="J33">
        <v>0.196964</v>
      </c>
      <c r="K33">
        <v>34.592599999999997</v>
      </c>
      <c r="L33" t="s">
        <v>5735</v>
      </c>
      <c r="M33" t="s">
        <v>5776</v>
      </c>
      <c r="N33" s="1">
        <v>0</v>
      </c>
      <c r="O33" t="s">
        <v>5815</v>
      </c>
    </row>
    <row r="34" spans="1:15" x14ac:dyDescent="0.2">
      <c r="A34" s="1">
        <v>34</v>
      </c>
      <c r="B34" s="21" t="s">
        <v>467</v>
      </c>
      <c r="C34" t="s">
        <v>57</v>
      </c>
      <c r="F34" t="s">
        <v>16</v>
      </c>
      <c r="G34" s="21" t="s">
        <v>5</v>
      </c>
      <c r="H34" t="s">
        <v>20</v>
      </c>
      <c r="I34">
        <v>2</v>
      </c>
      <c r="J34">
        <v>0.14614489999999999</v>
      </c>
      <c r="K34">
        <v>34.585987899999999</v>
      </c>
      <c r="L34" t="s">
        <v>5717</v>
      </c>
      <c r="M34" t="s">
        <v>5776</v>
      </c>
      <c r="N34" s="1">
        <v>0</v>
      </c>
    </row>
    <row r="35" spans="1:15" x14ac:dyDescent="0.2">
      <c r="A35" s="1">
        <v>35</v>
      </c>
      <c r="B35" s="21" t="s">
        <v>468</v>
      </c>
      <c r="C35" t="s">
        <v>58</v>
      </c>
      <c r="F35" t="s">
        <v>23</v>
      </c>
      <c r="G35" s="21" t="s">
        <v>24</v>
      </c>
      <c r="H35" t="s">
        <v>20</v>
      </c>
      <c r="I35">
        <v>2</v>
      </c>
      <c r="J35">
        <v>0.2198155</v>
      </c>
      <c r="K35">
        <v>34.491898800000001</v>
      </c>
      <c r="L35" t="s">
        <v>5722</v>
      </c>
      <c r="M35" t="s">
        <v>5776</v>
      </c>
      <c r="N35" s="1">
        <v>0</v>
      </c>
      <c r="O35" t="s">
        <v>5815</v>
      </c>
    </row>
    <row r="36" spans="1:15" x14ac:dyDescent="0.2">
      <c r="A36" s="1">
        <v>36</v>
      </c>
      <c r="B36" s="21" t="s">
        <v>469</v>
      </c>
      <c r="C36" t="s">
        <v>59</v>
      </c>
      <c r="F36" t="s">
        <v>26</v>
      </c>
      <c r="G36" s="21" t="s">
        <v>5</v>
      </c>
      <c r="H36" t="s">
        <v>54</v>
      </c>
      <c r="I36">
        <v>3</v>
      </c>
      <c r="J36">
        <v>0.33322180000000001</v>
      </c>
      <c r="K36">
        <v>34.487742300000001</v>
      </c>
      <c r="L36" t="s">
        <v>5736</v>
      </c>
      <c r="M36" t="s">
        <v>5776</v>
      </c>
      <c r="N36" s="1">
        <v>0</v>
      </c>
      <c r="O36" t="s">
        <v>5815</v>
      </c>
    </row>
    <row r="37" spans="1:15" x14ac:dyDescent="0.2">
      <c r="A37" s="1">
        <v>37</v>
      </c>
      <c r="B37" s="21" t="s">
        <v>470</v>
      </c>
      <c r="C37" t="s">
        <v>60</v>
      </c>
      <c r="F37" t="s">
        <v>50</v>
      </c>
      <c r="G37" s="21" t="s">
        <v>5</v>
      </c>
      <c r="H37" t="s">
        <v>7</v>
      </c>
      <c r="I37">
        <v>2</v>
      </c>
      <c r="J37">
        <v>0.42684130118469998</v>
      </c>
      <c r="K37">
        <v>34.690518293893597</v>
      </c>
      <c r="L37" t="s">
        <v>5732</v>
      </c>
      <c r="M37" t="s">
        <v>5776</v>
      </c>
      <c r="N37" s="1">
        <v>0</v>
      </c>
    </row>
    <row r="38" spans="1:15" x14ac:dyDescent="0.2">
      <c r="A38" s="1">
        <v>38</v>
      </c>
      <c r="B38" s="21" t="s">
        <v>471</v>
      </c>
      <c r="C38" t="s">
        <v>61</v>
      </c>
      <c r="F38" t="s">
        <v>30</v>
      </c>
      <c r="G38" s="21" t="s">
        <v>5</v>
      </c>
      <c r="H38" t="s">
        <v>54</v>
      </c>
      <c r="I38">
        <v>3</v>
      </c>
      <c r="J38">
        <v>0.18690870000000001</v>
      </c>
      <c r="K38">
        <v>34.683745799999997</v>
      </c>
      <c r="L38" t="s">
        <v>5737</v>
      </c>
      <c r="M38" t="s">
        <v>5776</v>
      </c>
      <c r="N38" s="1">
        <v>0</v>
      </c>
      <c r="O38" t="s">
        <v>5819</v>
      </c>
    </row>
    <row r="39" spans="1:15" x14ac:dyDescent="0.2">
      <c r="A39" s="1">
        <v>39</v>
      </c>
      <c r="B39" s="21" t="s">
        <v>472</v>
      </c>
      <c r="C39" t="s">
        <v>62</v>
      </c>
      <c r="F39" t="s">
        <v>50</v>
      </c>
      <c r="G39" s="21" t="s">
        <v>5</v>
      </c>
      <c r="H39" t="s">
        <v>54</v>
      </c>
      <c r="I39">
        <v>3</v>
      </c>
      <c r="J39">
        <v>0.35273379999999999</v>
      </c>
      <c r="K39">
        <v>34.698409900000001</v>
      </c>
      <c r="L39" t="s">
        <v>5738</v>
      </c>
      <c r="M39" t="s">
        <v>5776</v>
      </c>
      <c r="N39" s="1">
        <v>0</v>
      </c>
      <c r="O39" t="s">
        <v>5815</v>
      </c>
    </row>
    <row r="40" spans="1:15" x14ac:dyDescent="0.2">
      <c r="A40" s="1">
        <v>40</v>
      </c>
      <c r="B40" s="21" t="s">
        <v>473</v>
      </c>
      <c r="C40" t="s">
        <v>63</v>
      </c>
      <c r="F40" t="s">
        <v>23</v>
      </c>
      <c r="G40" s="21" t="s">
        <v>24</v>
      </c>
      <c r="H40" t="s">
        <v>14</v>
      </c>
      <c r="I40">
        <v>4</v>
      </c>
      <c r="J40">
        <v>0.2198155</v>
      </c>
      <c r="K40">
        <v>34.491898800000001</v>
      </c>
      <c r="L40" t="s">
        <v>5726</v>
      </c>
      <c r="M40" t="s">
        <v>5776</v>
      </c>
      <c r="N40" s="1">
        <v>1</v>
      </c>
      <c r="O40" t="s">
        <v>5815</v>
      </c>
    </row>
    <row r="41" spans="1:15" x14ac:dyDescent="0.2">
      <c r="A41" s="1">
        <v>41</v>
      </c>
      <c r="B41" s="21" t="s">
        <v>474</v>
      </c>
      <c r="C41" t="s">
        <v>64</v>
      </c>
      <c r="F41" t="s">
        <v>50</v>
      </c>
      <c r="G41" s="21" t="s">
        <v>5</v>
      </c>
      <c r="H41" t="s">
        <v>20</v>
      </c>
      <c r="I41">
        <v>2</v>
      </c>
      <c r="J41">
        <v>0.41720049999999997</v>
      </c>
      <c r="K41">
        <v>34.619273800000002</v>
      </c>
      <c r="L41" t="s">
        <v>5733</v>
      </c>
      <c r="M41" t="s">
        <v>5776</v>
      </c>
      <c r="N41" s="1">
        <v>0</v>
      </c>
      <c r="O41" t="s">
        <v>5815</v>
      </c>
    </row>
    <row r="42" spans="1:15" x14ac:dyDescent="0.2">
      <c r="A42" s="1">
        <v>42</v>
      </c>
      <c r="B42" s="21" t="s">
        <v>475</v>
      </c>
      <c r="C42" t="s">
        <v>65</v>
      </c>
      <c r="F42" t="s">
        <v>4</v>
      </c>
      <c r="G42" s="21" t="s">
        <v>5</v>
      </c>
      <c r="H42" t="s">
        <v>20</v>
      </c>
      <c r="I42">
        <v>2</v>
      </c>
      <c r="J42">
        <v>0.35981930000000001</v>
      </c>
      <c r="K42">
        <v>34.848619900000003</v>
      </c>
      <c r="L42" t="s">
        <v>5739</v>
      </c>
      <c r="M42" t="s">
        <v>5776</v>
      </c>
      <c r="N42" s="1">
        <v>0</v>
      </c>
      <c r="O42" t="s">
        <v>5815</v>
      </c>
    </row>
    <row r="43" spans="1:15" x14ac:dyDescent="0.2">
      <c r="A43" s="1">
        <v>43</v>
      </c>
      <c r="B43" s="21" t="s">
        <v>476</v>
      </c>
      <c r="C43" t="s">
        <v>66</v>
      </c>
      <c r="F43" t="s">
        <v>30</v>
      </c>
      <c r="G43" s="21" t="s">
        <v>5</v>
      </c>
      <c r="H43" t="s">
        <v>20</v>
      </c>
      <c r="I43">
        <v>2</v>
      </c>
      <c r="J43">
        <v>0.1976147</v>
      </c>
      <c r="K43">
        <v>34.671646000000003</v>
      </c>
      <c r="L43" t="s">
        <v>5737</v>
      </c>
      <c r="M43" t="s">
        <v>5776</v>
      </c>
      <c r="N43" s="1">
        <v>0</v>
      </c>
      <c r="O43" t="s">
        <v>5815</v>
      </c>
    </row>
    <row r="44" spans="1:15" x14ac:dyDescent="0.2">
      <c r="A44" s="1">
        <v>44</v>
      </c>
      <c r="B44" s="21" t="s">
        <v>477</v>
      </c>
      <c r="C44" t="s">
        <v>67</v>
      </c>
      <c r="F44" t="s">
        <v>35</v>
      </c>
      <c r="G44" s="21" t="s">
        <v>5</v>
      </c>
      <c r="H44" t="s">
        <v>7</v>
      </c>
      <c r="I44">
        <v>2</v>
      </c>
      <c r="J44">
        <v>0.60716582305907896</v>
      </c>
      <c r="K44">
        <v>34.846518011765298</v>
      </c>
      <c r="L44" t="s">
        <v>5740</v>
      </c>
      <c r="M44" t="s">
        <v>5776</v>
      </c>
      <c r="N44" s="1">
        <v>0</v>
      </c>
    </row>
    <row r="45" spans="1:15" x14ac:dyDescent="0.2">
      <c r="A45" s="1">
        <v>45</v>
      </c>
      <c r="B45" s="21" t="s">
        <v>478</v>
      </c>
      <c r="C45" t="s">
        <v>68</v>
      </c>
      <c r="F45" t="s">
        <v>38</v>
      </c>
      <c r="G45" s="21" t="s">
        <v>5</v>
      </c>
      <c r="H45" t="s">
        <v>69</v>
      </c>
      <c r="I45">
        <v>2</v>
      </c>
      <c r="J45">
        <v>0.42361799999999999</v>
      </c>
      <c r="K45">
        <v>34.427010699999997</v>
      </c>
      <c r="L45" t="s">
        <v>5729</v>
      </c>
      <c r="M45" t="s">
        <v>5776</v>
      </c>
      <c r="N45" s="1">
        <v>0</v>
      </c>
      <c r="O45" t="s">
        <v>5814</v>
      </c>
    </row>
    <row r="46" spans="1:15" x14ac:dyDescent="0.2">
      <c r="A46" s="1">
        <v>46</v>
      </c>
      <c r="B46" s="21" t="s">
        <v>479</v>
      </c>
      <c r="C46" t="s">
        <v>70</v>
      </c>
      <c r="F46" t="s">
        <v>18</v>
      </c>
      <c r="G46" s="21" t="s">
        <v>5</v>
      </c>
      <c r="H46" t="s">
        <v>7</v>
      </c>
      <c r="I46">
        <v>2</v>
      </c>
      <c r="J46">
        <v>0.68624890000000005</v>
      </c>
      <c r="K46">
        <v>35.1158754</v>
      </c>
      <c r="L46" t="s">
        <v>5731</v>
      </c>
      <c r="M46" t="s">
        <v>5776</v>
      </c>
      <c r="N46" s="1">
        <v>0</v>
      </c>
      <c r="O46" t="s">
        <v>5820</v>
      </c>
    </row>
    <row r="47" spans="1:15" x14ac:dyDescent="0.2">
      <c r="A47" s="1">
        <v>47</v>
      </c>
      <c r="B47" s="21" t="s">
        <v>480</v>
      </c>
      <c r="C47" t="s">
        <v>72</v>
      </c>
      <c r="D47" s="11" t="s">
        <v>978</v>
      </c>
      <c r="F47" t="s">
        <v>71</v>
      </c>
      <c r="G47" s="21" t="s">
        <v>24</v>
      </c>
      <c r="H47" t="s">
        <v>20</v>
      </c>
      <c r="I47">
        <v>2</v>
      </c>
      <c r="J47">
        <v>0.5002607</v>
      </c>
      <c r="K47">
        <v>34.829647299999998</v>
      </c>
      <c r="L47" t="s">
        <v>5741</v>
      </c>
      <c r="M47" t="s">
        <v>5776</v>
      </c>
      <c r="N47" s="1">
        <v>0</v>
      </c>
      <c r="O47" t="s">
        <v>5819</v>
      </c>
    </row>
    <row r="48" spans="1:15" x14ac:dyDescent="0.2">
      <c r="A48" s="1">
        <v>48</v>
      </c>
      <c r="B48" s="21" t="s">
        <v>481</v>
      </c>
      <c r="C48" t="s">
        <v>73</v>
      </c>
      <c r="F48" t="s">
        <v>71</v>
      </c>
      <c r="G48" s="21" t="s">
        <v>24</v>
      </c>
      <c r="H48" t="s">
        <v>20</v>
      </c>
      <c r="I48">
        <v>2</v>
      </c>
      <c r="J48">
        <v>0.44506709999999999</v>
      </c>
      <c r="K48">
        <v>34.854098499999999</v>
      </c>
      <c r="L48" t="s">
        <v>5741</v>
      </c>
      <c r="M48" t="s">
        <v>5776</v>
      </c>
      <c r="N48" s="1">
        <v>0</v>
      </c>
      <c r="O48" t="s">
        <v>5815</v>
      </c>
    </row>
    <row r="49" spans="1:15" x14ac:dyDescent="0.2">
      <c r="A49" s="1">
        <v>49</v>
      </c>
      <c r="B49" s="21" t="s">
        <v>482</v>
      </c>
      <c r="C49" t="s">
        <v>74</v>
      </c>
      <c r="D49" s="2" t="s">
        <v>843</v>
      </c>
      <c r="F49" t="s">
        <v>35</v>
      </c>
      <c r="G49" s="21" t="s">
        <v>24</v>
      </c>
      <c r="H49" t="s">
        <v>75</v>
      </c>
      <c r="I49">
        <v>3</v>
      </c>
      <c r="J49">
        <v>0.61930929999999995</v>
      </c>
      <c r="K49">
        <v>34.899407400000001</v>
      </c>
      <c r="L49" t="s">
        <v>5742</v>
      </c>
      <c r="M49" t="s">
        <v>5776</v>
      </c>
      <c r="N49" s="1">
        <v>0</v>
      </c>
      <c r="O49" t="s">
        <v>5815</v>
      </c>
    </row>
    <row r="50" spans="1:15" x14ac:dyDescent="0.2">
      <c r="A50" s="1">
        <v>50</v>
      </c>
      <c r="B50" s="21" t="s">
        <v>483</v>
      </c>
      <c r="C50" t="s">
        <v>76</v>
      </c>
      <c r="F50" t="s">
        <v>10</v>
      </c>
      <c r="G50" s="21" t="s">
        <v>5</v>
      </c>
      <c r="H50" t="s">
        <v>7</v>
      </c>
      <c r="I50">
        <v>2</v>
      </c>
      <c r="J50">
        <v>0.29519489999999998</v>
      </c>
      <c r="K50">
        <v>34.763336000000002</v>
      </c>
      <c r="L50" t="s">
        <v>5728</v>
      </c>
      <c r="M50" t="s">
        <v>5776</v>
      </c>
      <c r="N50" s="1">
        <v>0</v>
      </c>
      <c r="O50" t="s">
        <v>5814</v>
      </c>
    </row>
    <row r="51" spans="1:15" x14ac:dyDescent="0.2">
      <c r="A51" s="1">
        <v>51</v>
      </c>
      <c r="B51" s="21" t="s">
        <v>484</v>
      </c>
      <c r="C51" t="s">
        <v>77</v>
      </c>
      <c r="F51" t="s">
        <v>4</v>
      </c>
      <c r="G51" s="21" t="s">
        <v>5</v>
      </c>
      <c r="H51" t="s">
        <v>20</v>
      </c>
      <c r="I51">
        <v>2</v>
      </c>
      <c r="J51">
        <v>0.2613993</v>
      </c>
      <c r="K51">
        <v>34.840328999999997</v>
      </c>
      <c r="L51" t="s">
        <v>5714</v>
      </c>
      <c r="M51" t="s">
        <v>5776</v>
      </c>
      <c r="N51" s="1">
        <v>0</v>
      </c>
      <c r="O51" t="s">
        <v>5815</v>
      </c>
    </row>
    <row r="52" spans="1:15" x14ac:dyDescent="0.2">
      <c r="A52" s="1">
        <v>52</v>
      </c>
      <c r="B52" s="21" t="s">
        <v>485</v>
      </c>
      <c r="C52" t="s">
        <v>78</v>
      </c>
      <c r="F52" t="s">
        <v>71</v>
      </c>
      <c r="G52" s="21" t="s">
        <v>24</v>
      </c>
      <c r="H52" t="s">
        <v>20</v>
      </c>
      <c r="I52">
        <v>2</v>
      </c>
      <c r="J52">
        <v>0.36577739999999997</v>
      </c>
      <c r="K52">
        <v>34.812430300000003</v>
      </c>
      <c r="L52" t="s">
        <v>5743</v>
      </c>
      <c r="M52" t="s">
        <v>5776</v>
      </c>
      <c r="N52" s="1">
        <v>0</v>
      </c>
      <c r="O52" t="s">
        <v>5815</v>
      </c>
    </row>
    <row r="53" spans="1:15" x14ac:dyDescent="0.2">
      <c r="A53" s="1">
        <v>53</v>
      </c>
      <c r="B53" s="21" t="s">
        <v>486</v>
      </c>
      <c r="C53" t="s">
        <v>79</v>
      </c>
      <c r="F53" t="s">
        <v>4</v>
      </c>
      <c r="G53" s="21" t="s">
        <v>5</v>
      </c>
      <c r="H53" t="s">
        <v>20</v>
      </c>
      <c r="I53">
        <v>2</v>
      </c>
      <c r="J53">
        <v>0.2613993</v>
      </c>
      <c r="K53">
        <v>34.840328999999997</v>
      </c>
      <c r="L53" t="s">
        <v>5720</v>
      </c>
      <c r="M53" t="s">
        <v>5776</v>
      </c>
      <c r="N53" s="1">
        <v>0</v>
      </c>
      <c r="O53" t="s">
        <v>5815</v>
      </c>
    </row>
    <row r="54" spans="1:15" x14ac:dyDescent="0.2">
      <c r="A54" s="1">
        <v>54</v>
      </c>
      <c r="B54" s="21" t="s">
        <v>487</v>
      </c>
      <c r="C54" t="s">
        <v>80</v>
      </c>
      <c r="F54" t="s">
        <v>26</v>
      </c>
      <c r="G54" s="21" t="s">
        <v>5</v>
      </c>
      <c r="H54" t="s">
        <v>7</v>
      </c>
      <c r="I54">
        <v>2</v>
      </c>
      <c r="J54">
        <v>0.33336483015212298</v>
      </c>
      <c r="K54">
        <v>34.487864555945798</v>
      </c>
      <c r="L54" t="s">
        <v>5723</v>
      </c>
      <c r="M54" t="s">
        <v>5776</v>
      </c>
      <c r="N54" s="1">
        <v>0</v>
      </c>
    </row>
    <row r="55" spans="1:15" x14ac:dyDescent="0.2">
      <c r="A55" s="1">
        <v>55</v>
      </c>
      <c r="B55" s="21" t="s">
        <v>488</v>
      </c>
      <c r="C55" t="s">
        <v>81</v>
      </c>
      <c r="F55" t="s">
        <v>71</v>
      </c>
      <c r="G55" s="21" t="s">
        <v>5</v>
      </c>
      <c r="H55" t="s">
        <v>20</v>
      </c>
      <c r="I55">
        <v>2</v>
      </c>
      <c r="J55">
        <v>0.57846050000000004</v>
      </c>
      <c r="K55">
        <v>34.821122000000003</v>
      </c>
      <c r="L55" t="s">
        <v>5744</v>
      </c>
      <c r="M55" t="s">
        <v>5776</v>
      </c>
      <c r="N55" s="1">
        <v>0</v>
      </c>
      <c r="O55" t="s">
        <v>5822</v>
      </c>
    </row>
    <row r="56" spans="1:15" x14ac:dyDescent="0.2">
      <c r="A56" s="1">
        <v>56</v>
      </c>
      <c r="B56" s="21" t="s">
        <v>489</v>
      </c>
      <c r="C56" t="s">
        <v>82</v>
      </c>
      <c r="F56" t="s">
        <v>35</v>
      </c>
      <c r="G56" s="21" t="s">
        <v>5</v>
      </c>
      <c r="H56" t="s">
        <v>20</v>
      </c>
      <c r="I56">
        <v>2</v>
      </c>
      <c r="J56">
        <v>0.59320643568437004</v>
      </c>
      <c r="K56">
        <v>34.842206679778499</v>
      </c>
      <c r="L56" t="s">
        <v>5740</v>
      </c>
      <c r="M56" t="s">
        <v>5777</v>
      </c>
      <c r="N56" s="1">
        <v>0</v>
      </c>
    </row>
    <row r="57" spans="1:15" x14ac:dyDescent="0.2">
      <c r="A57" s="1">
        <v>57</v>
      </c>
      <c r="B57" s="21" t="s">
        <v>490</v>
      </c>
      <c r="C57" t="s">
        <v>83</v>
      </c>
      <c r="F57" t="s">
        <v>4</v>
      </c>
      <c r="G57" s="21" t="s">
        <v>5</v>
      </c>
      <c r="H57" t="s">
        <v>20</v>
      </c>
      <c r="I57">
        <v>2</v>
      </c>
      <c r="J57">
        <v>0.2613993</v>
      </c>
      <c r="K57">
        <v>34.840328999999997</v>
      </c>
      <c r="L57" t="s">
        <v>5745</v>
      </c>
      <c r="M57" t="s">
        <v>5776</v>
      </c>
      <c r="N57" s="1">
        <v>0</v>
      </c>
      <c r="O57" t="s">
        <v>5815</v>
      </c>
    </row>
    <row r="58" spans="1:15" x14ac:dyDescent="0.2">
      <c r="A58" s="1">
        <v>58</v>
      </c>
      <c r="B58" s="21" t="s">
        <v>491</v>
      </c>
      <c r="C58" t="s">
        <v>84</v>
      </c>
      <c r="D58" s="2" t="s">
        <v>844</v>
      </c>
      <c r="F58" t="s">
        <v>71</v>
      </c>
      <c r="G58" s="21" t="s">
        <v>24</v>
      </c>
      <c r="H58" t="s">
        <v>54</v>
      </c>
      <c r="I58">
        <v>3</v>
      </c>
      <c r="J58">
        <v>0.271395</v>
      </c>
      <c r="K58">
        <v>34.753210000000003</v>
      </c>
      <c r="L58" t="s">
        <v>5746</v>
      </c>
      <c r="M58" t="s">
        <v>5776</v>
      </c>
      <c r="N58" s="1">
        <v>0</v>
      </c>
      <c r="O58" t="s">
        <v>5815</v>
      </c>
    </row>
    <row r="59" spans="1:15" x14ac:dyDescent="0.2">
      <c r="A59" s="1">
        <v>59</v>
      </c>
      <c r="B59" s="21" t="s">
        <v>492</v>
      </c>
      <c r="C59" t="s">
        <v>85</v>
      </c>
      <c r="F59" t="s">
        <v>4</v>
      </c>
      <c r="G59" s="21" t="s">
        <v>5</v>
      </c>
      <c r="H59" t="s">
        <v>54</v>
      </c>
      <c r="I59">
        <v>3</v>
      </c>
      <c r="J59">
        <v>0.26130969999999998</v>
      </c>
      <c r="K59">
        <v>34.8403408</v>
      </c>
      <c r="L59" t="s">
        <v>5720</v>
      </c>
      <c r="M59" t="s">
        <v>5776</v>
      </c>
      <c r="N59" s="1">
        <v>0</v>
      </c>
      <c r="O59" t="s">
        <v>5819</v>
      </c>
    </row>
    <row r="60" spans="1:15" x14ac:dyDescent="0.2">
      <c r="A60" s="1">
        <v>60</v>
      </c>
      <c r="B60" s="21" t="s">
        <v>493</v>
      </c>
      <c r="C60" t="s">
        <v>86</v>
      </c>
      <c r="F60" t="s">
        <v>35</v>
      </c>
      <c r="G60" s="21" t="s">
        <v>5</v>
      </c>
      <c r="H60" t="s">
        <v>7</v>
      </c>
      <c r="I60">
        <v>2</v>
      </c>
      <c r="J60">
        <v>0.68867407614061404</v>
      </c>
      <c r="K60">
        <v>34.980251140601702</v>
      </c>
      <c r="L60" t="s">
        <v>5727</v>
      </c>
      <c r="M60" t="s">
        <v>5777</v>
      </c>
      <c r="N60" s="1">
        <v>0</v>
      </c>
    </row>
    <row r="61" spans="1:15" x14ac:dyDescent="0.2">
      <c r="A61" s="1">
        <v>61</v>
      </c>
      <c r="B61" s="21" t="s">
        <v>494</v>
      </c>
      <c r="C61" t="s">
        <v>87</v>
      </c>
      <c r="F61" t="s">
        <v>16</v>
      </c>
      <c r="G61" s="21" t="s">
        <v>5</v>
      </c>
      <c r="H61" t="s">
        <v>7</v>
      </c>
      <c r="I61">
        <v>2</v>
      </c>
      <c r="J61">
        <v>0.16281599999999999</v>
      </c>
      <c r="K61">
        <v>34.549374100000001</v>
      </c>
      <c r="L61" t="s">
        <v>5747</v>
      </c>
      <c r="M61" t="s">
        <v>5777</v>
      </c>
      <c r="N61" s="1">
        <v>0</v>
      </c>
    </row>
    <row r="62" spans="1:15" x14ac:dyDescent="0.2">
      <c r="A62" s="1">
        <v>62</v>
      </c>
      <c r="B62" s="21" t="s">
        <v>495</v>
      </c>
      <c r="C62" t="s">
        <v>88</v>
      </c>
      <c r="F62" t="s">
        <v>71</v>
      </c>
      <c r="G62" s="21" t="s">
        <v>5</v>
      </c>
      <c r="H62" t="s">
        <v>7</v>
      </c>
      <c r="I62">
        <v>2</v>
      </c>
      <c r="J62">
        <v>0.35515482877621096</v>
      </c>
      <c r="K62">
        <v>34.564981796421002</v>
      </c>
      <c r="L62" t="s">
        <v>5748</v>
      </c>
      <c r="M62" t="s">
        <v>5777</v>
      </c>
      <c r="N62" s="1">
        <v>0</v>
      </c>
    </row>
    <row r="63" spans="1:15" x14ac:dyDescent="0.2">
      <c r="A63" s="1">
        <v>63</v>
      </c>
      <c r="B63" s="21" t="s">
        <v>496</v>
      </c>
      <c r="C63" t="s">
        <v>89</v>
      </c>
      <c r="F63" t="s">
        <v>23</v>
      </c>
      <c r="G63" s="21" t="s">
        <v>5</v>
      </c>
      <c r="H63" t="s">
        <v>20</v>
      </c>
      <c r="I63">
        <v>2</v>
      </c>
      <c r="J63">
        <v>0.1477869</v>
      </c>
      <c r="K63">
        <v>34.440055600000001</v>
      </c>
      <c r="L63" t="s">
        <v>5749</v>
      </c>
      <c r="M63" t="s">
        <v>5777</v>
      </c>
      <c r="N63" s="1">
        <v>0</v>
      </c>
    </row>
    <row r="64" spans="1:15" x14ac:dyDescent="0.2">
      <c r="A64" s="1">
        <v>64</v>
      </c>
      <c r="B64" s="21" t="s">
        <v>497</v>
      </c>
      <c r="C64" t="s">
        <v>90</v>
      </c>
      <c r="F64" t="s">
        <v>16</v>
      </c>
      <c r="G64" s="21" t="s">
        <v>5</v>
      </c>
      <c r="H64" t="s">
        <v>54</v>
      </c>
      <c r="I64">
        <v>3</v>
      </c>
      <c r="J64">
        <v>0.13281599999999999</v>
      </c>
      <c r="K64">
        <v>34.5223741</v>
      </c>
      <c r="L64" t="s">
        <v>5747</v>
      </c>
      <c r="M64" t="s">
        <v>5776</v>
      </c>
      <c r="N64" s="1">
        <v>0</v>
      </c>
      <c r="O64" t="s">
        <v>5815</v>
      </c>
    </row>
    <row r="65" spans="1:15" x14ac:dyDescent="0.2">
      <c r="A65" s="1">
        <v>65</v>
      </c>
      <c r="B65" s="21" t="s">
        <v>498</v>
      </c>
      <c r="C65" t="s">
        <v>91</v>
      </c>
      <c r="F65" t="s">
        <v>26</v>
      </c>
      <c r="G65" s="21" t="s">
        <v>5</v>
      </c>
      <c r="H65" t="s">
        <v>20</v>
      </c>
      <c r="I65">
        <v>2</v>
      </c>
      <c r="J65">
        <v>0.3379625</v>
      </c>
      <c r="K65">
        <v>34.487234299999997</v>
      </c>
      <c r="L65" t="s">
        <v>5723</v>
      </c>
      <c r="M65" t="s">
        <v>5776</v>
      </c>
      <c r="N65" s="1">
        <v>0</v>
      </c>
      <c r="O65" t="s">
        <v>5854</v>
      </c>
    </row>
    <row r="66" spans="1:15" x14ac:dyDescent="0.2">
      <c r="A66" s="1">
        <v>66</v>
      </c>
      <c r="B66" s="21" t="s">
        <v>499</v>
      </c>
      <c r="C66" t="s">
        <v>92</v>
      </c>
      <c r="F66" t="s">
        <v>16</v>
      </c>
      <c r="G66" s="21" t="s">
        <v>5</v>
      </c>
      <c r="H66" t="s">
        <v>54</v>
      </c>
      <c r="I66">
        <v>3</v>
      </c>
      <c r="J66">
        <v>0.14443010000000001</v>
      </c>
      <c r="K66">
        <v>34.528946900000001</v>
      </c>
      <c r="L66" t="s">
        <v>5717</v>
      </c>
      <c r="M66" t="s">
        <v>5776</v>
      </c>
      <c r="N66" s="1">
        <v>0</v>
      </c>
      <c r="O66" t="s">
        <v>5815</v>
      </c>
    </row>
    <row r="67" spans="1:15" x14ac:dyDescent="0.2">
      <c r="A67" s="1">
        <v>67</v>
      </c>
      <c r="B67" s="21" t="s">
        <v>500</v>
      </c>
      <c r="C67" t="s">
        <v>93</v>
      </c>
      <c r="F67" t="s">
        <v>26</v>
      </c>
      <c r="G67" s="21" t="s">
        <v>5</v>
      </c>
      <c r="H67" t="s">
        <v>7</v>
      </c>
      <c r="I67">
        <v>2</v>
      </c>
      <c r="J67">
        <v>0.3379625</v>
      </c>
      <c r="K67">
        <v>34.487234299999997</v>
      </c>
      <c r="L67" t="s">
        <v>5723</v>
      </c>
      <c r="M67" t="s">
        <v>5776</v>
      </c>
      <c r="N67" s="1">
        <v>0</v>
      </c>
      <c r="O67" t="s">
        <v>5816</v>
      </c>
    </row>
    <row r="68" spans="1:15" x14ac:dyDescent="0.2">
      <c r="A68" s="1">
        <v>68</v>
      </c>
      <c r="B68" s="21" t="s">
        <v>501</v>
      </c>
      <c r="C68" t="s">
        <v>94</v>
      </c>
      <c r="F68" t="s">
        <v>10</v>
      </c>
      <c r="G68" s="21" t="s">
        <v>5</v>
      </c>
      <c r="H68" t="s">
        <v>7</v>
      </c>
      <c r="I68">
        <v>2</v>
      </c>
      <c r="J68">
        <v>0.2827307</v>
      </c>
      <c r="K68">
        <v>34.751863100000001</v>
      </c>
      <c r="L68" t="s">
        <v>5728</v>
      </c>
      <c r="M68" t="s">
        <v>5776</v>
      </c>
      <c r="N68" s="1">
        <v>0</v>
      </c>
    </row>
    <row r="69" spans="1:15" x14ac:dyDescent="0.2">
      <c r="A69" s="1">
        <v>69</v>
      </c>
      <c r="B69" s="21" t="s">
        <v>502</v>
      </c>
      <c r="C69" t="s">
        <v>95</v>
      </c>
      <c r="F69" t="s">
        <v>38</v>
      </c>
      <c r="G69" s="21" t="s">
        <v>5</v>
      </c>
      <c r="H69" t="s">
        <v>7</v>
      </c>
      <c r="I69">
        <v>2</v>
      </c>
      <c r="J69">
        <v>0.41789349999999997</v>
      </c>
      <c r="K69">
        <v>34.430964500000002</v>
      </c>
      <c r="L69" t="s">
        <v>5729</v>
      </c>
      <c r="M69" t="s">
        <v>5776</v>
      </c>
      <c r="N69" s="1">
        <v>0</v>
      </c>
      <c r="O69" t="s">
        <v>5814</v>
      </c>
    </row>
    <row r="70" spans="1:15" x14ac:dyDescent="0.2">
      <c r="A70" s="1">
        <v>70</v>
      </c>
      <c r="B70" s="21" t="s">
        <v>503</v>
      </c>
      <c r="C70" t="s">
        <v>96</v>
      </c>
      <c r="F70" t="s">
        <v>12</v>
      </c>
      <c r="G70" s="21" t="s">
        <v>5</v>
      </c>
      <c r="H70" t="s">
        <v>20</v>
      </c>
      <c r="I70">
        <v>2</v>
      </c>
      <c r="J70">
        <v>0.34592361575813602</v>
      </c>
      <c r="K70">
        <v>34.540557584781702</v>
      </c>
      <c r="L70" t="s">
        <v>5750</v>
      </c>
      <c r="M70" t="s">
        <v>5776</v>
      </c>
      <c r="N70" s="1">
        <v>0</v>
      </c>
    </row>
    <row r="71" spans="1:15" x14ac:dyDescent="0.2">
      <c r="A71" s="1">
        <v>71</v>
      </c>
      <c r="B71" s="21" t="s">
        <v>504</v>
      </c>
      <c r="C71" t="s">
        <v>97</v>
      </c>
      <c r="F71" t="s">
        <v>10</v>
      </c>
      <c r="G71" s="21" t="s">
        <v>5</v>
      </c>
      <c r="H71" t="s">
        <v>20</v>
      </c>
      <c r="I71">
        <v>2</v>
      </c>
      <c r="J71">
        <v>0.1947623</v>
      </c>
      <c r="K71">
        <v>34.610345899999999</v>
      </c>
      <c r="L71" t="s">
        <v>5735</v>
      </c>
      <c r="M71" t="s">
        <v>5776</v>
      </c>
      <c r="N71" s="1">
        <v>0</v>
      </c>
      <c r="O71" t="s">
        <v>5815</v>
      </c>
    </row>
    <row r="72" spans="1:15" x14ac:dyDescent="0.2">
      <c r="A72" s="1">
        <v>72</v>
      </c>
      <c r="B72" s="21" t="s">
        <v>505</v>
      </c>
      <c r="C72" t="s">
        <v>98</v>
      </c>
      <c r="F72" t="s">
        <v>12</v>
      </c>
      <c r="G72" s="21" t="s">
        <v>5</v>
      </c>
      <c r="H72" t="s">
        <v>20</v>
      </c>
      <c r="I72">
        <v>2</v>
      </c>
      <c r="J72">
        <v>0.33322180000000001</v>
      </c>
      <c r="K72">
        <v>34.487742300000001</v>
      </c>
      <c r="L72" t="s">
        <v>5716</v>
      </c>
      <c r="M72" t="s">
        <v>5776</v>
      </c>
      <c r="N72" s="1">
        <v>0</v>
      </c>
      <c r="O72" t="s">
        <v>5815</v>
      </c>
    </row>
    <row r="73" spans="1:15" x14ac:dyDescent="0.2">
      <c r="A73" s="1">
        <v>73</v>
      </c>
      <c r="B73" s="21" t="s">
        <v>506</v>
      </c>
      <c r="C73" t="s">
        <v>99</v>
      </c>
      <c r="D73" s="2" t="s">
        <v>845</v>
      </c>
      <c r="F73" t="s">
        <v>16</v>
      </c>
      <c r="G73" s="21" t="s">
        <v>5</v>
      </c>
      <c r="H73" t="s">
        <v>54</v>
      </c>
      <c r="I73">
        <v>3</v>
      </c>
      <c r="J73">
        <v>0.15239359999999999</v>
      </c>
      <c r="K73">
        <v>34.671789400000002</v>
      </c>
      <c r="L73" t="s">
        <v>5751</v>
      </c>
      <c r="M73" t="s">
        <v>5776</v>
      </c>
      <c r="N73" s="1">
        <v>0</v>
      </c>
      <c r="O73" t="s">
        <v>5815</v>
      </c>
    </row>
    <row r="74" spans="1:15" x14ac:dyDescent="0.2">
      <c r="A74" s="1">
        <v>74</v>
      </c>
      <c r="B74" s="21" t="s">
        <v>507</v>
      </c>
      <c r="C74" t="s">
        <v>100</v>
      </c>
      <c r="F74" t="s">
        <v>12</v>
      </c>
      <c r="G74" s="21" t="s">
        <v>5</v>
      </c>
      <c r="H74" t="s">
        <v>20</v>
      </c>
      <c r="I74">
        <v>2</v>
      </c>
      <c r="J74">
        <v>0.28553149999999999</v>
      </c>
      <c r="K74">
        <v>34.567201900000001</v>
      </c>
      <c r="L74" t="s">
        <v>5716</v>
      </c>
      <c r="M74" t="s">
        <v>5776</v>
      </c>
      <c r="N74" s="1">
        <v>0</v>
      </c>
      <c r="O74" t="s">
        <v>5815</v>
      </c>
    </row>
    <row r="75" spans="1:15" x14ac:dyDescent="0.2">
      <c r="A75" s="1">
        <v>75</v>
      </c>
      <c r="B75" s="21" t="s">
        <v>508</v>
      </c>
      <c r="C75" t="s">
        <v>101</v>
      </c>
      <c r="F75" t="s">
        <v>10</v>
      </c>
      <c r="G75" s="21" t="s">
        <v>5</v>
      </c>
      <c r="H75" t="s">
        <v>54</v>
      </c>
      <c r="I75">
        <v>3</v>
      </c>
      <c r="J75">
        <v>0.29519489999999998</v>
      </c>
      <c r="K75">
        <v>34.763336000000002</v>
      </c>
      <c r="L75" t="s">
        <v>5724</v>
      </c>
      <c r="M75" t="s">
        <v>5776</v>
      </c>
      <c r="N75" s="1">
        <v>0</v>
      </c>
      <c r="O75" t="s">
        <v>5815</v>
      </c>
    </row>
    <row r="76" spans="1:15" x14ac:dyDescent="0.2">
      <c r="A76" s="1">
        <v>76</v>
      </c>
      <c r="B76" s="21" t="s">
        <v>509</v>
      </c>
      <c r="C76" t="s">
        <v>102</v>
      </c>
      <c r="F76" t="s">
        <v>16</v>
      </c>
      <c r="G76" s="21" t="s">
        <v>5</v>
      </c>
      <c r="H76" t="s">
        <v>7</v>
      </c>
      <c r="I76">
        <v>2</v>
      </c>
      <c r="J76">
        <v>0.1733075</v>
      </c>
      <c r="K76">
        <v>34.593828299999998</v>
      </c>
      <c r="L76" t="s">
        <v>5717</v>
      </c>
      <c r="M76" t="s">
        <v>5776</v>
      </c>
      <c r="N76" s="1">
        <v>0</v>
      </c>
      <c r="O76" t="s">
        <v>5816</v>
      </c>
    </row>
    <row r="77" spans="1:15" x14ac:dyDescent="0.2">
      <c r="A77" s="1">
        <v>77</v>
      </c>
      <c r="B77" s="21" t="s">
        <v>510</v>
      </c>
      <c r="C77" t="s">
        <v>103</v>
      </c>
      <c r="F77" t="s">
        <v>23</v>
      </c>
      <c r="G77" s="21" t="s">
        <v>24</v>
      </c>
      <c r="H77" t="s">
        <v>20</v>
      </c>
      <c r="I77">
        <v>2</v>
      </c>
      <c r="J77">
        <v>0.2198155</v>
      </c>
      <c r="K77">
        <v>34.491898800000001</v>
      </c>
      <c r="L77" t="s">
        <v>5722</v>
      </c>
      <c r="M77" t="s">
        <v>5776</v>
      </c>
      <c r="N77" s="1">
        <v>0</v>
      </c>
      <c r="O77" t="s">
        <v>5815</v>
      </c>
    </row>
    <row r="78" spans="1:15" x14ac:dyDescent="0.2">
      <c r="A78" s="1">
        <v>78</v>
      </c>
      <c r="B78" s="21" t="s">
        <v>511</v>
      </c>
      <c r="C78" t="s">
        <v>104</v>
      </c>
      <c r="D78" s="2" t="s">
        <v>846</v>
      </c>
      <c r="F78" t="s">
        <v>16</v>
      </c>
      <c r="G78" s="21" t="s">
        <v>5</v>
      </c>
      <c r="H78" t="s">
        <v>54</v>
      </c>
      <c r="I78">
        <v>3</v>
      </c>
      <c r="J78">
        <v>0.13459699999999999</v>
      </c>
      <c r="K78">
        <v>34.613736199999998</v>
      </c>
      <c r="L78" t="s">
        <v>5751</v>
      </c>
      <c r="M78" t="s">
        <v>5776</v>
      </c>
      <c r="N78" s="1">
        <v>0</v>
      </c>
      <c r="O78" t="s">
        <v>5819</v>
      </c>
    </row>
    <row r="79" spans="1:15" x14ac:dyDescent="0.2">
      <c r="A79" s="1">
        <v>79</v>
      </c>
      <c r="B79" s="21" t="s">
        <v>512</v>
      </c>
      <c r="C79" t="s">
        <v>105</v>
      </c>
      <c r="F79" t="s">
        <v>50</v>
      </c>
      <c r="G79" s="21" t="s">
        <v>5</v>
      </c>
      <c r="H79" t="s">
        <v>20</v>
      </c>
      <c r="I79">
        <v>2</v>
      </c>
      <c r="J79">
        <v>0.36039599999999999</v>
      </c>
      <c r="K79">
        <v>34.765141</v>
      </c>
      <c r="L79" t="s">
        <v>5738</v>
      </c>
      <c r="M79" t="s">
        <v>5776</v>
      </c>
      <c r="N79" s="1">
        <v>0</v>
      </c>
      <c r="O79" t="s">
        <v>5815</v>
      </c>
    </row>
    <row r="80" spans="1:15" x14ac:dyDescent="0.2">
      <c r="A80" s="1">
        <v>80</v>
      </c>
      <c r="B80" s="21" t="s">
        <v>513</v>
      </c>
      <c r="C80" t="s">
        <v>106</v>
      </c>
      <c r="F80" t="s">
        <v>10</v>
      </c>
      <c r="G80" s="21" t="s">
        <v>5</v>
      </c>
      <c r="H80" t="s">
        <v>69</v>
      </c>
      <c r="I80">
        <v>2</v>
      </c>
      <c r="J80">
        <v>0.28366079999999999</v>
      </c>
      <c r="K80">
        <v>34.751462600000004</v>
      </c>
      <c r="L80" t="s">
        <v>5735</v>
      </c>
      <c r="M80" t="s">
        <v>5776</v>
      </c>
      <c r="N80" s="1">
        <v>0</v>
      </c>
      <c r="O80" t="s">
        <v>5819</v>
      </c>
    </row>
    <row r="81" spans="1:15" x14ac:dyDescent="0.2">
      <c r="A81" s="1">
        <v>81</v>
      </c>
      <c r="B81" s="21" t="s">
        <v>514</v>
      </c>
      <c r="C81" t="s">
        <v>107</v>
      </c>
      <c r="F81" t="s">
        <v>10</v>
      </c>
      <c r="G81" s="21" t="s">
        <v>5</v>
      </c>
      <c r="H81" t="s">
        <v>20</v>
      </c>
      <c r="I81">
        <v>2</v>
      </c>
      <c r="J81">
        <v>0.34167609999999998</v>
      </c>
      <c r="K81">
        <v>34.762858100000003</v>
      </c>
      <c r="L81" t="s">
        <v>5752</v>
      </c>
      <c r="M81" t="s">
        <v>5776</v>
      </c>
      <c r="N81" s="1">
        <v>0</v>
      </c>
      <c r="O81" t="s">
        <v>5815</v>
      </c>
    </row>
    <row r="82" spans="1:15" x14ac:dyDescent="0.2">
      <c r="A82" s="1">
        <v>82</v>
      </c>
      <c r="B82" s="21" t="s">
        <v>515</v>
      </c>
      <c r="C82" t="s">
        <v>108</v>
      </c>
      <c r="F82" t="s">
        <v>50</v>
      </c>
      <c r="G82" s="21" t="s">
        <v>5</v>
      </c>
      <c r="H82" t="s">
        <v>7</v>
      </c>
      <c r="I82">
        <v>2</v>
      </c>
      <c r="J82">
        <v>0.31858799999999998</v>
      </c>
      <c r="K82">
        <v>34.681865000000002</v>
      </c>
      <c r="L82" t="s">
        <v>5753</v>
      </c>
      <c r="M82" t="s">
        <v>5776</v>
      </c>
      <c r="N82" s="1">
        <v>0</v>
      </c>
      <c r="O82" t="s">
        <v>5820</v>
      </c>
    </row>
    <row r="83" spans="1:15" x14ac:dyDescent="0.2">
      <c r="A83" s="1">
        <v>83</v>
      </c>
      <c r="B83" s="21" t="s">
        <v>516</v>
      </c>
      <c r="C83" t="s">
        <v>109</v>
      </c>
      <c r="F83" t="s">
        <v>16</v>
      </c>
      <c r="G83" s="21" t="s">
        <v>5</v>
      </c>
      <c r="H83" t="s">
        <v>20</v>
      </c>
      <c r="I83">
        <v>2</v>
      </c>
      <c r="J83">
        <v>0.11302860000000001</v>
      </c>
      <c r="K83">
        <v>34.5554086</v>
      </c>
      <c r="L83" t="s">
        <v>5717</v>
      </c>
      <c r="M83" t="s">
        <v>5776</v>
      </c>
      <c r="N83" s="1">
        <v>0</v>
      </c>
      <c r="O83" t="s">
        <v>5815</v>
      </c>
    </row>
    <row r="84" spans="1:15" x14ac:dyDescent="0.2">
      <c r="A84" s="1">
        <v>84</v>
      </c>
      <c r="B84" s="21" t="s">
        <v>517</v>
      </c>
      <c r="C84" t="s">
        <v>110</v>
      </c>
      <c r="D84" t="s">
        <v>953</v>
      </c>
      <c r="F84" t="s">
        <v>10</v>
      </c>
      <c r="G84" s="21" t="s">
        <v>5</v>
      </c>
      <c r="H84" t="s">
        <v>20</v>
      </c>
      <c r="I84">
        <v>2</v>
      </c>
      <c r="J84">
        <v>0.28337894611612102</v>
      </c>
      <c r="K84">
        <v>34.674853642453797</v>
      </c>
      <c r="L84" t="s">
        <v>5719</v>
      </c>
      <c r="M84" t="s">
        <v>5776</v>
      </c>
      <c r="N84" s="1">
        <v>0</v>
      </c>
    </row>
    <row r="85" spans="1:15" x14ac:dyDescent="0.2">
      <c r="A85" s="1">
        <v>85</v>
      </c>
      <c r="B85" s="21" t="s">
        <v>518</v>
      </c>
      <c r="C85" t="s">
        <v>111</v>
      </c>
      <c r="F85" t="s">
        <v>16</v>
      </c>
      <c r="G85" s="21" t="s">
        <v>5</v>
      </c>
      <c r="H85" t="s">
        <v>54</v>
      </c>
      <c r="I85">
        <v>3</v>
      </c>
      <c r="J85">
        <v>0.14614489999999999</v>
      </c>
      <c r="K85">
        <v>34.585987899999999</v>
      </c>
      <c r="L85" t="s">
        <v>5717</v>
      </c>
      <c r="M85" t="s">
        <v>5776</v>
      </c>
      <c r="N85" s="1">
        <v>0</v>
      </c>
      <c r="O85" t="s">
        <v>5815</v>
      </c>
    </row>
    <row r="86" spans="1:15" x14ac:dyDescent="0.2">
      <c r="A86" s="1">
        <v>86</v>
      </c>
      <c r="B86" s="21" t="s">
        <v>519</v>
      </c>
      <c r="C86" t="s">
        <v>112</v>
      </c>
      <c r="F86" t="s">
        <v>16</v>
      </c>
      <c r="G86" s="21" t="s">
        <v>5</v>
      </c>
      <c r="H86" t="s">
        <v>7</v>
      </c>
      <c r="I86">
        <v>2</v>
      </c>
      <c r="J86">
        <v>0.15996680000000002</v>
      </c>
      <c r="K86">
        <v>34.636959700000006</v>
      </c>
      <c r="L86" t="s">
        <v>5751</v>
      </c>
      <c r="M86" t="s">
        <v>5777</v>
      </c>
      <c r="N86" s="1">
        <v>0</v>
      </c>
    </row>
    <row r="87" spans="1:15" x14ac:dyDescent="0.2">
      <c r="A87" s="1">
        <v>87</v>
      </c>
      <c r="B87" s="21" t="s">
        <v>520</v>
      </c>
      <c r="C87" t="s">
        <v>113</v>
      </c>
      <c r="F87" t="s">
        <v>10</v>
      </c>
      <c r="G87" s="21" t="s">
        <v>5</v>
      </c>
      <c r="H87" t="s">
        <v>7</v>
      </c>
      <c r="I87">
        <v>2</v>
      </c>
      <c r="J87">
        <v>0.28104109999999999</v>
      </c>
      <c r="K87">
        <v>34.7542489</v>
      </c>
      <c r="L87" t="s">
        <v>5724</v>
      </c>
      <c r="M87" t="s">
        <v>5776</v>
      </c>
      <c r="N87" s="1">
        <v>0</v>
      </c>
      <c r="O87" t="s">
        <v>5813</v>
      </c>
    </row>
    <row r="88" spans="1:15" x14ac:dyDescent="0.2">
      <c r="A88" s="1">
        <v>88</v>
      </c>
      <c r="B88" s="21" t="s">
        <v>521</v>
      </c>
      <c r="C88" t="s">
        <v>114</v>
      </c>
      <c r="F88" t="s">
        <v>30</v>
      </c>
      <c r="G88" s="21" t="s">
        <v>5</v>
      </c>
      <c r="H88" t="s">
        <v>7</v>
      </c>
      <c r="I88">
        <v>2</v>
      </c>
      <c r="J88">
        <v>0.15356500000000001</v>
      </c>
      <c r="K88">
        <v>34.704521</v>
      </c>
      <c r="L88" t="s">
        <v>5754</v>
      </c>
      <c r="M88" t="s">
        <v>5776</v>
      </c>
      <c r="N88" s="1">
        <v>0</v>
      </c>
      <c r="O88" t="s">
        <v>5813</v>
      </c>
    </row>
    <row r="89" spans="1:15" x14ac:dyDescent="0.2">
      <c r="A89" s="1">
        <v>89</v>
      </c>
      <c r="B89" s="21" t="s">
        <v>522</v>
      </c>
      <c r="C89" t="s">
        <v>115</v>
      </c>
      <c r="F89" t="s">
        <v>16</v>
      </c>
      <c r="G89" s="21" t="s">
        <v>5</v>
      </c>
      <c r="H89" t="s">
        <v>54</v>
      </c>
      <c r="I89">
        <v>3</v>
      </c>
      <c r="J89">
        <v>0.14614489999999999</v>
      </c>
      <c r="K89">
        <v>34.585987899999999</v>
      </c>
      <c r="L89" t="s">
        <v>5751</v>
      </c>
      <c r="M89" t="s">
        <v>5776</v>
      </c>
      <c r="N89" s="1">
        <v>0</v>
      </c>
      <c r="O89" t="s">
        <v>5815</v>
      </c>
    </row>
    <row r="90" spans="1:15" x14ac:dyDescent="0.2">
      <c r="A90" s="1">
        <v>90</v>
      </c>
      <c r="B90" s="21" t="s">
        <v>523</v>
      </c>
      <c r="C90" t="s">
        <v>116</v>
      </c>
      <c r="D90" t="s">
        <v>979</v>
      </c>
      <c r="F90" t="s">
        <v>23</v>
      </c>
      <c r="G90" s="21" t="s">
        <v>24</v>
      </c>
      <c r="H90" t="s">
        <v>54</v>
      </c>
      <c r="I90">
        <v>3</v>
      </c>
      <c r="J90">
        <v>0.2198155</v>
      </c>
      <c r="K90">
        <v>34.491898800000001</v>
      </c>
      <c r="L90" t="s">
        <v>5749</v>
      </c>
      <c r="M90" t="s">
        <v>5776</v>
      </c>
      <c r="N90" s="1">
        <v>0</v>
      </c>
      <c r="O90" t="s">
        <v>5815</v>
      </c>
    </row>
    <row r="91" spans="1:15" x14ac:dyDescent="0.2">
      <c r="A91" s="1">
        <v>91</v>
      </c>
      <c r="B91" s="21" t="s">
        <v>524</v>
      </c>
      <c r="C91" t="s">
        <v>117</v>
      </c>
      <c r="F91" t="s">
        <v>23</v>
      </c>
      <c r="G91" s="21" t="s">
        <v>24</v>
      </c>
      <c r="H91" t="s">
        <v>54</v>
      </c>
      <c r="I91">
        <v>3</v>
      </c>
      <c r="J91">
        <v>0.20943000000000001</v>
      </c>
      <c r="K91">
        <v>34.596305100000002</v>
      </c>
      <c r="L91" t="s">
        <v>5755</v>
      </c>
      <c r="M91" t="s">
        <v>5776</v>
      </c>
      <c r="N91" s="1">
        <v>0</v>
      </c>
      <c r="O91" t="s">
        <v>5815</v>
      </c>
    </row>
    <row r="92" spans="1:15" x14ac:dyDescent="0.2">
      <c r="A92" s="1">
        <v>92</v>
      </c>
      <c r="B92" s="21" t="s">
        <v>525</v>
      </c>
      <c r="C92" t="s">
        <v>118</v>
      </c>
      <c r="F92" t="s">
        <v>16</v>
      </c>
      <c r="G92" s="21" t="s">
        <v>5</v>
      </c>
      <c r="H92" t="s">
        <v>54</v>
      </c>
      <c r="I92">
        <v>3</v>
      </c>
      <c r="J92">
        <v>0.13270109999999999</v>
      </c>
      <c r="K92">
        <v>34.594364400000003</v>
      </c>
      <c r="L92" t="s">
        <v>5751</v>
      </c>
      <c r="M92" t="s">
        <v>5776</v>
      </c>
      <c r="N92" s="1">
        <v>0</v>
      </c>
      <c r="O92" t="s">
        <v>5815</v>
      </c>
    </row>
    <row r="93" spans="1:15" x14ac:dyDescent="0.2">
      <c r="A93" s="1">
        <v>93</v>
      </c>
      <c r="B93" s="21" t="s">
        <v>526</v>
      </c>
      <c r="C93" t="s">
        <v>119</v>
      </c>
      <c r="F93" t="s">
        <v>26</v>
      </c>
      <c r="G93" s="21" t="s">
        <v>5</v>
      </c>
      <c r="H93" t="s">
        <v>20</v>
      </c>
      <c r="I93">
        <v>2</v>
      </c>
      <c r="J93">
        <v>0.33322180000000001</v>
      </c>
      <c r="K93">
        <v>34.487742300000001</v>
      </c>
      <c r="L93" t="s">
        <v>5736</v>
      </c>
      <c r="M93" t="s">
        <v>5776</v>
      </c>
      <c r="N93" s="1">
        <v>0</v>
      </c>
      <c r="O93" t="s">
        <v>5815</v>
      </c>
    </row>
    <row r="94" spans="1:15" x14ac:dyDescent="0.2">
      <c r="A94" s="1">
        <v>94</v>
      </c>
      <c r="B94" s="21" t="s">
        <v>527</v>
      </c>
      <c r="C94" t="s">
        <v>120</v>
      </c>
      <c r="F94" t="s">
        <v>10</v>
      </c>
      <c r="G94" s="21" t="s">
        <v>5</v>
      </c>
      <c r="H94" t="s">
        <v>20</v>
      </c>
      <c r="I94">
        <v>2</v>
      </c>
      <c r="J94">
        <v>0.26090180000000002</v>
      </c>
      <c r="K94">
        <v>34.6524164</v>
      </c>
      <c r="L94" t="s">
        <v>5719</v>
      </c>
      <c r="M94" t="s">
        <v>5776</v>
      </c>
      <c r="N94" s="1">
        <v>0</v>
      </c>
      <c r="O94" t="s">
        <v>5815</v>
      </c>
    </row>
    <row r="95" spans="1:15" x14ac:dyDescent="0.2">
      <c r="A95" s="1">
        <v>95</v>
      </c>
      <c r="B95" s="21" t="s">
        <v>528</v>
      </c>
      <c r="C95" t="s">
        <v>121</v>
      </c>
      <c r="F95" t="s">
        <v>26</v>
      </c>
      <c r="G95" s="21" t="s">
        <v>5</v>
      </c>
      <c r="H95" t="s">
        <v>20</v>
      </c>
      <c r="I95">
        <v>2</v>
      </c>
      <c r="J95">
        <v>0.33322180000000001</v>
      </c>
      <c r="K95">
        <v>34.487742300000001</v>
      </c>
      <c r="L95" t="s">
        <v>5734</v>
      </c>
      <c r="M95" t="s">
        <v>5776</v>
      </c>
      <c r="N95" s="1">
        <v>0</v>
      </c>
      <c r="O95" t="s">
        <v>5815</v>
      </c>
    </row>
    <row r="96" spans="1:15" x14ac:dyDescent="0.2">
      <c r="A96" s="1">
        <v>96</v>
      </c>
      <c r="B96" s="21" t="s">
        <v>529</v>
      </c>
      <c r="C96" t="s">
        <v>122</v>
      </c>
      <c r="D96" s="2" t="s">
        <v>847</v>
      </c>
      <c r="F96" t="s">
        <v>23</v>
      </c>
      <c r="G96" s="21" t="s">
        <v>24</v>
      </c>
      <c r="H96" t="s">
        <v>54</v>
      </c>
      <c r="I96">
        <v>3</v>
      </c>
      <c r="J96">
        <v>0.22</v>
      </c>
      <c r="K96">
        <v>34.49</v>
      </c>
      <c r="L96" t="s">
        <v>5755</v>
      </c>
      <c r="M96" t="s">
        <v>5776</v>
      </c>
      <c r="N96" s="1">
        <v>0</v>
      </c>
      <c r="O96" t="s">
        <v>5815</v>
      </c>
    </row>
    <row r="97" spans="1:15" x14ac:dyDescent="0.2">
      <c r="A97" s="1">
        <v>97</v>
      </c>
      <c r="B97" s="21" t="s">
        <v>530</v>
      </c>
      <c r="C97" t="s">
        <v>123</v>
      </c>
      <c r="F97" t="s">
        <v>23</v>
      </c>
      <c r="G97" s="21" t="s">
        <v>24</v>
      </c>
      <c r="H97" t="s">
        <v>54</v>
      </c>
      <c r="I97">
        <v>3</v>
      </c>
      <c r="J97">
        <v>0.2393489</v>
      </c>
      <c r="K97">
        <v>34.478187599999998</v>
      </c>
      <c r="L97" t="s">
        <v>5726</v>
      </c>
      <c r="M97" t="s">
        <v>5776</v>
      </c>
      <c r="N97" s="1">
        <v>0</v>
      </c>
      <c r="O97" t="s">
        <v>5815</v>
      </c>
    </row>
    <row r="98" spans="1:15" x14ac:dyDescent="0.2">
      <c r="A98" s="1">
        <v>98</v>
      </c>
      <c r="B98" s="21" t="s">
        <v>531</v>
      </c>
      <c r="C98" t="s">
        <v>124</v>
      </c>
      <c r="F98" t="s">
        <v>16</v>
      </c>
      <c r="G98" s="21" t="s">
        <v>5</v>
      </c>
      <c r="H98" t="s">
        <v>54</v>
      </c>
      <c r="I98">
        <v>3</v>
      </c>
      <c r="J98">
        <v>0.14696680000000001</v>
      </c>
      <c r="K98">
        <v>34.634959700000003</v>
      </c>
      <c r="L98" t="s">
        <v>5751</v>
      </c>
      <c r="M98" t="s">
        <v>5776</v>
      </c>
      <c r="N98" s="1">
        <v>0</v>
      </c>
      <c r="O98" t="s">
        <v>5815</v>
      </c>
    </row>
    <row r="99" spans="1:15" x14ac:dyDescent="0.2">
      <c r="A99" s="1">
        <v>99</v>
      </c>
      <c r="B99" s="21" t="s">
        <v>532</v>
      </c>
      <c r="C99" t="s">
        <v>125</v>
      </c>
      <c r="F99" t="s">
        <v>23</v>
      </c>
      <c r="G99" s="21" t="s">
        <v>5</v>
      </c>
      <c r="H99" t="s">
        <v>7</v>
      </c>
      <c r="I99">
        <v>2</v>
      </c>
      <c r="J99">
        <v>0.20581549999999998</v>
      </c>
      <c r="K99">
        <v>34.5228988</v>
      </c>
      <c r="L99" t="s">
        <v>5722</v>
      </c>
      <c r="M99" t="s">
        <v>5777</v>
      </c>
      <c r="N99" s="1">
        <v>0</v>
      </c>
    </row>
    <row r="100" spans="1:15" x14ac:dyDescent="0.2">
      <c r="A100" s="1">
        <v>100</v>
      </c>
      <c r="B100" s="21" t="s">
        <v>533</v>
      </c>
      <c r="C100" t="s">
        <v>126</v>
      </c>
      <c r="F100" t="s">
        <v>50</v>
      </c>
      <c r="G100" s="21" t="s">
        <v>5</v>
      </c>
      <c r="H100" t="s">
        <v>20</v>
      </c>
      <c r="I100">
        <v>2</v>
      </c>
      <c r="J100">
        <v>0.32269490000000001</v>
      </c>
      <c r="K100">
        <v>34.724789899999998</v>
      </c>
      <c r="L100" t="s">
        <v>5753</v>
      </c>
      <c r="M100" t="s">
        <v>5776</v>
      </c>
      <c r="N100" s="1">
        <v>0</v>
      </c>
      <c r="O100" t="s">
        <v>5815</v>
      </c>
    </row>
    <row r="101" spans="1:15" x14ac:dyDescent="0.2">
      <c r="A101" s="1">
        <v>101</v>
      </c>
      <c r="B101" s="21" t="s">
        <v>534</v>
      </c>
      <c r="C101" t="s">
        <v>127</v>
      </c>
      <c r="F101" t="s">
        <v>10</v>
      </c>
      <c r="G101" s="21" t="s">
        <v>5</v>
      </c>
      <c r="H101" t="s">
        <v>20</v>
      </c>
      <c r="I101">
        <v>2</v>
      </c>
      <c r="J101">
        <v>0.25436809999999999</v>
      </c>
      <c r="K101">
        <v>34.621274700000001</v>
      </c>
      <c r="L101" t="s">
        <v>5735</v>
      </c>
      <c r="M101" t="s">
        <v>5776</v>
      </c>
      <c r="N101" s="1">
        <v>0</v>
      </c>
      <c r="O101" t="s">
        <v>5815</v>
      </c>
    </row>
    <row r="102" spans="1:15" x14ac:dyDescent="0.2">
      <c r="A102" s="1">
        <v>102</v>
      </c>
      <c r="B102" s="21" t="s">
        <v>535</v>
      </c>
      <c r="C102" t="s">
        <v>128</v>
      </c>
      <c r="F102" t="s">
        <v>10</v>
      </c>
      <c r="G102" s="21" t="s">
        <v>5</v>
      </c>
      <c r="H102" t="s">
        <v>20</v>
      </c>
      <c r="I102">
        <v>2</v>
      </c>
      <c r="J102">
        <v>0.35175380000000001</v>
      </c>
      <c r="K102">
        <v>34.698091699999999</v>
      </c>
      <c r="L102" t="s">
        <v>5719</v>
      </c>
      <c r="M102" t="s">
        <v>5776</v>
      </c>
      <c r="N102" s="1">
        <v>0</v>
      </c>
      <c r="O102" t="s">
        <v>5822</v>
      </c>
    </row>
    <row r="103" spans="1:15" x14ac:dyDescent="0.2">
      <c r="A103" s="1">
        <v>103</v>
      </c>
      <c r="B103" s="21" t="s">
        <v>536</v>
      </c>
      <c r="C103" t="s">
        <v>129</v>
      </c>
      <c r="F103" t="s">
        <v>10</v>
      </c>
      <c r="G103" s="21" t="s">
        <v>5</v>
      </c>
      <c r="H103" t="s">
        <v>40</v>
      </c>
      <c r="I103">
        <v>3</v>
      </c>
      <c r="J103">
        <v>0.28023857394705298</v>
      </c>
      <c r="K103">
        <v>34.675544811765398</v>
      </c>
      <c r="L103" t="s">
        <v>5724</v>
      </c>
      <c r="M103" t="s">
        <v>5776</v>
      </c>
      <c r="N103" s="1">
        <v>0</v>
      </c>
    </row>
    <row r="104" spans="1:15" x14ac:dyDescent="0.2">
      <c r="A104" s="1">
        <v>104</v>
      </c>
      <c r="B104" s="21" t="s">
        <v>537</v>
      </c>
      <c r="C104" t="s">
        <v>130</v>
      </c>
      <c r="F104" t="s">
        <v>10</v>
      </c>
      <c r="G104" s="21" t="s">
        <v>5</v>
      </c>
      <c r="H104" t="s">
        <v>7</v>
      </c>
      <c r="I104">
        <v>2</v>
      </c>
      <c r="J104">
        <v>0.28007589999999999</v>
      </c>
      <c r="K104">
        <v>34.675603700000003</v>
      </c>
      <c r="L104" t="s">
        <v>5724</v>
      </c>
      <c r="M104" t="s">
        <v>5776</v>
      </c>
      <c r="N104" s="1">
        <v>0</v>
      </c>
      <c r="O104" t="s">
        <v>5814</v>
      </c>
    </row>
    <row r="105" spans="1:15" x14ac:dyDescent="0.2">
      <c r="A105" s="1">
        <v>105</v>
      </c>
      <c r="B105" s="21" t="s">
        <v>538</v>
      </c>
      <c r="C105" t="s">
        <v>131</v>
      </c>
      <c r="F105" t="s">
        <v>35</v>
      </c>
      <c r="G105" s="21" t="s">
        <v>5</v>
      </c>
      <c r="H105" t="s">
        <v>7</v>
      </c>
      <c r="I105">
        <v>2</v>
      </c>
      <c r="J105">
        <v>0.64110029999999996</v>
      </c>
      <c r="K105">
        <v>34.864156399999999</v>
      </c>
      <c r="L105" t="s">
        <v>5727</v>
      </c>
      <c r="M105" t="s">
        <v>5777</v>
      </c>
      <c r="N105" s="1">
        <v>0</v>
      </c>
    </row>
    <row r="106" spans="1:15" x14ac:dyDescent="0.2">
      <c r="A106" s="1">
        <v>106</v>
      </c>
      <c r="B106" s="21" t="s">
        <v>539</v>
      </c>
      <c r="C106" t="s">
        <v>132</v>
      </c>
      <c r="F106" t="s">
        <v>10</v>
      </c>
      <c r="G106" s="21" t="s">
        <v>5</v>
      </c>
      <c r="H106" t="s">
        <v>7</v>
      </c>
      <c r="I106">
        <v>2</v>
      </c>
      <c r="J106">
        <v>0.28389898000000002</v>
      </c>
      <c r="K106">
        <v>34.751969340000002</v>
      </c>
      <c r="L106" t="s">
        <v>5724</v>
      </c>
      <c r="M106" t="s">
        <v>5776</v>
      </c>
      <c r="N106" s="1">
        <v>0</v>
      </c>
      <c r="O106" t="s">
        <v>5820</v>
      </c>
    </row>
    <row r="107" spans="1:15" x14ac:dyDescent="0.2">
      <c r="A107" s="1">
        <v>107</v>
      </c>
      <c r="B107" s="21" t="s">
        <v>540</v>
      </c>
      <c r="C107" t="s">
        <v>133</v>
      </c>
      <c r="F107" t="s">
        <v>26</v>
      </c>
      <c r="G107" s="21" t="s">
        <v>5</v>
      </c>
      <c r="H107" t="s">
        <v>7</v>
      </c>
      <c r="I107">
        <v>2</v>
      </c>
      <c r="J107">
        <v>0.34445029999999999</v>
      </c>
      <c r="K107">
        <v>34.481667399999999</v>
      </c>
      <c r="L107" t="s">
        <v>5723</v>
      </c>
      <c r="M107" t="s">
        <v>5777</v>
      </c>
      <c r="N107" s="1">
        <v>0</v>
      </c>
    </row>
    <row r="108" spans="1:15" x14ac:dyDescent="0.2">
      <c r="A108" s="1">
        <v>108</v>
      </c>
      <c r="B108" s="21" t="s">
        <v>541</v>
      </c>
      <c r="C108" t="s">
        <v>134</v>
      </c>
      <c r="F108" t="s">
        <v>38</v>
      </c>
      <c r="G108" s="21" t="s">
        <v>5</v>
      </c>
      <c r="H108" t="s">
        <v>135</v>
      </c>
      <c r="I108">
        <v>3</v>
      </c>
      <c r="J108">
        <v>0.38670510000000002</v>
      </c>
      <c r="K108">
        <v>34.462665700000002</v>
      </c>
      <c r="L108" t="s">
        <v>5756</v>
      </c>
      <c r="M108" t="s">
        <v>5776</v>
      </c>
      <c r="N108" s="1">
        <v>0</v>
      </c>
      <c r="O108" t="s">
        <v>5816</v>
      </c>
    </row>
    <row r="109" spans="1:15" x14ac:dyDescent="0.2">
      <c r="A109" s="1">
        <v>109</v>
      </c>
      <c r="B109" s="21" t="s">
        <v>542</v>
      </c>
      <c r="C109" t="s">
        <v>136</v>
      </c>
      <c r="F109" t="s">
        <v>18</v>
      </c>
      <c r="G109" s="21" t="s">
        <v>5</v>
      </c>
      <c r="H109" t="s">
        <v>7</v>
      </c>
      <c r="I109">
        <v>2</v>
      </c>
      <c r="J109">
        <v>0.82754435373517998</v>
      </c>
      <c r="K109">
        <v>35.120578867585103</v>
      </c>
      <c r="L109" t="s">
        <v>5731</v>
      </c>
      <c r="M109" t="s">
        <v>5776</v>
      </c>
      <c r="N109" s="1">
        <v>0</v>
      </c>
    </row>
    <row r="110" spans="1:15" x14ac:dyDescent="0.2">
      <c r="A110" s="1">
        <v>110</v>
      </c>
      <c r="B110" s="21" t="s">
        <v>543</v>
      </c>
      <c r="C110" t="s">
        <v>137</v>
      </c>
      <c r="D110" s="2" t="s">
        <v>848</v>
      </c>
      <c r="F110" t="s">
        <v>26</v>
      </c>
      <c r="G110" s="21" t="s">
        <v>5</v>
      </c>
      <c r="H110" t="s">
        <v>7</v>
      </c>
      <c r="I110">
        <v>2</v>
      </c>
      <c r="J110">
        <v>0.25484820000000002</v>
      </c>
      <c r="K110">
        <v>34.430916500000002</v>
      </c>
      <c r="L110" t="s">
        <v>5734</v>
      </c>
      <c r="M110" t="s">
        <v>5776</v>
      </c>
      <c r="N110" s="1">
        <v>0</v>
      </c>
      <c r="O110" t="s">
        <v>5814</v>
      </c>
    </row>
    <row r="111" spans="1:15" x14ac:dyDescent="0.2">
      <c r="A111" s="1">
        <v>111</v>
      </c>
      <c r="B111" s="21" t="s">
        <v>544</v>
      </c>
      <c r="C111" t="s">
        <v>138</v>
      </c>
      <c r="F111" t="s">
        <v>10</v>
      </c>
      <c r="G111" s="21" t="s">
        <v>5</v>
      </c>
      <c r="H111" t="s">
        <v>20</v>
      </c>
      <c r="I111">
        <v>2</v>
      </c>
      <c r="J111">
        <v>0.2781496</v>
      </c>
      <c r="K111">
        <v>34.752308900000003</v>
      </c>
      <c r="L111" t="s">
        <v>5724</v>
      </c>
      <c r="M111" t="s">
        <v>5776</v>
      </c>
      <c r="N111" s="1">
        <v>0</v>
      </c>
      <c r="O111" t="s">
        <v>5815</v>
      </c>
    </row>
    <row r="112" spans="1:15" x14ac:dyDescent="0.2">
      <c r="A112" s="1">
        <v>112</v>
      </c>
      <c r="B112" s="21" t="s">
        <v>545</v>
      </c>
      <c r="C112" t="s">
        <v>139</v>
      </c>
      <c r="F112" t="s">
        <v>18</v>
      </c>
      <c r="G112" s="21" t="s">
        <v>5</v>
      </c>
      <c r="H112" t="s">
        <v>7</v>
      </c>
      <c r="I112">
        <v>2</v>
      </c>
      <c r="J112">
        <v>0.89613240000000005</v>
      </c>
      <c r="K112">
        <v>35.060436099999997</v>
      </c>
      <c r="L112" t="s">
        <v>5731</v>
      </c>
      <c r="M112" t="s">
        <v>5776</v>
      </c>
      <c r="N112" s="1">
        <v>0</v>
      </c>
      <c r="O112" t="s">
        <v>5820</v>
      </c>
    </row>
    <row r="113" spans="1:15" x14ac:dyDescent="0.2">
      <c r="A113" s="1">
        <v>113</v>
      </c>
      <c r="B113" s="21" t="s">
        <v>546</v>
      </c>
      <c r="C113" t="s">
        <v>140</v>
      </c>
      <c r="F113" t="s">
        <v>18</v>
      </c>
      <c r="G113" s="21" t="s">
        <v>5</v>
      </c>
      <c r="H113" t="s">
        <v>7</v>
      </c>
      <c r="I113">
        <v>2</v>
      </c>
      <c r="J113">
        <v>0.68640982048875399</v>
      </c>
      <c r="K113">
        <v>35.1159075847821</v>
      </c>
      <c r="L113" t="s">
        <v>5731</v>
      </c>
      <c r="M113" t="s">
        <v>5776</v>
      </c>
      <c r="N113" s="1">
        <v>0</v>
      </c>
    </row>
    <row r="114" spans="1:15" x14ac:dyDescent="0.2">
      <c r="A114" s="1">
        <v>114</v>
      </c>
      <c r="B114" s="21" t="s">
        <v>547</v>
      </c>
      <c r="C114" t="s">
        <v>141</v>
      </c>
      <c r="F114" t="s">
        <v>10</v>
      </c>
      <c r="G114" s="21" t="s">
        <v>5</v>
      </c>
      <c r="H114" t="s">
        <v>40</v>
      </c>
      <c r="I114">
        <v>3</v>
      </c>
      <c r="J114">
        <v>0.27995500000000001</v>
      </c>
      <c r="K114">
        <v>34.755085700000002</v>
      </c>
      <c r="L114" t="s">
        <v>5724</v>
      </c>
      <c r="M114" t="s">
        <v>5777</v>
      </c>
      <c r="N114" s="1">
        <v>0</v>
      </c>
    </row>
    <row r="115" spans="1:15" x14ac:dyDescent="0.2">
      <c r="A115" s="1">
        <v>115</v>
      </c>
      <c r="B115" s="21" t="s">
        <v>548</v>
      </c>
      <c r="C115" t="s">
        <v>142</v>
      </c>
      <c r="F115" t="s">
        <v>16</v>
      </c>
      <c r="G115" s="21" t="s">
        <v>5</v>
      </c>
      <c r="H115" t="s">
        <v>20</v>
      </c>
      <c r="I115">
        <v>2</v>
      </c>
      <c r="J115">
        <v>0.17214489999999999</v>
      </c>
      <c r="K115">
        <v>34.581987900000001</v>
      </c>
      <c r="L115" t="s">
        <v>5717</v>
      </c>
      <c r="M115" t="s">
        <v>5777</v>
      </c>
      <c r="N115" s="1">
        <v>0</v>
      </c>
      <c r="O115" t="s">
        <v>5815</v>
      </c>
    </row>
    <row r="116" spans="1:15" x14ac:dyDescent="0.2">
      <c r="A116" s="1">
        <v>116</v>
      </c>
      <c r="B116" s="21" t="s">
        <v>549</v>
      </c>
      <c r="C116" t="s">
        <v>143</v>
      </c>
      <c r="F116" t="s">
        <v>26</v>
      </c>
      <c r="G116" s="21" t="s">
        <v>5</v>
      </c>
      <c r="H116" t="s">
        <v>20</v>
      </c>
      <c r="I116">
        <v>2</v>
      </c>
      <c r="J116">
        <v>0.463476</v>
      </c>
      <c r="K116">
        <v>34.521471099999999</v>
      </c>
      <c r="L116" t="s">
        <v>5757</v>
      </c>
      <c r="M116" t="s">
        <v>5776</v>
      </c>
      <c r="N116" s="1">
        <v>0</v>
      </c>
      <c r="O116" t="s">
        <v>5815</v>
      </c>
    </row>
    <row r="117" spans="1:15" x14ac:dyDescent="0.2">
      <c r="A117" s="1">
        <v>117</v>
      </c>
      <c r="B117" s="21" t="s">
        <v>550</v>
      </c>
      <c r="C117" t="s">
        <v>144</v>
      </c>
      <c r="F117" t="s">
        <v>4</v>
      </c>
      <c r="G117" s="21" t="s">
        <v>5</v>
      </c>
      <c r="H117" t="s">
        <v>7</v>
      </c>
      <c r="I117">
        <v>2</v>
      </c>
      <c r="J117">
        <v>0.2613993</v>
      </c>
      <c r="K117">
        <v>34.840328999999997</v>
      </c>
      <c r="L117" t="s">
        <v>5720</v>
      </c>
      <c r="M117" t="s">
        <v>5776</v>
      </c>
      <c r="N117" s="1">
        <v>0</v>
      </c>
      <c r="O117" t="s">
        <v>5814</v>
      </c>
    </row>
    <row r="118" spans="1:15" x14ac:dyDescent="0.2">
      <c r="A118" s="1">
        <v>118</v>
      </c>
      <c r="B118" s="21" t="s">
        <v>551</v>
      </c>
      <c r="C118" t="s">
        <v>145</v>
      </c>
      <c r="D118" t="s">
        <v>850</v>
      </c>
      <c r="F118" t="s">
        <v>30</v>
      </c>
      <c r="G118" s="21" t="s">
        <v>5</v>
      </c>
      <c r="H118" t="s">
        <v>14</v>
      </c>
      <c r="I118">
        <v>4</v>
      </c>
      <c r="J118">
        <v>0.16129399999999999</v>
      </c>
      <c r="K118">
        <v>34.763030700000002</v>
      </c>
      <c r="L118" t="s">
        <v>5758</v>
      </c>
      <c r="M118" t="s">
        <v>5776</v>
      </c>
      <c r="N118" s="1">
        <v>1</v>
      </c>
      <c r="O118" t="s">
        <v>5815</v>
      </c>
    </row>
    <row r="119" spans="1:15" x14ac:dyDescent="0.2">
      <c r="A119" s="1">
        <v>119</v>
      </c>
      <c r="B119" s="21" t="s">
        <v>552</v>
      </c>
      <c r="C119" t="s">
        <v>146</v>
      </c>
      <c r="F119" t="s">
        <v>71</v>
      </c>
      <c r="G119" s="21" t="s">
        <v>24</v>
      </c>
      <c r="H119" t="s">
        <v>20</v>
      </c>
      <c r="I119">
        <v>2</v>
      </c>
      <c r="J119">
        <v>0.44506709999999999</v>
      </c>
      <c r="K119">
        <v>34.854098499999999</v>
      </c>
      <c r="L119" t="s">
        <v>5743</v>
      </c>
      <c r="M119" t="s">
        <v>5776</v>
      </c>
      <c r="N119" s="1">
        <v>0</v>
      </c>
      <c r="O119" t="s">
        <v>5815</v>
      </c>
    </row>
    <row r="120" spans="1:15" x14ac:dyDescent="0.2">
      <c r="A120" s="1">
        <v>120</v>
      </c>
      <c r="B120" s="21" t="s">
        <v>553</v>
      </c>
      <c r="C120" t="s">
        <v>147</v>
      </c>
      <c r="F120" t="s">
        <v>50</v>
      </c>
      <c r="G120" s="21" t="s">
        <v>5</v>
      </c>
      <c r="H120" t="s">
        <v>7</v>
      </c>
      <c r="I120">
        <v>2</v>
      </c>
      <c r="J120">
        <v>0.41502410000000001</v>
      </c>
      <c r="K120">
        <v>34.681753100000002</v>
      </c>
      <c r="L120" t="s">
        <v>5738</v>
      </c>
      <c r="M120" t="s">
        <v>5776</v>
      </c>
      <c r="N120" s="1">
        <v>0</v>
      </c>
    </row>
    <row r="121" spans="1:15" x14ac:dyDescent="0.2">
      <c r="A121" s="1">
        <v>121</v>
      </c>
      <c r="B121" s="21" t="s">
        <v>554</v>
      </c>
      <c r="C121" t="s">
        <v>148</v>
      </c>
      <c r="F121" t="s">
        <v>16</v>
      </c>
      <c r="G121" s="21" t="s">
        <v>5</v>
      </c>
      <c r="H121" t="s">
        <v>54</v>
      </c>
      <c r="I121">
        <v>3</v>
      </c>
      <c r="J121">
        <v>0.150441204667247</v>
      </c>
      <c r="K121">
        <v>34.502928254093</v>
      </c>
      <c r="L121" t="s">
        <v>5747</v>
      </c>
      <c r="M121" t="s">
        <v>5776</v>
      </c>
      <c r="N121" s="1">
        <v>0</v>
      </c>
      <c r="O121" t="s">
        <v>5815</v>
      </c>
    </row>
    <row r="122" spans="1:15" x14ac:dyDescent="0.2">
      <c r="A122" s="1">
        <v>122</v>
      </c>
      <c r="B122" s="21" t="s">
        <v>555</v>
      </c>
      <c r="C122" t="s">
        <v>149</v>
      </c>
      <c r="F122" t="s">
        <v>4</v>
      </c>
      <c r="G122" s="21" t="s">
        <v>5</v>
      </c>
      <c r="H122" t="s">
        <v>20</v>
      </c>
      <c r="I122">
        <v>2</v>
      </c>
      <c r="J122">
        <v>0.208451</v>
      </c>
      <c r="K122">
        <v>34.780961599999998</v>
      </c>
      <c r="L122" t="s">
        <v>5745</v>
      </c>
      <c r="M122" t="s">
        <v>5776</v>
      </c>
      <c r="N122" s="1">
        <v>0</v>
      </c>
      <c r="O122" t="s">
        <v>5815</v>
      </c>
    </row>
    <row r="123" spans="1:15" x14ac:dyDescent="0.2">
      <c r="A123" s="1">
        <v>123</v>
      </c>
      <c r="B123" s="21" t="s">
        <v>556</v>
      </c>
      <c r="C123" t="s">
        <v>150</v>
      </c>
      <c r="F123" t="s">
        <v>4</v>
      </c>
      <c r="G123" s="21" t="s">
        <v>5</v>
      </c>
      <c r="H123" t="s">
        <v>54</v>
      </c>
      <c r="I123">
        <v>3</v>
      </c>
      <c r="J123">
        <v>0.37701410000000002</v>
      </c>
      <c r="K123">
        <v>34.917594100000002</v>
      </c>
      <c r="L123" t="s">
        <v>5745</v>
      </c>
      <c r="M123" t="s">
        <v>5776</v>
      </c>
      <c r="N123" s="1">
        <v>1</v>
      </c>
      <c r="O123" t="s">
        <v>5815</v>
      </c>
    </row>
    <row r="124" spans="1:15" x14ac:dyDescent="0.2">
      <c r="A124" s="1">
        <v>124</v>
      </c>
      <c r="B124" s="21" t="s">
        <v>557</v>
      </c>
      <c r="C124" t="s">
        <v>151</v>
      </c>
      <c r="F124" t="s">
        <v>30</v>
      </c>
      <c r="G124" s="21" t="s">
        <v>5</v>
      </c>
      <c r="H124" t="s">
        <v>20</v>
      </c>
      <c r="I124">
        <v>2</v>
      </c>
      <c r="J124">
        <v>0.1622857</v>
      </c>
      <c r="K124">
        <v>34.686860500000002</v>
      </c>
      <c r="L124" t="s">
        <v>5754</v>
      </c>
      <c r="M124" t="s">
        <v>5776</v>
      </c>
      <c r="N124" s="1">
        <v>0</v>
      </c>
      <c r="O124" t="s">
        <v>5815</v>
      </c>
    </row>
    <row r="125" spans="1:15" x14ac:dyDescent="0.2">
      <c r="A125" s="1">
        <v>125</v>
      </c>
      <c r="B125" s="21" t="s">
        <v>558</v>
      </c>
      <c r="C125" t="s">
        <v>152</v>
      </c>
      <c r="F125" t="s">
        <v>23</v>
      </c>
      <c r="G125" s="21" t="s">
        <v>24</v>
      </c>
      <c r="H125" t="s">
        <v>54</v>
      </c>
      <c r="I125">
        <v>3</v>
      </c>
      <c r="J125">
        <v>0.2198155</v>
      </c>
      <c r="K125">
        <v>34.491898800000001</v>
      </c>
      <c r="L125" t="s">
        <v>5726</v>
      </c>
      <c r="M125" t="s">
        <v>5776</v>
      </c>
      <c r="N125" s="1">
        <v>0</v>
      </c>
      <c r="O125" t="s">
        <v>5815</v>
      </c>
    </row>
    <row r="126" spans="1:15" x14ac:dyDescent="0.2">
      <c r="A126" s="1">
        <v>126</v>
      </c>
      <c r="B126" s="21" t="s">
        <v>559</v>
      </c>
      <c r="C126" t="s">
        <v>153</v>
      </c>
      <c r="F126" t="s">
        <v>71</v>
      </c>
      <c r="G126" s="21" t="s">
        <v>5</v>
      </c>
      <c r="H126" t="s">
        <v>7</v>
      </c>
      <c r="I126">
        <v>2</v>
      </c>
      <c r="J126">
        <v>0.44834390000000002</v>
      </c>
      <c r="K126">
        <v>34.853850999999999</v>
      </c>
      <c r="L126" t="s">
        <v>5746</v>
      </c>
      <c r="M126" t="s">
        <v>5776</v>
      </c>
      <c r="N126" s="1">
        <v>0</v>
      </c>
      <c r="O126" t="s">
        <v>5814</v>
      </c>
    </row>
    <row r="127" spans="1:15" x14ac:dyDescent="0.2">
      <c r="A127" s="1">
        <v>127</v>
      </c>
      <c r="B127" s="21" t="s">
        <v>560</v>
      </c>
      <c r="C127" t="s">
        <v>154</v>
      </c>
      <c r="F127" t="s">
        <v>71</v>
      </c>
      <c r="G127" s="21" t="s">
        <v>24</v>
      </c>
      <c r="H127" t="s">
        <v>20</v>
      </c>
      <c r="I127">
        <v>2</v>
      </c>
      <c r="J127">
        <v>0.40833580000000003</v>
      </c>
      <c r="K127">
        <v>34.753896500000003</v>
      </c>
      <c r="L127" t="s">
        <v>5759</v>
      </c>
      <c r="M127" t="s">
        <v>5776</v>
      </c>
      <c r="N127" s="1">
        <v>0</v>
      </c>
      <c r="O127" t="s">
        <v>5815</v>
      </c>
    </row>
    <row r="128" spans="1:15" x14ac:dyDescent="0.2">
      <c r="A128" s="1">
        <v>128</v>
      </c>
      <c r="B128" s="21" t="s">
        <v>561</v>
      </c>
      <c r="C128" t="s">
        <v>155</v>
      </c>
      <c r="F128" t="s">
        <v>30</v>
      </c>
      <c r="G128" s="21" t="s">
        <v>5</v>
      </c>
      <c r="H128" t="s">
        <v>20</v>
      </c>
      <c r="I128">
        <v>2</v>
      </c>
      <c r="J128">
        <v>0.16910819999999999</v>
      </c>
      <c r="K128">
        <v>34.707766499999998</v>
      </c>
      <c r="L128" t="s">
        <v>5725</v>
      </c>
      <c r="M128" t="s">
        <v>5776</v>
      </c>
      <c r="N128" s="1">
        <v>0</v>
      </c>
      <c r="O128" t="s">
        <v>5815</v>
      </c>
    </row>
    <row r="129" spans="1:15" x14ac:dyDescent="0.2">
      <c r="A129" s="1">
        <v>129</v>
      </c>
      <c r="B129" s="21" t="s">
        <v>562</v>
      </c>
      <c r="C129" t="s">
        <v>156</v>
      </c>
      <c r="F129" t="s">
        <v>23</v>
      </c>
      <c r="G129" s="21" t="s">
        <v>5</v>
      </c>
      <c r="H129" t="s">
        <v>40</v>
      </c>
      <c r="I129">
        <v>3</v>
      </c>
      <c r="J129">
        <v>0.22637360183902899</v>
      </c>
      <c r="K129">
        <v>34.587462396584201</v>
      </c>
      <c r="L129" t="s">
        <v>5722</v>
      </c>
      <c r="M129" t="s">
        <v>5776</v>
      </c>
      <c r="N129" s="1">
        <v>0</v>
      </c>
      <c r="O129" t="s">
        <v>5847</v>
      </c>
    </row>
    <row r="130" spans="1:15" x14ac:dyDescent="0.2">
      <c r="A130" s="1">
        <v>130</v>
      </c>
      <c r="B130" s="21" t="s">
        <v>563</v>
      </c>
      <c r="C130" t="s">
        <v>157</v>
      </c>
      <c r="F130" t="s">
        <v>38</v>
      </c>
      <c r="G130" s="21" t="s">
        <v>5</v>
      </c>
      <c r="H130" t="s">
        <v>20</v>
      </c>
      <c r="I130">
        <v>2</v>
      </c>
      <c r="J130">
        <v>0.32092730000000003</v>
      </c>
      <c r="K130">
        <v>34.403183300000002</v>
      </c>
      <c r="L130" t="s">
        <v>5729</v>
      </c>
      <c r="M130" t="s">
        <v>5776</v>
      </c>
      <c r="N130" s="1">
        <v>0</v>
      </c>
      <c r="O130" t="s">
        <v>5815</v>
      </c>
    </row>
    <row r="131" spans="1:15" x14ac:dyDescent="0.2">
      <c r="A131" s="1">
        <v>131</v>
      </c>
      <c r="B131" s="21" t="s">
        <v>564</v>
      </c>
      <c r="C131" t="s">
        <v>158</v>
      </c>
      <c r="F131" t="s">
        <v>71</v>
      </c>
      <c r="G131" s="21" t="s">
        <v>5</v>
      </c>
      <c r="H131" t="s">
        <v>7</v>
      </c>
      <c r="I131">
        <v>2</v>
      </c>
      <c r="J131">
        <v>0.44834390000000002</v>
      </c>
      <c r="K131">
        <v>34.853850999999999</v>
      </c>
      <c r="L131" t="s">
        <v>5743</v>
      </c>
      <c r="M131" t="s">
        <v>5776</v>
      </c>
      <c r="N131" s="1">
        <v>0</v>
      </c>
      <c r="O131" t="s">
        <v>5816</v>
      </c>
    </row>
    <row r="132" spans="1:15" x14ac:dyDescent="0.2">
      <c r="A132" s="1">
        <v>132</v>
      </c>
      <c r="B132" s="21" t="s">
        <v>565</v>
      </c>
      <c r="C132" t="s">
        <v>159</v>
      </c>
      <c r="F132" t="s">
        <v>4</v>
      </c>
      <c r="G132" s="21" t="s">
        <v>5</v>
      </c>
      <c r="H132" t="s">
        <v>20</v>
      </c>
      <c r="I132">
        <v>2</v>
      </c>
      <c r="J132">
        <v>0.2613993</v>
      </c>
      <c r="K132">
        <v>34.840328999999997</v>
      </c>
      <c r="L132" t="s">
        <v>5739</v>
      </c>
      <c r="M132" t="s">
        <v>5776</v>
      </c>
      <c r="N132" s="1">
        <v>0</v>
      </c>
      <c r="O132" t="s">
        <v>5815</v>
      </c>
    </row>
    <row r="133" spans="1:15" x14ac:dyDescent="0.2">
      <c r="A133" s="1">
        <v>133</v>
      </c>
      <c r="B133" s="21" t="s">
        <v>566</v>
      </c>
      <c r="C133" t="s">
        <v>160</v>
      </c>
      <c r="F133" t="s">
        <v>50</v>
      </c>
      <c r="G133" s="21" t="s">
        <v>5</v>
      </c>
      <c r="H133" t="s">
        <v>20</v>
      </c>
      <c r="I133">
        <v>2</v>
      </c>
      <c r="J133">
        <v>0.35526750000000001</v>
      </c>
      <c r="K133">
        <v>34.697918899999998</v>
      </c>
      <c r="L133" t="s">
        <v>5738</v>
      </c>
      <c r="M133" t="s">
        <v>5776</v>
      </c>
      <c r="N133" s="1">
        <v>0</v>
      </c>
      <c r="O133" t="s">
        <v>5821</v>
      </c>
    </row>
    <row r="134" spans="1:15" x14ac:dyDescent="0.2">
      <c r="A134" s="1">
        <v>134</v>
      </c>
      <c r="B134" s="21" t="s">
        <v>567</v>
      </c>
      <c r="C134" t="s">
        <v>161</v>
      </c>
      <c r="F134" t="s">
        <v>23</v>
      </c>
      <c r="G134" s="21" t="s">
        <v>24</v>
      </c>
      <c r="H134" t="s">
        <v>54</v>
      </c>
      <c r="I134">
        <v>3</v>
      </c>
      <c r="J134">
        <v>0.24429600000000001</v>
      </c>
      <c r="K134">
        <v>34.596440000000001</v>
      </c>
      <c r="L134" t="s">
        <v>5722</v>
      </c>
      <c r="M134" t="s">
        <v>5776</v>
      </c>
      <c r="N134" s="1">
        <v>0</v>
      </c>
      <c r="O134" t="s">
        <v>5815</v>
      </c>
    </row>
    <row r="135" spans="1:15" x14ac:dyDescent="0.2">
      <c r="A135" s="1">
        <v>135</v>
      </c>
      <c r="B135" s="21" t="s">
        <v>568</v>
      </c>
      <c r="C135" t="s">
        <v>162</v>
      </c>
      <c r="F135" t="s">
        <v>10</v>
      </c>
      <c r="G135" s="21" t="s">
        <v>5</v>
      </c>
      <c r="H135" t="s">
        <v>20</v>
      </c>
      <c r="I135">
        <v>2</v>
      </c>
      <c r="J135">
        <v>0.26956839999999999</v>
      </c>
      <c r="K135">
        <v>34.674590999999999</v>
      </c>
      <c r="L135" t="s">
        <v>5735</v>
      </c>
      <c r="M135" t="s">
        <v>5776</v>
      </c>
      <c r="N135" s="1">
        <v>0</v>
      </c>
      <c r="O135" t="s">
        <v>5815</v>
      </c>
    </row>
    <row r="136" spans="1:15" x14ac:dyDescent="0.2">
      <c r="A136" s="1">
        <v>136</v>
      </c>
      <c r="B136" s="21" t="s">
        <v>569</v>
      </c>
      <c r="C136" t="s">
        <v>163</v>
      </c>
      <c r="F136" t="s">
        <v>38</v>
      </c>
      <c r="G136" s="21" t="s">
        <v>5</v>
      </c>
      <c r="H136" t="s">
        <v>20</v>
      </c>
      <c r="I136">
        <v>2</v>
      </c>
      <c r="J136">
        <v>0.42362709999999998</v>
      </c>
      <c r="K136">
        <v>34.474643899999997</v>
      </c>
      <c r="L136" t="s">
        <v>5729</v>
      </c>
      <c r="M136" t="s">
        <v>5776</v>
      </c>
      <c r="N136" s="1">
        <v>0</v>
      </c>
      <c r="O136" t="s">
        <v>5815</v>
      </c>
    </row>
    <row r="137" spans="1:15" x14ac:dyDescent="0.2">
      <c r="A137" s="1">
        <v>137</v>
      </c>
      <c r="B137" s="21" t="s">
        <v>570</v>
      </c>
      <c r="C137" t="s">
        <v>164</v>
      </c>
      <c r="F137" t="s">
        <v>4</v>
      </c>
      <c r="G137" s="21" t="s">
        <v>5</v>
      </c>
      <c r="H137" t="s">
        <v>20</v>
      </c>
      <c r="I137">
        <v>2</v>
      </c>
      <c r="J137">
        <v>0.29203669999999998</v>
      </c>
      <c r="K137">
        <v>34.884486699999997</v>
      </c>
      <c r="L137" t="s">
        <v>5760</v>
      </c>
      <c r="M137" t="s">
        <v>5776</v>
      </c>
      <c r="N137" s="1">
        <v>0</v>
      </c>
      <c r="O137" t="s">
        <v>5815</v>
      </c>
    </row>
    <row r="138" spans="1:15" x14ac:dyDescent="0.2">
      <c r="A138" s="1">
        <v>138</v>
      </c>
      <c r="B138" s="21" t="s">
        <v>571</v>
      </c>
      <c r="C138" t="s">
        <v>165</v>
      </c>
      <c r="F138" t="s">
        <v>35</v>
      </c>
      <c r="G138" s="21" t="s">
        <v>5</v>
      </c>
      <c r="H138" t="s">
        <v>7</v>
      </c>
      <c r="I138">
        <v>2</v>
      </c>
      <c r="J138">
        <v>0.71840289999999996</v>
      </c>
      <c r="K138">
        <v>35.0057695</v>
      </c>
      <c r="L138" t="s">
        <v>5761</v>
      </c>
      <c r="M138" t="s">
        <v>5776</v>
      </c>
      <c r="N138" s="1">
        <v>0</v>
      </c>
      <c r="O138" t="s">
        <v>5820</v>
      </c>
    </row>
    <row r="139" spans="1:15" x14ac:dyDescent="0.2">
      <c r="A139" s="1">
        <v>139</v>
      </c>
      <c r="B139" s="21" t="s">
        <v>572</v>
      </c>
      <c r="C139" t="s">
        <v>166</v>
      </c>
      <c r="F139" t="s">
        <v>10</v>
      </c>
      <c r="G139" s="21" t="s">
        <v>5</v>
      </c>
      <c r="H139" t="s">
        <v>7</v>
      </c>
      <c r="I139">
        <v>2</v>
      </c>
      <c r="J139">
        <v>0.30095500000000003</v>
      </c>
      <c r="K139">
        <v>34.755085700000002</v>
      </c>
      <c r="L139" t="s">
        <v>5724</v>
      </c>
      <c r="M139" t="s">
        <v>5777</v>
      </c>
      <c r="N139" s="1">
        <v>0</v>
      </c>
      <c r="O139" t="s">
        <v>5813</v>
      </c>
    </row>
    <row r="140" spans="1:15" x14ac:dyDescent="0.2">
      <c r="A140" s="1">
        <v>140</v>
      </c>
      <c r="B140" s="21" t="s">
        <v>573</v>
      </c>
      <c r="C140" t="s">
        <v>167</v>
      </c>
      <c r="D140" s="2" t="s">
        <v>852</v>
      </c>
      <c r="F140" t="s">
        <v>26</v>
      </c>
      <c r="G140" s="21" t="s">
        <v>5</v>
      </c>
      <c r="H140" t="s">
        <v>7</v>
      </c>
      <c r="I140">
        <v>2</v>
      </c>
      <c r="J140">
        <v>0.33345029999999998</v>
      </c>
      <c r="K140">
        <v>34.489667400000002</v>
      </c>
      <c r="L140" t="s">
        <v>5723</v>
      </c>
      <c r="M140" t="s">
        <v>5776</v>
      </c>
      <c r="N140" s="1">
        <v>0</v>
      </c>
      <c r="O140" t="s">
        <v>5855</v>
      </c>
    </row>
    <row r="141" spans="1:15" x14ac:dyDescent="0.2">
      <c r="A141" s="1">
        <v>141</v>
      </c>
      <c r="B141" s="21" t="s">
        <v>574</v>
      </c>
      <c r="C141" t="s">
        <v>168</v>
      </c>
      <c r="F141" t="s">
        <v>4</v>
      </c>
      <c r="G141" s="21" t="s">
        <v>5</v>
      </c>
      <c r="H141" t="s">
        <v>7</v>
      </c>
      <c r="I141">
        <v>2</v>
      </c>
      <c r="J141">
        <v>0.2613993</v>
      </c>
      <c r="K141">
        <v>34.840328999999997</v>
      </c>
      <c r="L141" t="s">
        <v>5739</v>
      </c>
      <c r="M141" t="s">
        <v>5776</v>
      </c>
      <c r="N141" s="1">
        <v>0</v>
      </c>
      <c r="O141" t="s">
        <v>5820</v>
      </c>
    </row>
    <row r="142" spans="1:15" x14ac:dyDescent="0.2">
      <c r="A142" s="1">
        <v>142</v>
      </c>
      <c r="B142" s="21" t="s">
        <v>575</v>
      </c>
      <c r="C142" t="s">
        <v>169</v>
      </c>
      <c r="D142" s="2" t="s">
        <v>853</v>
      </c>
      <c r="F142" t="s">
        <v>38</v>
      </c>
      <c r="G142" s="21" t="s">
        <v>5</v>
      </c>
      <c r="H142" t="s">
        <v>7</v>
      </c>
      <c r="I142">
        <v>2</v>
      </c>
      <c r="J142">
        <v>0.40570510000000004</v>
      </c>
      <c r="K142">
        <v>34.435665700000001</v>
      </c>
      <c r="L142" t="s">
        <v>5762</v>
      </c>
      <c r="M142" t="s">
        <v>5777</v>
      </c>
      <c r="N142" s="1">
        <v>0</v>
      </c>
    </row>
    <row r="143" spans="1:15" x14ac:dyDescent="0.2">
      <c r="A143" s="1">
        <v>143</v>
      </c>
      <c r="B143" s="21" t="s">
        <v>576</v>
      </c>
      <c r="C143" t="s">
        <v>170</v>
      </c>
      <c r="F143" t="s">
        <v>4</v>
      </c>
      <c r="G143" s="21" t="s">
        <v>5</v>
      </c>
      <c r="H143" t="s">
        <v>20</v>
      </c>
      <c r="I143">
        <v>2</v>
      </c>
      <c r="J143">
        <v>0.31431671663346999</v>
      </c>
      <c r="K143">
        <v>34.783670267585002</v>
      </c>
      <c r="L143" t="s">
        <v>5720</v>
      </c>
      <c r="M143" t="s">
        <v>5776</v>
      </c>
      <c r="N143" s="1">
        <v>0</v>
      </c>
    </row>
    <row r="144" spans="1:15" x14ac:dyDescent="0.2">
      <c r="A144" s="1">
        <v>144</v>
      </c>
      <c r="B144" s="21" t="s">
        <v>577</v>
      </c>
      <c r="C144" t="s">
        <v>171</v>
      </c>
      <c r="F144" t="s">
        <v>18</v>
      </c>
      <c r="G144" s="21" t="s">
        <v>5</v>
      </c>
      <c r="H144" t="s">
        <v>7</v>
      </c>
      <c r="I144">
        <v>2</v>
      </c>
      <c r="J144">
        <v>0.66684949999999998</v>
      </c>
      <c r="K144">
        <v>35.109084000000003</v>
      </c>
      <c r="L144" t="s">
        <v>5718</v>
      </c>
      <c r="M144" t="s">
        <v>5776</v>
      </c>
      <c r="N144" s="1">
        <v>0</v>
      </c>
      <c r="O144" t="s">
        <v>5816</v>
      </c>
    </row>
    <row r="145" spans="1:15" x14ac:dyDescent="0.2">
      <c r="A145" s="1">
        <v>145</v>
      </c>
      <c r="B145" s="21" t="s">
        <v>578</v>
      </c>
      <c r="C145" t="s">
        <v>172</v>
      </c>
      <c r="F145" t="s">
        <v>35</v>
      </c>
      <c r="G145" s="21" t="s">
        <v>5</v>
      </c>
      <c r="H145" t="s">
        <v>7</v>
      </c>
      <c r="I145">
        <v>2</v>
      </c>
      <c r="J145">
        <v>0.68067407614061404</v>
      </c>
      <c r="K145">
        <v>34.963251140601706</v>
      </c>
      <c r="L145" t="s">
        <v>5727</v>
      </c>
      <c r="M145" t="s">
        <v>5777</v>
      </c>
      <c r="N145" s="1">
        <v>0</v>
      </c>
    </row>
    <row r="146" spans="1:15" x14ac:dyDescent="0.2">
      <c r="A146" s="1">
        <v>146</v>
      </c>
      <c r="B146" s="21" t="s">
        <v>579</v>
      </c>
      <c r="C146" t="s">
        <v>173</v>
      </c>
      <c r="F146" t="s">
        <v>10</v>
      </c>
      <c r="G146" s="21" t="s">
        <v>5</v>
      </c>
      <c r="H146" t="s">
        <v>7</v>
      </c>
      <c r="I146">
        <v>2</v>
      </c>
      <c r="J146">
        <v>0.27895500000000001</v>
      </c>
      <c r="K146">
        <v>34.741085699999999</v>
      </c>
      <c r="L146" t="s">
        <v>5724</v>
      </c>
      <c r="M146" t="s">
        <v>5777</v>
      </c>
      <c r="N146" s="1">
        <v>0</v>
      </c>
    </row>
    <row r="147" spans="1:15" x14ac:dyDescent="0.2">
      <c r="A147" s="1">
        <v>147</v>
      </c>
      <c r="B147" s="21" t="s">
        <v>580</v>
      </c>
      <c r="C147" t="s">
        <v>174</v>
      </c>
      <c r="F147" t="s">
        <v>71</v>
      </c>
      <c r="G147" s="21" t="s">
        <v>5</v>
      </c>
      <c r="H147" t="s">
        <v>7</v>
      </c>
      <c r="I147">
        <v>2</v>
      </c>
      <c r="J147">
        <v>0.44506709999999999</v>
      </c>
      <c r="K147">
        <v>34.854098499999999</v>
      </c>
      <c r="L147" t="s">
        <v>5743</v>
      </c>
      <c r="M147" t="s">
        <v>5776</v>
      </c>
      <c r="N147" s="1">
        <v>0</v>
      </c>
      <c r="O147" t="s">
        <v>5845</v>
      </c>
    </row>
    <row r="148" spans="1:15" x14ac:dyDescent="0.2">
      <c r="A148" s="1">
        <v>148</v>
      </c>
      <c r="B148" s="21" t="s">
        <v>581</v>
      </c>
      <c r="C148" t="s">
        <v>175</v>
      </c>
      <c r="F148" t="s">
        <v>23</v>
      </c>
      <c r="G148" s="21" t="s">
        <v>5</v>
      </c>
      <c r="H148" t="s">
        <v>7</v>
      </c>
      <c r="I148">
        <v>2</v>
      </c>
      <c r="J148">
        <v>0.2198155</v>
      </c>
      <c r="K148">
        <v>34.491898800000001</v>
      </c>
      <c r="L148" t="s">
        <v>5722</v>
      </c>
      <c r="M148" t="s">
        <v>5776</v>
      </c>
      <c r="N148" s="1">
        <v>0</v>
      </c>
      <c r="O148" t="s">
        <v>5816</v>
      </c>
    </row>
    <row r="149" spans="1:15" x14ac:dyDescent="0.2">
      <c r="A149" s="1">
        <v>149</v>
      </c>
      <c r="B149" s="21" t="s">
        <v>582</v>
      </c>
      <c r="C149" t="s">
        <v>176</v>
      </c>
      <c r="F149" t="s">
        <v>10</v>
      </c>
      <c r="G149" s="21" t="s">
        <v>5</v>
      </c>
      <c r="H149" t="s">
        <v>135</v>
      </c>
      <c r="I149">
        <v>3</v>
      </c>
      <c r="J149">
        <v>0.28580860000000002</v>
      </c>
      <c r="K149">
        <v>34.752937699999997</v>
      </c>
      <c r="L149" t="s">
        <v>5715</v>
      </c>
      <c r="M149" t="s">
        <v>5776</v>
      </c>
      <c r="N149" s="1">
        <v>0</v>
      </c>
      <c r="O149" t="s">
        <v>5820</v>
      </c>
    </row>
    <row r="150" spans="1:15" x14ac:dyDescent="0.2">
      <c r="A150" s="1">
        <v>150</v>
      </c>
      <c r="B150" s="21" t="s">
        <v>583</v>
      </c>
      <c r="C150" t="s">
        <v>177</v>
      </c>
      <c r="F150" t="s">
        <v>10</v>
      </c>
      <c r="G150" s="21" t="s">
        <v>5</v>
      </c>
      <c r="H150" t="s">
        <v>20</v>
      </c>
      <c r="I150">
        <v>2</v>
      </c>
      <c r="J150">
        <v>0.29519489999999998</v>
      </c>
      <c r="K150">
        <v>34.763336000000002</v>
      </c>
      <c r="L150" t="s">
        <v>5724</v>
      </c>
      <c r="M150" t="s">
        <v>5776</v>
      </c>
      <c r="N150" s="1">
        <v>0</v>
      </c>
      <c r="O150" t="s">
        <v>5815</v>
      </c>
    </row>
    <row r="151" spans="1:15" x14ac:dyDescent="0.2">
      <c r="A151" s="1">
        <v>151</v>
      </c>
      <c r="B151" s="21" t="s">
        <v>584</v>
      </c>
      <c r="C151" t="s">
        <v>178</v>
      </c>
      <c r="D151" s="2" t="s">
        <v>854</v>
      </c>
      <c r="F151" t="s">
        <v>10</v>
      </c>
      <c r="G151" s="21" t="s">
        <v>5</v>
      </c>
      <c r="H151" t="s">
        <v>179</v>
      </c>
      <c r="I151">
        <v>5</v>
      </c>
      <c r="J151">
        <v>0.27455560000000001</v>
      </c>
      <c r="K151">
        <v>34.760808099999998</v>
      </c>
      <c r="L151" t="s">
        <v>5724</v>
      </c>
      <c r="M151" t="s">
        <v>5776</v>
      </c>
      <c r="N151" s="1">
        <v>1</v>
      </c>
      <c r="O151" t="s">
        <v>5815</v>
      </c>
    </row>
    <row r="152" spans="1:15" x14ac:dyDescent="0.2">
      <c r="A152" s="1">
        <v>152</v>
      </c>
      <c r="B152" s="21" t="s">
        <v>585</v>
      </c>
      <c r="C152" t="s">
        <v>181</v>
      </c>
      <c r="F152" t="s">
        <v>4</v>
      </c>
      <c r="G152" s="21" t="s">
        <v>5</v>
      </c>
      <c r="H152" t="s">
        <v>20</v>
      </c>
      <c r="I152">
        <v>2</v>
      </c>
      <c r="J152">
        <v>0.29203669999999998</v>
      </c>
      <c r="K152">
        <v>34.884486699999997</v>
      </c>
      <c r="L152" t="s">
        <v>5714</v>
      </c>
      <c r="M152" t="s">
        <v>5776</v>
      </c>
      <c r="N152" s="1">
        <v>0</v>
      </c>
      <c r="O152" t="s">
        <v>5815</v>
      </c>
    </row>
    <row r="153" spans="1:15" x14ac:dyDescent="0.2">
      <c r="A153" s="1">
        <v>153</v>
      </c>
      <c r="B153" s="21" t="s">
        <v>586</v>
      </c>
      <c r="C153" t="s">
        <v>182</v>
      </c>
      <c r="F153" t="s">
        <v>10</v>
      </c>
      <c r="G153" s="21" t="s">
        <v>5</v>
      </c>
      <c r="H153" t="s">
        <v>69</v>
      </c>
      <c r="I153">
        <v>2</v>
      </c>
      <c r="J153">
        <v>0.29609021216845799</v>
      </c>
      <c r="K153">
        <v>34.763433417868903</v>
      </c>
      <c r="L153" t="s">
        <v>5724</v>
      </c>
      <c r="M153" t="s">
        <v>5776</v>
      </c>
      <c r="N153" s="1">
        <v>0</v>
      </c>
    </row>
    <row r="154" spans="1:15" x14ac:dyDescent="0.2">
      <c r="A154" s="1">
        <v>154</v>
      </c>
      <c r="B154" s="21" t="s">
        <v>587</v>
      </c>
      <c r="C154" t="s">
        <v>183</v>
      </c>
      <c r="F154" t="s">
        <v>10</v>
      </c>
      <c r="G154" s="21" t="s">
        <v>5</v>
      </c>
      <c r="H154" t="s">
        <v>7</v>
      </c>
      <c r="I154">
        <v>2</v>
      </c>
      <c r="J154">
        <v>0.28186040000000001</v>
      </c>
      <c r="K154">
        <v>34.725604400000002</v>
      </c>
      <c r="L154" t="s">
        <v>5724</v>
      </c>
      <c r="M154" t="s">
        <v>5776</v>
      </c>
      <c r="N154" s="1">
        <v>0</v>
      </c>
      <c r="O154" t="s">
        <v>5814</v>
      </c>
    </row>
    <row r="155" spans="1:15" x14ac:dyDescent="0.2">
      <c r="A155" s="1">
        <v>155</v>
      </c>
      <c r="B155" s="21" t="s">
        <v>588</v>
      </c>
      <c r="C155" t="s">
        <v>184</v>
      </c>
      <c r="F155" t="s">
        <v>10</v>
      </c>
      <c r="G155" s="21" t="s">
        <v>5</v>
      </c>
      <c r="H155" t="s">
        <v>185</v>
      </c>
      <c r="I155">
        <v>2</v>
      </c>
      <c r="J155">
        <v>0.27486280000000002</v>
      </c>
      <c r="K155">
        <v>34.754398000000002</v>
      </c>
      <c r="L155" t="s">
        <v>5724</v>
      </c>
      <c r="M155" t="s">
        <v>5776</v>
      </c>
      <c r="N155" s="1">
        <v>0</v>
      </c>
    </row>
    <row r="156" spans="1:15" x14ac:dyDescent="0.2">
      <c r="A156" s="1">
        <v>156</v>
      </c>
      <c r="B156" s="21" t="s">
        <v>589</v>
      </c>
      <c r="C156" t="s">
        <v>186</v>
      </c>
      <c r="F156" t="s">
        <v>10</v>
      </c>
      <c r="G156" s="21" t="s">
        <v>5</v>
      </c>
      <c r="H156" t="s">
        <v>187</v>
      </c>
      <c r="I156">
        <v>2</v>
      </c>
      <c r="J156">
        <v>0.2827307</v>
      </c>
      <c r="K156">
        <v>34.751863100000001</v>
      </c>
      <c r="L156" t="s">
        <v>5724</v>
      </c>
      <c r="M156" t="s">
        <v>5776</v>
      </c>
      <c r="N156" s="1">
        <v>0</v>
      </c>
      <c r="O156" t="s">
        <v>5815</v>
      </c>
    </row>
    <row r="157" spans="1:15" x14ac:dyDescent="0.2">
      <c r="A157" s="1">
        <v>157</v>
      </c>
      <c r="B157" s="21" t="s">
        <v>590</v>
      </c>
      <c r="C157" t="s">
        <v>188</v>
      </c>
      <c r="F157" t="s">
        <v>10</v>
      </c>
      <c r="G157" s="21" t="s">
        <v>5</v>
      </c>
      <c r="H157" t="s">
        <v>185</v>
      </c>
      <c r="I157">
        <v>2</v>
      </c>
      <c r="J157">
        <v>0.273955</v>
      </c>
      <c r="K157">
        <v>34.749085700000002</v>
      </c>
      <c r="L157" t="s">
        <v>5724</v>
      </c>
      <c r="M157" t="s">
        <v>5777</v>
      </c>
      <c r="N157" s="1">
        <v>0</v>
      </c>
    </row>
    <row r="158" spans="1:15" x14ac:dyDescent="0.2">
      <c r="A158" s="1">
        <v>158</v>
      </c>
      <c r="B158" s="21" t="s">
        <v>591</v>
      </c>
      <c r="C158" t="s">
        <v>189</v>
      </c>
      <c r="F158" t="s">
        <v>12</v>
      </c>
      <c r="G158" s="21" t="s">
        <v>5</v>
      </c>
      <c r="H158" t="s">
        <v>20</v>
      </c>
      <c r="I158">
        <v>2</v>
      </c>
      <c r="J158">
        <v>0.29052530244584901</v>
      </c>
      <c r="K158">
        <v>34.510085828962097</v>
      </c>
      <c r="L158" t="s">
        <v>5716</v>
      </c>
      <c r="M158" t="s">
        <v>5776</v>
      </c>
      <c r="N158" s="1">
        <v>0</v>
      </c>
    </row>
    <row r="159" spans="1:15" x14ac:dyDescent="0.2">
      <c r="A159" s="1">
        <v>159</v>
      </c>
      <c r="B159" s="21" t="s">
        <v>592</v>
      </c>
      <c r="C159" t="s">
        <v>190</v>
      </c>
      <c r="F159" t="s">
        <v>71</v>
      </c>
      <c r="G159" s="21" t="s">
        <v>5</v>
      </c>
      <c r="H159" t="s">
        <v>7</v>
      </c>
      <c r="I159">
        <v>2</v>
      </c>
      <c r="J159">
        <v>0.42830950000000001</v>
      </c>
      <c r="K159">
        <v>34.908119900000003</v>
      </c>
      <c r="L159" t="s">
        <v>5748</v>
      </c>
      <c r="M159" t="s">
        <v>5777</v>
      </c>
      <c r="N159" s="1">
        <v>0</v>
      </c>
      <c r="O159" t="s">
        <v>5816</v>
      </c>
    </row>
    <row r="160" spans="1:15" x14ac:dyDescent="0.2">
      <c r="A160" s="1">
        <v>160</v>
      </c>
      <c r="B160" s="21" t="s">
        <v>593</v>
      </c>
      <c r="C160" t="s">
        <v>191</v>
      </c>
      <c r="F160" t="s">
        <v>4</v>
      </c>
      <c r="G160" s="21" t="s">
        <v>5</v>
      </c>
      <c r="H160" t="s">
        <v>54</v>
      </c>
      <c r="I160">
        <v>3</v>
      </c>
      <c r="J160">
        <v>0.2613993</v>
      </c>
      <c r="K160">
        <v>34.840328999999997</v>
      </c>
      <c r="L160" t="s">
        <v>5739</v>
      </c>
      <c r="M160" t="s">
        <v>5776</v>
      </c>
      <c r="N160" s="1">
        <v>1</v>
      </c>
      <c r="O160" t="s">
        <v>5815</v>
      </c>
    </row>
    <row r="161" spans="1:15" x14ac:dyDescent="0.2">
      <c r="A161" s="1">
        <v>161</v>
      </c>
      <c r="B161" s="21" t="s">
        <v>594</v>
      </c>
      <c r="C161" t="s">
        <v>192</v>
      </c>
      <c r="D161" s="2" t="s">
        <v>896</v>
      </c>
      <c r="F161" t="s">
        <v>71</v>
      </c>
      <c r="G161" s="21" t="s">
        <v>24</v>
      </c>
      <c r="H161" t="s">
        <v>20</v>
      </c>
      <c r="I161">
        <v>2</v>
      </c>
      <c r="J161">
        <v>0.43301800000000001</v>
      </c>
      <c r="K161">
        <v>34.766310900000001</v>
      </c>
      <c r="L161" t="s">
        <v>5759</v>
      </c>
      <c r="M161" t="s">
        <v>5776</v>
      </c>
      <c r="N161" s="1">
        <v>0</v>
      </c>
      <c r="O161" t="s">
        <v>5815</v>
      </c>
    </row>
    <row r="162" spans="1:15" x14ac:dyDescent="0.2">
      <c r="A162" s="1">
        <v>162</v>
      </c>
      <c r="B162" s="21" t="s">
        <v>595</v>
      </c>
      <c r="C162" t="s">
        <v>193</v>
      </c>
      <c r="F162" t="s">
        <v>10</v>
      </c>
      <c r="G162" s="21" t="s">
        <v>5</v>
      </c>
      <c r="H162" t="s">
        <v>185</v>
      </c>
      <c r="I162">
        <v>2</v>
      </c>
      <c r="J162">
        <v>0.28991899999999998</v>
      </c>
      <c r="K162">
        <v>34.755661000000003</v>
      </c>
      <c r="L162" t="s">
        <v>5715</v>
      </c>
      <c r="M162" t="s">
        <v>5776</v>
      </c>
      <c r="N162" s="1">
        <v>0</v>
      </c>
      <c r="O162" t="s">
        <v>5851</v>
      </c>
    </row>
    <row r="163" spans="1:15" x14ac:dyDescent="0.2">
      <c r="A163" s="1">
        <v>163</v>
      </c>
      <c r="B163" s="21" t="s">
        <v>596</v>
      </c>
      <c r="C163" t="s">
        <v>194</v>
      </c>
      <c r="F163" t="s">
        <v>12</v>
      </c>
      <c r="G163" s="21" t="s">
        <v>5</v>
      </c>
      <c r="H163" t="s">
        <v>7</v>
      </c>
      <c r="I163">
        <v>2</v>
      </c>
      <c r="J163">
        <v>0.33322180000000001</v>
      </c>
      <c r="K163">
        <v>34.487742300000001</v>
      </c>
      <c r="L163" t="s">
        <v>5750</v>
      </c>
      <c r="M163" t="s">
        <v>5776</v>
      </c>
      <c r="N163" s="1">
        <v>0</v>
      </c>
      <c r="O163" t="s">
        <v>5816</v>
      </c>
    </row>
    <row r="164" spans="1:15" x14ac:dyDescent="0.2">
      <c r="A164" s="1">
        <v>164</v>
      </c>
      <c r="B164" s="21" t="s">
        <v>597</v>
      </c>
      <c r="C164" t="s">
        <v>195</v>
      </c>
      <c r="F164" t="s">
        <v>38</v>
      </c>
      <c r="G164" s="21" t="s">
        <v>5</v>
      </c>
      <c r="H164" t="s">
        <v>54</v>
      </c>
      <c r="I164">
        <v>3</v>
      </c>
      <c r="J164">
        <v>0.42685909999999999</v>
      </c>
      <c r="K164">
        <v>34.548512000000002</v>
      </c>
      <c r="L164" t="s">
        <v>5763</v>
      </c>
      <c r="M164" t="s">
        <v>5776</v>
      </c>
      <c r="N164" s="1">
        <v>0</v>
      </c>
      <c r="O164" t="s">
        <v>5815</v>
      </c>
    </row>
    <row r="165" spans="1:15" x14ac:dyDescent="0.2">
      <c r="A165" s="1">
        <v>165</v>
      </c>
      <c r="B165" s="21" t="s">
        <v>598</v>
      </c>
      <c r="C165" t="s">
        <v>196</v>
      </c>
      <c r="F165" t="s">
        <v>50</v>
      </c>
      <c r="G165" s="21" t="s">
        <v>5</v>
      </c>
      <c r="H165" t="s">
        <v>54</v>
      </c>
      <c r="I165">
        <v>3</v>
      </c>
      <c r="J165">
        <v>0.44411410000000001</v>
      </c>
      <c r="K165">
        <v>34.635305099999997</v>
      </c>
      <c r="L165" t="s">
        <v>5733</v>
      </c>
      <c r="M165" t="s">
        <v>5776</v>
      </c>
      <c r="N165" s="1">
        <v>0</v>
      </c>
      <c r="O165" t="s">
        <v>5815</v>
      </c>
    </row>
    <row r="166" spans="1:15" x14ac:dyDescent="0.2">
      <c r="A166" s="1">
        <v>166</v>
      </c>
      <c r="B166" s="21" t="s">
        <v>599</v>
      </c>
      <c r="C166" t="s">
        <v>197</v>
      </c>
      <c r="F166" t="s">
        <v>12</v>
      </c>
      <c r="G166" s="21" t="s">
        <v>5</v>
      </c>
      <c r="H166" t="s">
        <v>20</v>
      </c>
      <c r="I166">
        <v>2</v>
      </c>
      <c r="J166">
        <v>0.37715482877621098</v>
      </c>
      <c r="K166">
        <v>34.583981796421</v>
      </c>
      <c r="L166" t="s">
        <v>5750</v>
      </c>
      <c r="M166" t="s">
        <v>5776</v>
      </c>
      <c r="N166" s="1">
        <v>0</v>
      </c>
    </row>
    <row r="167" spans="1:15" x14ac:dyDescent="0.2">
      <c r="A167" s="1">
        <v>167</v>
      </c>
      <c r="B167" s="21" t="s">
        <v>600</v>
      </c>
      <c r="C167" t="s">
        <v>198</v>
      </c>
      <c r="F167" t="s">
        <v>4</v>
      </c>
      <c r="G167" s="21" t="s">
        <v>5</v>
      </c>
      <c r="H167" t="s">
        <v>7</v>
      </c>
      <c r="I167">
        <v>2</v>
      </c>
      <c r="J167">
        <v>0.2613993</v>
      </c>
      <c r="K167">
        <v>34.863329</v>
      </c>
      <c r="L167" t="s">
        <v>5720</v>
      </c>
      <c r="M167" t="s">
        <v>5777</v>
      </c>
      <c r="N167" s="1">
        <v>0</v>
      </c>
    </row>
    <row r="168" spans="1:15" x14ac:dyDescent="0.2">
      <c r="A168" s="1">
        <v>168</v>
      </c>
      <c r="B168" s="21" t="s">
        <v>601</v>
      </c>
      <c r="C168" t="s">
        <v>199</v>
      </c>
      <c r="F168" t="s">
        <v>16</v>
      </c>
      <c r="G168" s="21" t="s">
        <v>5</v>
      </c>
      <c r="H168" t="s">
        <v>7</v>
      </c>
      <c r="I168">
        <v>2</v>
      </c>
      <c r="J168">
        <v>0.10710219999999999</v>
      </c>
      <c r="K168">
        <v>34.572342499999998</v>
      </c>
      <c r="L168" t="s">
        <v>5717</v>
      </c>
      <c r="M168" t="s">
        <v>5776</v>
      </c>
      <c r="N168" s="1">
        <v>0</v>
      </c>
      <c r="O168" t="s">
        <v>5814</v>
      </c>
    </row>
    <row r="169" spans="1:15" x14ac:dyDescent="0.2">
      <c r="A169" s="1">
        <v>169</v>
      </c>
      <c r="B169" s="21" t="s">
        <v>602</v>
      </c>
      <c r="C169" t="s">
        <v>200</v>
      </c>
      <c r="D169" s="2" t="s">
        <v>855</v>
      </c>
      <c r="F169" t="s">
        <v>16</v>
      </c>
      <c r="G169" s="21" t="s">
        <v>5</v>
      </c>
      <c r="H169" t="s">
        <v>201</v>
      </c>
      <c r="I169">
        <v>4</v>
      </c>
      <c r="J169">
        <v>0.17018940070508101</v>
      </c>
      <c r="K169">
        <v>34.595959012821403</v>
      </c>
      <c r="L169" t="s">
        <v>5764</v>
      </c>
      <c r="M169" t="s">
        <v>5776</v>
      </c>
      <c r="N169" s="1">
        <v>1</v>
      </c>
      <c r="O169" t="s">
        <v>5815</v>
      </c>
    </row>
    <row r="170" spans="1:15" x14ac:dyDescent="0.2">
      <c r="A170" s="1">
        <v>170</v>
      </c>
      <c r="B170" s="21" t="s">
        <v>603</v>
      </c>
      <c r="C170" t="s">
        <v>202</v>
      </c>
      <c r="D170" s="2" t="s">
        <v>856</v>
      </c>
      <c r="F170" t="s">
        <v>30</v>
      </c>
      <c r="G170" s="21" t="s">
        <v>5</v>
      </c>
      <c r="H170" t="s">
        <v>54</v>
      </c>
      <c r="I170">
        <v>3</v>
      </c>
      <c r="J170">
        <v>0.14219799999999999</v>
      </c>
      <c r="K170">
        <v>34.681513000000002</v>
      </c>
      <c r="L170" t="s">
        <v>5754</v>
      </c>
      <c r="M170" t="s">
        <v>5776</v>
      </c>
      <c r="N170" s="1">
        <v>0</v>
      </c>
      <c r="O170" t="s">
        <v>5815</v>
      </c>
    </row>
    <row r="171" spans="1:15" x14ac:dyDescent="0.2">
      <c r="A171" s="1">
        <v>171</v>
      </c>
      <c r="B171" s="21" t="s">
        <v>604</v>
      </c>
      <c r="C171" t="s">
        <v>203</v>
      </c>
      <c r="F171" t="s">
        <v>71</v>
      </c>
      <c r="G171" s="21" t="s">
        <v>24</v>
      </c>
      <c r="H171" t="s">
        <v>20</v>
      </c>
      <c r="I171">
        <v>2</v>
      </c>
      <c r="J171">
        <v>0.44506709999999999</v>
      </c>
      <c r="K171">
        <v>34.854098499999999</v>
      </c>
      <c r="L171" t="s">
        <v>5765</v>
      </c>
      <c r="M171" t="s">
        <v>5776</v>
      </c>
      <c r="N171" s="1">
        <v>0</v>
      </c>
      <c r="O171" t="s">
        <v>5815</v>
      </c>
    </row>
    <row r="172" spans="1:15" x14ac:dyDescent="0.2">
      <c r="A172" s="1">
        <v>172</v>
      </c>
      <c r="B172" s="21" t="s">
        <v>605</v>
      </c>
      <c r="C172" t="s">
        <v>204</v>
      </c>
      <c r="F172" t="s">
        <v>35</v>
      </c>
      <c r="G172" s="21" t="s">
        <v>5</v>
      </c>
      <c r="H172" t="s">
        <v>7</v>
      </c>
      <c r="I172">
        <v>2</v>
      </c>
      <c r="J172">
        <v>0.60777677950560505</v>
      </c>
      <c r="K172">
        <v>34.9644747847817</v>
      </c>
      <c r="L172" t="s">
        <v>5730</v>
      </c>
      <c r="M172" t="s">
        <v>5776</v>
      </c>
      <c r="N172" s="1">
        <v>0</v>
      </c>
    </row>
    <row r="173" spans="1:15" x14ac:dyDescent="0.2">
      <c r="A173" s="1">
        <v>173</v>
      </c>
      <c r="B173" s="21" t="s">
        <v>606</v>
      </c>
      <c r="C173" t="s">
        <v>205</v>
      </c>
      <c r="F173" t="s">
        <v>50</v>
      </c>
      <c r="G173" s="21" t="s">
        <v>5</v>
      </c>
      <c r="H173" t="s">
        <v>20</v>
      </c>
      <c r="I173">
        <v>2</v>
      </c>
      <c r="J173">
        <v>0.39857690000000001</v>
      </c>
      <c r="K173">
        <v>34.643758300000002</v>
      </c>
      <c r="L173" t="s">
        <v>5733</v>
      </c>
      <c r="M173" t="s">
        <v>5776</v>
      </c>
      <c r="N173" s="1">
        <v>0</v>
      </c>
      <c r="O173" t="s">
        <v>5815</v>
      </c>
    </row>
    <row r="174" spans="1:15" x14ac:dyDescent="0.2">
      <c r="A174" s="1">
        <v>174</v>
      </c>
      <c r="B174" s="21" t="s">
        <v>607</v>
      </c>
      <c r="C174" t="s">
        <v>206</v>
      </c>
      <c r="F174" t="s">
        <v>10</v>
      </c>
      <c r="G174" s="21" t="s">
        <v>5</v>
      </c>
      <c r="H174" t="s">
        <v>7</v>
      </c>
      <c r="I174">
        <v>2</v>
      </c>
      <c r="J174">
        <v>0.2835877</v>
      </c>
      <c r="K174">
        <v>34.642098500000003</v>
      </c>
      <c r="L174" t="s">
        <v>5715</v>
      </c>
      <c r="M174" t="s">
        <v>5776</v>
      </c>
      <c r="N174" s="1">
        <v>0</v>
      </c>
    </row>
    <row r="175" spans="1:15" x14ac:dyDescent="0.2">
      <c r="A175" s="1">
        <v>175</v>
      </c>
      <c r="B175" s="21" t="s">
        <v>608</v>
      </c>
      <c r="C175" t="s">
        <v>207</v>
      </c>
      <c r="F175" t="s">
        <v>18</v>
      </c>
      <c r="G175" s="21" t="s">
        <v>5</v>
      </c>
      <c r="H175" t="s">
        <v>7</v>
      </c>
      <c r="I175">
        <v>2</v>
      </c>
      <c r="J175">
        <v>0.89653995190439295</v>
      </c>
      <c r="K175">
        <v>35.060585684846302</v>
      </c>
      <c r="L175" t="s">
        <v>5731</v>
      </c>
      <c r="M175" t="s">
        <v>5776</v>
      </c>
      <c r="N175" s="1">
        <v>0</v>
      </c>
    </row>
    <row r="176" spans="1:15" x14ac:dyDescent="0.2">
      <c r="A176" s="1">
        <v>176</v>
      </c>
      <c r="B176" s="21" t="s">
        <v>609</v>
      </c>
      <c r="C176" t="s">
        <v>208</v>
      </c>
      <c r="F176" t="s">
        <v>18</v>
      </c>
      <c r="G176" s="21" t="s">
        <v>5</v>
      </c>
      <c r="H176" t="s">
        <v>54</v>
      </c>
      <c r="I176">
        <v>3</v>
      </c>
      <c r="J176">
        <v>0.74865000000000004</v>
      </c>
      <c r="K176">
        <v>35.1158754</v>
      </c>
      <c r="L176" t="s">
        <v>5766</v>
      </c>
      <c r="M176" t="s">
        <v>5776</v>
      </c>
      <c r="N176" s="1">
        <v>0</v>
      </c>
      <c r="O176" t="s">
        <v>5815</v>
      </c>
    </row>
    <row r="177" spans="1:15" x14ac:dyDescent="0.2">
      <c r="A177" s="1">
        <v>177</v>
      </c>
      <c r="B177" s="21" t="s">
        <v>610</v>
      </c>
      <c r="C177" t="s">
        <v>209</v>
      </c>
      <c r="F177" t="s">
        <v>35</v>
      </c>
      <c r="G177" s="21" t="s">
        <v>24</v>
      </c>
      <c r="H177" t="s">
        <v>20</v>
      </c>
      <c r="I177">
        <v>2</v>
      </c>
      <c r="J177">
        <v>0.65110029999999997</v>
      </c>
      <c r="K177">
        <v>34.876156399999999</v>
      </c>
      <c r="L177" t="s">
        <v>5742</v>
      </c>
      <c r="M177" t="s">
        <v>5776</v>
      </c>
      <c r="N177" s="1">
        <v>0</v>
      </c>
      <c r="O177" t="s">
        <v>5815</v>
      </c>
    </row>
    <row r="178" spans="1:15" x14ac:dyDescent="0.2">
      <c r="A178" s="1">
        <v>178</v>
      </c>
      <c r="B178" s="21" t="s">
        <v>611</v>
      </c>
      <c r="C178" t="s">
        <v>210</v>
      </c>
      <c r="D178" s="2" t="s">
        <v>858</v>
      </c>
      <c r="F178" t="s">
        <v>71</v>
      </c>
      <c r="G178" s="21" t="s">
        <v>24</v>
      </c>
      <c r="H178" t="s">
        <v>54</v>
      </c>
      <c r="I178">
        <v>3</v>
      </c>
      <c r="J178">
        <v>0.4183095</v>
      </c>
      <c r="K178">
        <v>34.939119900000001</v>
      </c>
      <c r="L178" t="s">
        <v>5748</v>
      </c>
      <c r="M178" t="s">
        <v>5776</v>
      </c>
      <c r="N178" s="1">
        <v>0</v>
      </c>
      <c r="O178" t="s">
        <v>5815</v>
      </c>
    </row>
    <row r="179" spans="1:15" x14ac:dyDescent="0.2">
      <c r="A179" s="1">
        <v>179</v>
      </c>
      <c r="B179" s="21" t="s">
        <v>612</v>
      </c>
      <c r="C179" t="s">
        <v>211</v>
      </c>
      <c r="F179" t="s">
        <v>18</v>
      </c>
      <c r="G179" s="21" t="s">
        <v>5</v>
      </c>
      <c r="H179" t="s">
        <v>7</v>
      </c>
      <c r="I179">
        <v>2</v>
      </c>
      <c r="J179">
        <v>0.75656049999999997</v>
      </c>
      <c r="K179">
        <v>35.104871299999999</v>
      </c>
      <c r="L179" t="s">
        <v>5767</v>
      </c>
      <c r="M179" t="s">
        <v>5776</v>
      </c>
      <c r="N179" s="1">
        <v>0</v>
      </c>
      <c r="O179" t="s">
        <v>5816</v>
      </c>
    </row>
    <row r="180" spans="1:15" x14ac:dyDescent="0.2">
      <c r="A180" s="1">
        <v>180</v>
      </c>
      <c r="B180" s="21" t="s">
        <v>613</v>
      </c>
      <c r="C180" t="s">
        <v>212</v>
      </c>
      <c r="D180" s="2" t="s">
        <v>898</v>
      </c>
      <c r="F180" t="s">
        <v>71</v>
      </c>
      <c r="G180" s="21" t="s">
        <v>5</v>
      </c>
      <c r="H180" t="s">
        <v>46</v>
      </c>
      <c r="I180">
        <v>3</v>
      </c>
      <c r="J180">
        <v>0.44779005536442301</v>
      </c>
      <c r="K180">
        <v>34.854160813617902</v>
      </c>
      <c r="L180" t="s">
        <v>5741</v>
      </c>
      <c r="M180" t="s">
        <v>5776</v>
      </c>
      <c r="N180" s="1">
        <v>0</v>
      </c>
      <c r="O180" t="s">
        <v>5818</v>
      </c>
    </row>
    <row r="181" spans="1:15" x14ac:dyDescent="0.2">
      <c r="A181" s="1">
        <v>181</v>
      </c>
      <c r="B181" s="21" t="s">
        <v>614</v>
      </c>
      <c r="C181" t="s">
        <v>213</v>
      </c>
      <c r="F181" t="s">
        <v>35</v>
      </c>
      <c r="G181" s="21" t="s">
        <v>5</v>
      </c>
      <c r="H181" t="s">
        <v>7</v>
      </c>
      <c r="I181">
        <v>2</v>
      </c>
      <c r="J181">
        <v>0.65110029999999997</v>
      </c>
      <c r="K181">
        <v>34.876156399999999</v>
      </c>
      <c r="L181" t="s">
        <v>5742</v>
      </c>
      <c r="M181" t="s">
        <v>5776</v>
      </c>
      <c r="N181" s="1">
        <v>0</v>
      </c>
      <c r="O181" t="s">
        <v>5814</v>
      </c>
    </row>
    <row r="182" spans="1:15" x14ac:dyDescent="0.2">
      <c r="A182" s="1">
        <v>182</v>
      </c>
      <c r="B182" s="21" t="s">
        <v>615</v>
      </c>
      <c r="C182" t="s">
        <v>214</v>
      </c>
      <c r="D182" s="2" t="s">
        <v>900</v>
      </c>
      <c r="F182" t="s">
        <v>18</v>
      </c>
      <c r="G182" s="21" t="s">
        <v>24</v>
      </c>
      <c r="H182" t="s">
        <v>14</v>
      </c>
      <c r="I182">
        <v>4</v>
      </c>
      <c r="J182">
        <v>0.66684949999999998</v>
      </c>
      <c r="K182">
        <v>35.109084000000003</v>
      </c>
      <c r="L182" t="s">
        <v>5718</v>
      </c>
      <c r="M182" t="s">
        <v>5776</v>
      </c>
      <c r="N182" s="1">
        <v>1</v>
      </c>
      <c r="O182" t="s">
        <v>5815</v>
      </c>
    </row>
    <row r="183" spans="1:15" x14ac:dyDescent="0.2">
      <c r="A183" s="1">
        <v>183</v>
      </c>
      <c r="B183" s="21" t="s">
        <v>616</v>
      </c>
      <c r="C183" t="s">
        <v>215</v>
      </c>
      <c r="F183" t="s">
        <v>4</v>
      </c>
      <c r="G183" s="21" t="s">
        <v>5</v>
      </c>
      <c r="H183" t="s">
        <v>54</v>
      </c>
      <c r="I183">
        <v>3</v>
      </c>
      <c r="J183">
        <v>0.210082388830588</v>
      </c>
      <c r="K183">
        <v>34.803032184781799</v>
      </c>
      <c r="L183" t="s">
        <v>5714</v>
      </c>
      <c r="M183" t="s">
        <v>5776</v>
      </c>
      <c r="N183" s="1">
        <v>0</v>
      </c>
      <c r="O183" t="s">
        <v>5819</v>
      </c>
    </row>
    <row r="184" spans="1:15" x14ac:dyDescent="0.2">
      <c r="A184" s="1">
        <v>184</v>
      </c>
      <c r="B184" s="21" t="s">
        <v>617</v>
      </c>
      <c r="C184" t="s">
        <v>216</v>
      </c>
      <c r="F184" t="s">
        <v>35</v>
      </c>
      <c r="G184" s="21" t="s">
        <v>5</v>
      </c>
      <c r="H184" t="s">
        <v>7</v>
      </c>
      <c r="I184">
        <v>2</v>
      </c>
      <c r="J184">
        <v>0.65110029999999997</v>
      </c>
      <c r="K184">
        <v>34.876156399999999</v>
      </c>
      <c r="L184" t="s">
        <v>5742</v>
      </c>
      <c r="M184" t="s">
        <v>5776</v>
      </c>
      <c r="N184" s="1">
        <v>0</v>
      </c>
      <c r="O184" t="s">
        <v>5814</v>
      </c>
    </row>
    <row r="185" spans="1:15" x14ac:dyDescent="0.2">
      <c r="A185" s="1">
        <v>185</v>
      </c>
      <c r="B185" s="21" t="s">
        <v>618</v>
      </c>
      <c r="C185" t="s">
        <v>217</v>
      </c>
      <c r="F185" t="s">
        <v>38</v>
      </c>
      <c r="G185" s="21" t="s">
        <v>5</v>
      </c>
      <c r="H185" t="s">
        <v>20</v>
      </c>
      <c r="I185">
        <v>2</v>
      </c>
      <c r="J185">
        <v>0.43754300000000002</v>
      </c>
      <c r="K185">
        <v>34.4364621</v>
      </c>
      <c r="L185" t="s">
        <v>5768</v>
      </c>
      <c r="M185" t="s">
        <v>5776</v>
      </c>
      <c r="N185" s="1">
        <v>0</v>
      </c>
      <c r="O185" t="s">
        <v>5815</v>
      </c>
    </row>
    <row r="186" spans="1:15" x14ac:dyDescent="0.2">
      <c r="A186" s="1">
        <v>186</v>
      </c>
      <c r="B186" s="21" t="s">
        <v>619</v>
      </c>
      <c r="C186" t="s">
        <v>218</v>
      </c>
      <c r="F186" t="s">
        <v>35</v>
      </c>
      <c r="G186" s="21" t="s">
        <v>24</v>
      </c>
      <c r="H186" t="s">
        <v>20</v>
      </c>
      <c r="I186">
        <v>2</v>
      </c>
      <c r="J186">
        <v>0.67229510000000003</v>
      </c>
      <c r="K186">
        <v>34.917580999999998</v>
      </c>
      <c r="L186" t="s">
        <v>5727</v>
      </c>
      <c r="M186" t="s">
        <v>5776</v>
      </c>
      <c r="N186" s="1">
        <v>0</v>
      </c>
      <c r="O186" t="s">
        <v>5815</v>
      </c>
    </row>
    <row r="187" spans="1:15" x14ac:dyDescent="0.2">
      <c r="A187" s="1">
        <v>187</v>
      </c>
      <c r="B187" s="21" t="s">
        <v>620</v>
      </c>
      <c r="C187" t="s">
        <v>219</v>
      </c>
      <c r="F187" t="s">
        <v>30</v>
      </c>
      <c r="G187" s="21" t="s">
        <v>5</v>
      </c>
      <c r="H187" t="s">
        <v>20</v>
      </c>
      <c r="I187">
        <v>2</v>
      </c>
      <c r="J187">
        <v>0.16910819999999999</v>
      </c>
      <c r="K187">
        <v>34.707766499999998</v>
      </c>
      <c r="L187" t="s">
        <v>5737</v>
      </c>
      <c r="M187" t="s">
        <v>5776</v>
      </c>
      <c r="N187" s="1">
        <v>0</v>
      </c>
      <c r="O187" t="s">
        <v>5851</v>
      </c>
    </row>
    <row r="188" spans="1:15" x14ac:dyDescent="0.2">
      <c r="A188" s="1">
        <v>188</v>
      </c>
      <c r="B188" s="21" t="s">
        <v>621</v>
      </c>
      <c r="C188" t="s">
        <v>220</v>
      </c>
      <c r="D188" s="2" t="s">
        <v>859</v>
      </c>
      <c r="F188" t="s">
        <v>23</v>
      </c>
      <c r="G188" s="21" t="s">
        <v>24</v>
      </c>
      <c r="H188" t="s">
        <v>54</v>
      </c>
      <c r="I188">
        <v>3</v>
      </c>
      <c r="J188">
        <v>0.19689519999999999</v>
      </c>
      <c r="K188">
        <v>34.570667399999998</v>
      </c>
      <c r="L188" t="s">
        <v>5755</v>
      </c>
      <c r="M188" t="s">
        <v>5776</v>
      </c>
      <c r="N188" s="1">
        <v>0</v>
      </c>
      <c r="O188" t="s">
        <v>5815</v>
      </c>
    </row>
    <row r="189" spans="1:15" x14ac:dyDescent="0.2">
      <c r="A189" s="1">
        <v>189</v>
      </c>
      <c r="B189" s="21" t="s">
        <v>622</v>
      </c>
      <c r="C189" t="s">
        <v>221</v>
      </c>
      <c r="F189" t="s">
        <v>35</v>
      </c>
      <c r="G189" s="21" t="s">
        <v>24</v>
      </c>
      <c r="H189" t="s">
        <v>14</v>
      </c>
      <c r="I189">
        <v>4</v>
      </c>
      <c r="J189">
        <v>0.63495219999999997</v>
      </c>
      <c r="K189">
        <v>34.976111099999997</v>
      </c>
      <c r="L189" t="s">
        <v>5730</v>
      </c>
      <c r="M189" t="s">
        <v>5776</v>
      </c>
      <c r="N189" s="1">
        <v>1</v>
      </c>
      <c r="O189" t="s">
        <v>5815</v>
      </c>
    </row>
    <row r="190" spans="1:15" x14ac:dyDescent="0.2">
      <c r="A190" s="1">
        <v>190</v>
      </c>
      <c r="B190" s="21" t="s">
        <v>623</v>
      </c>
      <c r="C190" t="s">
        <v>222</v>
      </c>
      <c r="F190" t="s">
        <v>35</v>
      </c>
      <c r="G190" s="21" t="s">
        <v>24</v>
      </c>
      <c r="H190" t="s">
        <v>20</v>
      </c>
      <c r="I190">
        <v>2</v>
      </c>
      <c r="J190">
        <v>0.48849779999999998</v>
      </c>
      <c r="K190">
        <v>34.719125599999998</v>
      </c>
      <c r="L190" t="s">
        <v>5769</v>
      </c>
      <c r="M190" t="s">
        <v>5776</v>
      </c>
      <c r="N190" s="1">
        <v>0</v>
      </c>
      <c r="O190" t="s">
        <v>5815</v>
      </c>
    </row>
    <row r="191" spans="1:15" x14ac:dyDescent="0.2">
      <c r="A191" s="1">
        <v>191</v>
      </c>
      <c r="B191" s="21" t="s">
        <v>624</v>
      </c>
      <c r="C191" t="s">
        <v>223</v>
      </c>
      <c r="F191" t="s">
        <v>18</v>
      </c>
      <c r="G191" s="21" t="s">
        <v>5</v>
      </c>
      <c r="H191" t="s">
        <v>20</v>
      </c>
      <c r="I191">
        <v>2</v>
      </c>
      <c r="J191">
        <v>0.68624890000000005</v>
      </c>
      <c r="K191">
        <v>35.1158754</v>
      </c>
      <c r="L191" t="s">
        <v>5718</v>
      </c>
      <c r="M191" t="s">
        <v>5776</v>
      </c>
      <c r="N191" s="1">
        <v>0</v>
      </c>
      <c r="O191" t="s">
        <v>5815</v>
      </c>
    </row>
    <row r="192" spans="1:15" x14ac:dyDescent="0.2">
      <c r="A192" s="1">
        <v>192</v>
      </c>
      <c r="B192" s="21" t="s">
        <v>625</v>
      </c>
      <c r="C192" t="s">
        <v>224</v>
      </c>
      <c r="D192" s="2" t="s">
        <v>860</v>
      </c>
      <c r="F192" t="s">
        <v>10</v>
      </c>
      <c r="G192" s="21" t="s">
        <v>5</v>
      </c>
      <c r="H192" t="s">
        <v>135</v>
      </c>
      <c r="I192">
        <v>3</v>
      </c>
      <c r="J192">
        <v>0.28574899999999998</v>
      </c>
      <c r="K192">
        <v>34.753324999999997</v>
      </c>
      <c r="L192" t="s">
        <v>5728</v>
      </c>
      <c r="M192" t="s">
        <v>5776</v>
      </c>
      <c r="N192" s="1">
        <v>0</v>
      </c>
      <c r="O192" t="s">
        <v>5820</v>
      </c>
    </row>
    <row r="193" spans="1:15" x14ac:dyDescent="0.2">
      <c r="A193" s="1">
        <v>193</v>
      </c>
      <c r="B193" s="21" t="s">
        <v>626</v>
      </c>
      <c r="C193" t="s">
        <v>225</v>
      </c>
      <c r="D193" s="2" t="s">
        <v>861</v>
      </c>
      <c r="F193" t="s">
        <v>38</v>
      </c>
      <c r="G193" s="21" t="s">
        <v>5</v>
      </c>
      <c r="H193" t="s">
        <v>54</v>
      </c>
      <c r="I193">
        <v>3</v>
      </c>
      <c r="J193">
        <v>0.4180334</v>
      </c>
      <c r="K193">
        <v>34.441977299999998</v>
      </c>
      <c r="L193" t="s">
        <v>5768</v>
      </c>
      <c r="M193" t="s">
        <v>5776</v>
      </c>
      <c r="N193" s="1">
        <v>0</v>
      </c>
      <c r="O193" t="s">
        <v>5815</v>
      </c>
    </row>
    <row r="194" spans="1:15" x14ac:dyDescent="0.2">
      <c r="A194" s="1">
        <v>194</v>
      </c>
      <c r="B194" s="21" t="s">
        <v>627</v>
      </c>
      <c r="C194" t="s">
        <v>226</v>
      </c>
      <c r="F194" t="s">
        <v>35</v>
      </c>
      <c r="G194" s="21" t="s">
        <v>24</v>
      </c>
      <c r="H194" t="s">
        <v>20</v>
      </c>
      <c r="I194">
        <v>2</v>
      </c>
      <c r="J194">
        <v>0.67296500000000004</v>
      </c>
      <c r="K194">
        <v>34.874896399999997</v>
      </c>
      <c r="L194" t="s">
        <v>5727</v>
      </c>
      <c r="M194" t="s">
        <v>5776</v>
      </c>
      <c r="N194" s="1">
        <v>0</v>
      </c>
      <c r="O194" t="s">
        <v>5815</v>
      </c>
    </row>
    <row r="195" spans="1:15" x14ac:dyDescent="0.2">
      <c r="A195" s="1">
        <v>195</v>
      </c>
      <c r="B195" s="21" t="s">
        <v>628</v>
      </c>
      <c r="C195" t="s">
        <v>227</v>
      </c>
      <c r="F195" t="s">
        <v>10</v>
      </c>
      <c r="G195" s="21" t="s">
        <v>5</v>
      </c>
      <c r="H195" t="s">
        <v>69</v>
      </c>
      <c r="I195">
        <v>2</v>
      </c>
      <c r="J195">
        <v>0.29009629999999997</v>
      </c>
      <c r="K195">
        <v>34.768070199999997</v>
      </c>
      <c r="L195" t="s">
        <v>5724</v>
      </c>
      <c r="M195" t="s">
        <v>5776</v>
      </c>
      <c r="N195" s="1">
        <v>0</v>
      </c>
      <c r="O195" t="s">
        <v>5817</v>
      </c>
    </row>
    <row r="196" spans="1:15" x14ac:dyDescent="0.2">
      <c r="A196" s="1">
        <v>196</v>
      </c>
      <c r="B196" s="21" t="s">
        <v>629</v>
      </c>
      <c r="C196" t="s">
        <v>228</v>
      </c>
      <c r="D196" s="2" t="s">
        <v>862</v>
      </c>
      <c r="F196" t="s">
        <v>12</v>
      </c>
      <c r="G196" s="21" t="s">
        <v>5</v>
      </c>
      <c r="H196" t="s">
        <v>54</v>
      </c>
      <c r="I196">
        <v>3</v>
      </c>
      <c r="J196">
        <v>0.33322180000000001</v>
      </c>
      <c r="K196">
        <v>34.487742300000001</v>
      </c>
      <c r="L196" t="s">
        <v>5716</v>
      </c>
      <c r="M196" t="s">
        <v>5776</v>
      </c>
      <c r="N196" s="1">
        <v>0</v>
      </c>
      <c r="O196" t="s">
        <v>5815</v>
      </c>
    </row>
    <row r="197" spans="1:15" x14ac:dyDescent="0.2">
      <c r="A197" s="1">
        <v>197</v>
      </c>
      <c r="B197" s="21" t="s">
        <v>630</v>
      </c>
      <c r="C197" t="s">
        <v>229</v>
      </c>
      <c r="F197" t="s">
        <v>38</v>
      </c>
      <c r="G197" s="21" t="s">
        <v>5</v>
      </c>
      <c r="H197" t="s">
        <v>54</v>
      </c>
      <c r="I197">
        <v>3</v>
      </c>
      <c r="J197">
        <v>0.4548354</v>
      </c>
      <c r="K197">
        <v>34.550242699999998</v>
      </c>
      <c r="L197" t="s">
        <v>5763</v>
      </c>
      <c r="M197" t="s">
        <v>5776</v>
      </c>
      <c r="N197" s="1">
        <v>0</v>
      </c>
      <c r="O197" t="s">
        <v>5815</v>
      </c>
    </row>
    <row r="198" spans="1:15" x14ac:dyDescent="0.2">
      <c r="A198" s="1">
        <v>198</v>
      </c>
      <c r="B198" s="21" t="s">
        <v>631</v>
      </c>
      <c r="C198" t="s">
        <v>230</v>
      </c>
      <c r="F198" t="s">
        <v>50</v>
      </c>
      <c r="G198" s="21" t="s">
        <v>5</v>
      </c>
      <c r="H198" t="s">
        <v>20</v>
      </c>
      <c r="I198">
        <v>2</v>
      </c>
      <c r="J198">
        <v>0.4417394</v>
      </c>
      <c r="K198">
        <v>34.716960499999999</v>
      </c>
      <c r="L198" t="s">
        <v>5770</v>
      </c>
      <c r="M198" t="s">
        <v>5776</v>
      </c>
      <c r="N198" s="1">
        <v>0</v>
      </c>
      <c r="O198" t="s">
        <v>5819</v>
      </c>
    </row>
    <row r="199" spans="1:15" x14ac:dyDescent="0.2">
      <c r="A199" s="1">
        <v>199</v>
      </c>
      <c r="B199" s="21" t="s">
        <v>632</v>
      </c>
      <c r="C199" t="s">
        <v>231</v>
      </c>
      <c r="F199" t="s">
        <v>35</v>
      </c>
      <c r="G199" s="21" t="s">
        <v>5</v>
      </c>
      <c r="H199" t="s">
        <v>20</v>
      </c>
      <c r="I199">
        <v>2</v>
      </c>
      <c r="J199">
        <v>0.60820643568437005</v>
      </c>
      <c r="K199">
        <v>34.846206679778497</v>
      </c>
      <c r="L199" t="s">
        <v>5740</v>
      </c>
      <c r="M199" t="s">
        <v>5776</v>
      </c>
      <c r="N199" s="1">
        <v>0</v>
      </c>
    </row>
    <row r="200" spans="1:15" x14ac:dyDescent="0.2">
      <c r="A200" s="1">
        <v>200</v>
      </c>
      <c r="B200" s="21" t="s">
        <v>633</v>
      </c>
      <c r="C200" t="s">
        <v>232</v>
      </c>
      <c r="F200" t="s">
        <v>4</v>
      </c>
      <c r="G200" s="21" t="s">
        <v>5</v>
      </c>
      <c r="H200" t="s">
        <v>7</v>
      </c>
      <c r="I200">
        <v>2</v>
      </c>
      <c r="J200">
        <v>0.38981929999999998</v>
      </c>
      <c r="K200">
        <v>34.855619900000001</v>
      </c>
      <c r="L200" t="s">
        <v>5739</v>
      </c>
      <c r="M200" t="s">
        <v>5777</v>
      </c>
      <c r="N200" s="1">
        <v>1</v>
      </c>
    </row>
    <row r="201" spans="1:15" x14ac:dyDescent="0.2">
      <c r="A201" s="1">
        <v>201</v>
      </c>
      <c r="B201" s="21" t="s">
        <v>634</v>
      </c>
      <c r="C201" t="s">
        <v>233</v>
      </c>
      <c r="D201" s="2" t="s">
        <v>863</v>
      </c>
      <c r="F201" t="s">
        <v>23</v>
      </c>
      <c r="G201" s="21" t="s">
        <v>24</v>
      </c>
      <c r="H201" t="s">
        <v>54</v>
      </c>
      <c r="I201">
        <v>3</v>
      </c>
      <c r="J201">
        <v>0.18602930000000001</v>
      </c>
      <c r="K201">
        <v>34.506318899999997</v>
      </c>
      <c r="L201" t="s">
        <v>5771</v>
      </c>
      <c r="M201" t="s">
        <v>5776</v>
      </c>
      <c r="N201" s="1">
        <v>0</v>
      </c>
      <c r="O201" t="s">
        <v>5815</v>
      </c>
    </row>
    <row r="202" spans="1:15" x14ac:dyDescent="0.2">
      <c r="A202" s="1">
        <v>202</v>
      </c>
      <c r="B202" s="21" t="s">
        <v>635</v>
      </c>
      <c r="C202" t="s">
        <v>234</v>
      </c>
      <c r="F202" t="s">
        <v>18</v>
      </c>
      <c r="G202" s="21" t="s">
        <v>5</v>
      </c>
      <c r="H202" t="s">
        <v>54</v>
      </c>
      <c r="I202">
        <v>3</v>
      </c>
      <c r="J202">
        <v>0.89613240000000005</v>
      </c>
      <c r="K202">
        <v>35.060436099999997</v>
      </c>
      <c r="L202" t="s">
        <v>5731</v>
      </c>
      <c r="M202" t="s">
        <v>5776</v>
      </c>
      <c r="N202" s="1">
        <v>0</v>
      </c>
      <c r="O202" t="s">
        <v>5815</v>
      </c>
    </row>
    <row r="203" spans="1:15" x14ac:dyDescent="0.2">
      <c r="A203" s="1">
        <v>203</v>
      </c>
      <c r="B203" s="21" t="s">
        <v>636</v>
      </c>
      <c r="C203" t="s">
        <v>235</v>
      </c>
      <c r="F203" t="s">
        <v>35</v>
      </c>
      <c r="G203" s="21" t="s">
        <v>24</v>
      </c>
      <c r="H203" t="s">
        <v>20</v>
      </c>
      <c r="I203">
        <v>2</v>
      </c>
      <c r="J203">
        <v>0.60700489999999996</v>
      </c>
      <c r="K203">
        <v>34.846550200000003</v>
      </c>
      <c r="L203" t="s">
        <v>5740</v>
      </c>
      <c r="M203" t="s">
        <v>5776</v>
      </c>
      <c r="N203" s="1">
        <v>0</v>
      </c>
      <c r="O203" t="s">
        <v>5815</v>
      </c>
    </row>
    <row r="204" spans="1:15" x14ac:dyDescent="0.2">
      <c r="A204" s="1">
        <v>204</v>
      </c>
      <c r="B204" s="21" t="s">
        <v>637</v>
      </c>
      <c r="C204" t="s">
        <v>236</v>
      </c>
      <c r="F204" t="s">
        <v>35</v>
      </c>
      <c r="G204" s="21" t="s">
        <v>24</v>
      </c>
      <c r="H204" t="s">
        <v>20</v>
      </c>
      <c r="I204">
        <v>2</v>
      </c>
      <c r="J204">
        <v>0.2827307</v>
      </c>
      <c r="K204">
        <v>34.751863100000001</v>
      </c>
      <c r="L204" t="s">
        <v>5730</v>
      </c>
      <c r="M204" t="s">
        <v>5776</v>
      </c>
      <c r="N204" s="1">
        <v>0</v>
      </c>
      <c r="O204" t="s">
        <v>5815</v>
      </c>
    </row>
    <row r="205" spans="1:15" x14ac:dyDescent="0.2">
      <c r="A205" s="1">
        <v>205</v>
      </c>
      <c r="B205" s="21" t="s">
        <v>638</v>
      </c>
      <c r="C205" t="s">
        <v>237</v>
      </c>
      <c r="F205" t="s">
        <v>71</v>
      </c>
      <c r="G205" s="21" t="s">
        <v>24</v>
      </c>
      <c r="H205" t="s">
        <v>20</v>
      </c>
      <c r="I205">
        <v>2</v>
      </c>
      <c r="J205">
        <v>0.29519489999999998</v>
      </c>
      <c r="K205">
        <v>34.763336000000002</v>
      </c>
      <c r="L205" t="s">
        <v>5746</v>
      </c>
      <c r="M205" t="s">
        <v>5776</v>
      </c>
      <c r="N205" s="1">
        <v>0</v>
      </c>
      <c r="O205" t="s">
        <v>5815</v>
      </c>
    </row>
    <row r="206" spans="1:15" x14ac:dyDescent="0.2">
      <c r="A206" s="1">
        <v>206</v>
      </c>
      <c r="B206" s="21" t="s">
        <v>639</v>
      </c>
      <c r="C206" t="s">
        <v>238</v>
      </c>
      <c r="D206" s="2" t="s">
        <v>864</v>
      </c>
      <c r="F206" t="s">
        <v>12</v>
      </c>
      <c r="G206" s="21" t="s">
        <v>5</v>
      </c>
      <c r="H206" t="s">
        <v>54</v>
      </c>
      <c r="I206">
        <v>3</v>
      </c>
      <c r="J206">
        <v>0.33322180000000001</v>
      </c>
      <c r="K206">
        <v>34.487742300000001</v>
      </c>
      <c r="L206" t="s">
        <v>5772</v>
      </c>
      <c r="M206" t="s">
        <v>5776</v>
      </c>
      <c r="N206" s="1">
        <v>1</v>
      </c>
    </row>
    <row r="207" spans="1:15" x14ac:dyDescent="0.2">
      <c r="A207" s="1">
        <v>207</v>
      </c>
      <c r="B207" s="21" t="s">
        <v>640</v>
      </c>
      <c r="C207" t="s">
        <v>239</v>
      </c>
      <c r="F207" t="s">
        <v>4</v>
      </c>
      <c r="G207" s="21" t="s">
        <v>5</v>
      </c>
      <c r="H207" t="s">
        <v>20</v>
      </c>
      <c r="I207">
        <v>2</v>
      </c>
      <c r="J207">
        <v>0.29519489999999998</v>
      </c>
      <c r="K207">
        <v>34.763336000000002</v>
      </c>
      <c r="L207" t="s">
        <v>5760</v>
      </c>
      <c r="M207" t="s">
        <v>5776</v>
      </c>
      <c r="N207" s="1">
        <v>0</v>
      </c>
      <c r="O207" t="s">
        <v>5815</v>
      </c>
    </row>
    <row r="208" spans="1:15" x14ac:dyDescent="0.2">
      <c r="A208" s="1">
        <v>208</v>
      </c>
      <c r="B208" s="21" t="s">
        <v>641</v>
      </c>
      <c r="C208" t="s">
        <v>240</v>
      </c>
      <c r="F208" t="s">
        <v>12</v>
      </c>
      <c r="G208" s="21" t="s">
        <v>5</v>
      </c>
      <c r="H208" t="s">
        <v>20</v>
      </c>
      <c r="I208">
        <v>2</v>
      </c>
      <c r="J208">
        <v>0.33322180000000001</v>
      </c>
      <c r="K208">
        <v>34.487742300000001</v>
      </c>
      <c r="L208" t="s">
        <v>5772</v>
      </c>
      <c r="M208" t="s">
        <v>5776</v>
      </c>
      <c r="N208" s="1">
        <v>0</v>
      </c>
      <c r="O208" t="s">
        <v>5815</v>
      </c>
    </row>
    <row r="209" spans="1:15" x14ac:dyDescent="0.2">
      <c r="A209" s="1">
        <v>209</v>
      </c>
      <c r="B209" s="21" t="s">
        <v>642</v>
      </c>
      <c r="C209" t="s">
        <v>241</v>
      </c>
      <c r="F209" t="s">
        <v>30</v>
      </c>
      <c r="G209" s="21" t="s">
        <v>5</v>
      </c>
      <c r="H209" t="s">
        <v>20</v>
      </c>
      <c r="I209">
        <v>2</v>
      </c>
      <c r="J209">
        <v>0.1622857</v>
      </c>
      <c r="K209">
        <v>34.686860500000002</v>
      </c>
      <c r="L209" t="s">
        <v>5725</v>
      </c>
      <c r="M209" t="s">
        <v>5776</v>
      </c>
      <c r="N209" s="1">
        <v>0</v>
      </c>
      <c r="O209" t="s">
        <v>5816</v>
      </c>
    </row>
    <row r="210" spans="1:15" x14ac:dyDescent="0.2">
      <c r="A210" s="1">
        <v>210</v>
      </c>
      <c r="B210" s="21" t="s">
        <v>643</v>
      </c>
      <c r="C210" t="s">
        <v>242</v>
      </c>
      <c r="F210" t="s">
        <v>71</v>
      </c>
      <c r="G210" s="21" t="s">
        <v>24</v>
      </c>
      <c r="H210" t="s">
        <v>14</v>
      </c>
      <c r="I210">
        <v>4</v>
      </c>
      <c r="J210">
        <v>0.44834390000000002</v>
      </c>
      <c r="K210">
        <v>34.853850999999999</v>
      </c>
      <c r="L210" t="s">
        <v>5746</v>
      </c>
      <c r="M210" t="s">
        <v>5776</v>
      </c>
      <c r="N210" s="1">
        <v>1</v>
      </c>
      <c r="O210" t="s">
        <v>5815</v>
      </c>
    </row>
    <row r="211" spans="1:15" x14ac:dyDescent="0.2">
      <c r="A211" s="1">
        <v>211</v>
      </c>
      <c r="B211" s="21" t="s">
        <v>644</v>
      </c>
      <c r="C211" t="s">
        <v>243</v>
      </c>
      <c r="F211" t="s">
        <v>71</v>
      </c>
      <c r="G211" s="21" t="s">
        <v>24</v>
      </c>
      <c r="H211" t="s">
        <v>20</v>
      </c>
      <c r="I211">
        <v>2</v>
      </c>
      <c r="J211">
        <v>0.44506709999999999</v>
      </c>
      <c r="K211">
        <v>34.854098499999999</v>
      </c>
      <c r="L211" t="s">
        <v>5746</v>
      </c>
      <c r="M211" t="s">
        <v>5776</v>
      </c>
      <c r="N211" s="1">
        <v>0</v>
      </c>
      <c r="O211" t="s">
        <v>5815</v>
      </c>
    </row>
    <row r="212" spans="1:15" x14ac:dyDescent="0.2">
      <c r="A212" s="1">
        <v>212</v>
      </c>
      <c r="B212" s="21" t="s">
        <v>645</v>
      </c>
      <c r="C212" t="s">
        <v>244</v>
      </c>
      <c r="F212" t="s">
        <v>71</v>
      </c>
      <c r="G212" s="21" t="s">
        <v>24</v>
      </c>
      <c r="H212" t="s">
        <v>20</v>
      </c>
      <c r="I212">
        <v>2</v>
      </c>
      <c r="J212">
        <v>0.44506709999999999</v>
      </c>
      <c r="K212">
        <v>34.854098499999999</v>
      </c>
      <c r="L212" t="s">
        <v>5765</v>
      </c>
      <c r="M212" t="s">
        <v>5776</v>
      </c>
      <c r="N212" s="1">
        <v>0</v>
      </c>
      <c r="O212" t="s">
        <v>5815</v>
      </c>
    </row>
    <row r="213" spans="1:15" x14ac:dyDescent="0.2">
      <c r="A213" s="1">
        <v>213</v>
      </c>
      <c r="B213" s="21" t="s">
        <v>646</v>
      </c>
      <c r="C213" t="s">
        <v>245</v>
      </c>
      <c r="F213" t="s">
        <v>30</v>
      </c>
      <c r="G213" s="21" t="s">
        <v>5</v>
      </c>
      <c r="H213" t="s">
        <v>7</v>
      </c>
      <c r="I213">
        <v>2</v>
      </c>
      <c r="J213">
        <v>0.1970034</v>
      </c>
      <c r="K213">
        <v>34.731258099999998</v>
      </c>
      <c r="L213" t="s">
        <v>5737</v>
      </c>
      <c r="M213" t="s">
        <v>5776</v>
      </c>
      <c r="N213" s="1">
        <v>0</v>
      </c>
      <c r="O213" t="s">
        <v>5816</v>
      </c>
    </row>
    <row r="214" spans="1:15" x14ac:dyDescent="0.2">
      <c r="A214" s="1">
        <v>214</v>
      </c>
      <c r="B214" s="21" t="s">
        <v>647</v>
      </c>
      <c r="C214" t="s">
        <v>246</v>
      </c>
      <c r="F214" t="s">
        <v>18</v>
      </c>
      <c r="G214" s="21" t="s">
        <v>5</v>
      </c>
      <c r="H214" t="s">
        <v>7</v>
      </c>
      <c r="I214">
        <v>2</v>
      </c>
      <c r="J214">
        <v>0.68624890000000005</v>
      </c>
      <c r="K214">
        <v>35.1158754</v>
      </c>
      <c r="L214" t="s">
        <v>5718</v>
      </c>
      <c r="M214" t="s">
        <v>5776</v>
      </c>
      <c r="N214" s="1">
        <v>0</v>
      </c>
      <c r="O214" t="s">
        <v>5816</v>
      </c>
    </row>
    <row r="215" spans="1:15" x14ac:dyDescent="0.2">
      <c r="A215" s="1">
        <v>215</v>
      </c>
      <c r="B215" s="21" t="s">
        <v>648</v>
      </c>
      <c r="C215" t="s">
        <v>247</v>
      </c>
      <c r="F215" t="s">
        <v>71</v>
      </c>
      <c r="G215" s="21" t="s">
        <v>24</v>
      </c>
      <c r="H215" t="s">
        <v>20</v>
      </c>
      <c r="I215">
        <v>2</v>
      </c>
      <c r="J215">
        <v>0.44506709999999999</v>
      </c>
      <c r="K215">
        <v>34.854098499999999</v>
      </c>
      <c r="L215" t="s">
        <v>5744</v>
      </c>
      <c r="M215" t="s">
        <v>5776</v>
      </c>
      <c r="N215" s="1">
        <v>0</v>
      </c>
      <c r="O215" t="s">
        <v>5815</v>
      </c>
    </row>
    <row r="216" spans="1:15" x14ac:dyDescent="0.2">
      <c r="A216" s="1">
        <v>216</v>
      </c>
      <c r="B216" s="21" t="s">
        <v>649</v>
      </c>
      <c r="C216" t="s">
        <v>248</v>
      </c>
      <c r="D216" t="s">
        <v>865</v>
      </c>
      <c r="F216" t="s">
        <v>23</v>
      </c>
      <c r="G216" s="21" t="s">
        <v>5</v>
      </c>
      <c r="H216" t="s">
        <v>14</v>
      </c>
      <c r="I216">
        <v>4</v>
      </c>
      <c r="J216">
        <v>0.16078690000000001</v>
      </c>
      <c r="K216">
        <v>34.452055600000001</v>
      </c>
      <c r="L216" t="s">
        <v>5749</v>
      </c>
      <c r="M216" t="s">
        <v>5776</v>
      </c>
      <c r="N216" s="1">
        <v>1</v>
      </c>
      <c r="O216" t="s">
        <v>5815</v>
      </c>
    </row>
    <row r="217" spans="1:15" x14ac:dyDescent="0.2">
      <c r="A217" s="1">
        <v>217</v>
      </c>
      <c r="B217" s="21" t="s">
        <v>650</v>
      </c>
      <c r="C217" t="s">
        <v>249</v>
      </c>
      <c r="F217" t="s">
        <v>35</v>
      </c>
      <c r="G217" s="21" t="s">
        <v>24</v>
      </c>
      <c r="H217" t="s">
        <v>20</v>
      </c>
      <c r="I217">
        <v>2</v>
      </c>
      <c r="J217">
        <v>0.64813929999999997</v>
      </c>
      <c r="K217">
        <v>34.859061199999999</v>
      </c>
      <c r="L217" t="s">
        <v>5742</v>
      </c>
      <c r="M217" t="s">
        <v>5776</v>
      </c>
      <c r="N217" s="1">
        <v>0</v>
      </c>
      <c r="O217" t="s">
        <v>5815</v>
      </c>
    </row>
    <row r="218" spans="1:15" x14ac:dyDescent="0.2">
      <c r="A218" s="1">
        <v>218</v>
      </c>
      <c r="B218" s="21" t="s">
        <v>651</v>
      </c>
      <c r="C218" t="s">
        <v>250</v>
      </c>
      <c r="F218" t="s">
        <v>12</v>
      </c>
      <c r="G218" s="21" t="s">
        <v>5</v>
      </c>
      <c r="H218" t="s">
        <v>7</v>
      </c>
      <c r="I218">
        <v>2</v>
      </c>
      <c r="J218">
        <v>0.29432307281103998</v>
      </c>
      <c r="K218">
        <v>34.744642084781802</v>
      </c>
      <c r="L218" t="s">
        <v>5772</v>
      </c>
      <c r="M218" t="s">
        <v>5776</v>
      </c>
      <c r="N218" s="1">
        <v>0</v>
      </c>
    </row>
    <row r="219" spans="1:15" x14ac:dyDescent="0.2">
      <c r="A219" s="1">
        <v>219</v>
      </c>
      <c r="B219" s="21" t="s">
        <v>652</v>
      </c>
      <c r="C219" t="s">
        <v>251</v>
      </c>
      <c r="F219" t="s">
        <v>10</v>
      </c>
      <c r="G219" s="21" t="s">
        <v>5</v>
      </c>
      <c r="H219" t="s">
        <v>7</v>
      </c>
      <c r="I219">
        <v>2</v>
      </c>
      <c r="J219">
        <v>0.26656299999999999</v>
      </c>
      <c r="K219">
        <v>34.771177999999999</v>
      </c>
      <c r="L219" t="s">
        <v>5715</v>
      </c>
      <c r="M219" t="s">
        <v>5776</v>
      </c>
      <c r="N219" s="1">
        <v>0</v>
      </c>
      <c r="O219" t="s">
        <v>5814</v>
      </c>
    </row>
    <row r="220" spans="1:15" x14ac:dyDescent="0.2">
      <c r="A220" s="1">
        <v>220</v>
      </c>
      <c r="B220" s="21" t="s">
        <v>653</v>
      </c>
      <c r="C220" t="s">
        <v>252</v>
      </c>
      <c r="F220" t="s">
        <v>35</v>
      </c>
      <c r="G220" s="21" t="s">
        <v>5</v>
      </c>
      <c r="H220" t="s">
        <v>20</v>
      </c>
      <c r="I220">
        <v>2</v>
      </c>
      <c r="J220">
        <v>0.69867407614061405</v>
      </c>
      <c r="K220">
        <v>34.952251140601703</v>
      </c>
      <c r="L220" t="s">
        <v>5727</v>
      </c>
      <c r="M220" t="s">
        <v>5776</v>
      </c>
      <c r="N220" s="1">
        <v>0</v>
      </c>
    </row>
    <row r="221" spans="1:15" x14ac:dyDescent="0.2">
      <c r="A221" s="1">
        <v>221</v>
      </c>
      <c r="B221" s="21" t="s">
        <v>654</v>
      </c>
      <c r="C221" t="s">
        <v>655</v>
      </c>
      <c r="F221" t="s">
        <v>18</v>
      </c>
      <c r="G221" s="21" t="s">
        <v>5</v>
      </c>
      <c r="H221" t="s">
        <v>7</v>
      </c>
      <c r="I221">
        <v>2</v>
      </c>
      <c r="J221">
        <v>0.89619875347724498</v>
      </c>
      <c r="K221">
        <v>35.060449800645401</v>
      </c>
      <c r="L221" t="s">
        <v>5731</v>
      </c>
      <c r="M221" t="s">
        <v>5776</v>
      </c>
      <c r="N221" s="1">
        <v>0</v>
      </c>
    </row>
    <row r="222" spans="1:15" x14ac:dyDescent="0.2">
      <c r="A222" s="1">
        <v>222</v>
      </c>
      <c r="B222" s="21" t="s">
        <v>656</v>
      </c>
      <c r="C222" t="s">
        <v>253</v>
      </c>
      <c r="F222" t="s">
        <v>10</v>
      </c>
      <c r="G222" s="21" t="s">
        <v>5</v>
      </c>
      <c r="H222" t="s">
        <v>7</v>
      </c>
      <c r="I222">
        <v>2</v>
      </c>
      <c r="J222">
        <v>0.2815164</v>
      </c>
      <c r="K222">
        <v>34.773496000000002</v>
      </c>
      <c r="L222" t="s">
        <v>5715</v>
      </c>
      <c r="M222" t="s">
        <v>5777</v>
      </c>
      <c r="N222" s="1">
        <v>0</v>
      </c>
      <c r="O222" t="s">
        <v>5814</v>
      </c>
    </row>
    <row r="223" spans="1:15" x14ac:dyDescent="0.2">
      <c r="A223" s="1">
        <v>223</v>
      </c>
      <c r="B223" s="21" t="s">
        <v>657</v>
      </c>
      <c r="C223" t="s">
        <v>254</v>
      </c>
      <c r="F223" t="s">
        <v>10</v>
      </c>
      <c r="G223" s="21" t="s">
        <v>5</v>
      </c>
      <c r="H223" t="s">
        <v>7</v>
      </c>
      <c r="I223">
        <v>2</v>
      </c>
      <c r="J223">
        <v>0.28400930000000002</v>
      </c>
      <c r="K223">
        <v>34.752120900000001</v>
      </c>
      <c r="L223" t="s">
        <v>5715</v>
      </c>
      <c r="M223" t="s">
        <v>5776</v>
      </c>
      <c r="N223" s="1">
        <v>0</v>
      </c>
    </row>
    <row r="224" spans="1:15" x14ac:dyDescent="0.2">
      <c r="A224" s="1">
        <v>224</v>
      </c>
      <c r="B224" s="21" t="s">
        <v>658</v>
      </c>
      <c r="C224" t="s">
        <v>255</v>
      </c>
      <c r="F224" t="s">
        <v>16</v>
      </c>
      <c r="G224" s="21" t="s">
        <v>5</v>
      </c>
      <c r="H224" t="s">
        <v>7</v>
      </c>
      <c r="I224">
        <v>2</v>
      </c>
      <c r="J224">
        <v>0.14620929999999999</v>
      </c>
      <c r="K224">
        <v>34.586060799999998</v>
      </c>
      <c r="L224" t="s">
        <v>5747</v>
      </c>
      <c r="M224" t="s">
        <v>5776</v>
      </c>
      <c r="N224" s="1">
        <v>0</v>
      </c>
      <c r="O224" t="s">
        <v>5814</v>
      </c>
    </row>
    <row r="225" spans="1:15" x14ac:dyDescent="0.2">
      <c r="A225" s="1">
        <v>225</v>
      </c>
      <c r="B225" s="21" t="s">
        <v>659</v>
      </c>
      <c r="C225" t="s">
        <v>256</v>
      </c>
      <c r="F225" t="s">
        <v>23</v>
      </c>
      <c r="G225" s="21" t="s">
        <v>5</v>
      </c>
      <c r="H225" t="s">
        <v>20</v>
      </c>
      <c r="I225">
        <v>2</v>
      </c>
      <c r="J225">
        <v>0.19379140270145601</v>
      </c>
      <c r="K225">
        <v>34.464027098105497</v>
      </c>
      <c r="L225" t="s">
        <v>5749</v>
      </c>
      <c r="M225" t="s">
        <v>5776</v>
      </c>
      <c r="N225" s="1">
        <v>0</v>
      </c>
      <c r="O225" t="s">
        <v>5819</v>
      </c>
    </row>
    <row r="226" spans="1:15" x14ac:dyDescent="0.2">
      <c r="A226" s="1">
        <v>226</v>
      </c>
      <c r="B226" s="21" t="s">
        <v>660</v>
      </c>
      <c r="C226" t="s">
        <v>257</v>
      </c>
      <c r="F226" t="s">
        <v>10</v>
      </c>
      <c r="G226" s="21" t="s">
        <v>5</v>
      </c>
      <c r="H226" t="s">
        <v>20</v>
      </c>
      <c r="I226">
        <v>2</v>
      </c>
      <c r="J226">
        <v>0.28865629999999998</v>
      </c>
      <c r="K226">
        <v>34.7661205</v>
      </c>
      <c r="L226" t="s">
        <v>5728</v>
      </c>
      <c r="M226" t="s">
        <v>5776</v>
      </c>
      <c r="N226" s="1">
        <v>0</v>
      </c>
      <c r="O226" t="s">
        <v>5823</v>
      </c>
    </row>
    <row r="227" spans="1:15" x14ac:dyDescent="0.2">
      <c r="A227" s="1">
        <v>227</v>
      </c>
      <c r="B227" s="21" t="s">
        <v>661</v>
      </c>
      <c r="C227" t="s">
        <v>258</v>
      </c>
      <c r="F227" t="s">
        <v>35</v>
      </c>
      <c r="G227" s="21" t="s">
        <v>24</v>
      </c>
      <c r="H227" t="s">
        <v>54</v>
      </c>
      <c r="I227">
        <v>3</v>
      </c>
      <c r="J227">
        <v>0.5651484</v>
      </c>
      <c r="K227">
        <v>34.8055941</v>
      </c>
      <c r="L227" t="s">
        <v>5769</v>
      </c>
      <c r="M227" t="s">
        <v>5776</v>
      </c>
      <c r="N227" s="1">
        <v>0</v>
      </c>
      <c r="O227" t="s">
        <v>5815</v>
      </c>
    </row>
    <row r="228" spans="1:15" x14ac:dyDescent="0.2">
      <c r="A228" s="1">
        <v>228</v>
      </c>
      <c r="B228" s="21" t="s">
        <v>662</v>
      </c>
      <c r="C228" t="s">
        <v>259</v>
      </c>
      <c r="F228" t="s">
        <v>10</v>
      </c>
      <c r="G228" s="21" t="s">
        <v>5</v>
      </c>
      <c r="H228" t="s">
        <v>20</v>
      </c>
      <c r="I228">
        <v>2</v>
      </c>
      <c r="J228">
        <v>0.2040141</v>
      </c>
      <c r="K228">
        <v>34.624803900000003</v>
      </c>
      <c r="L228" t="s">
        <v>5735</v>
      </c>
      <c r="M228" t="s">
        <v>5776</v>
      </c>
      <c r="N228" s="1">
        <v>0</v>
      </c>
      <c r="O228" t="s">
        <v>5815</v>
      </c>
    </row>
    <row r="229" spans="1:15" x14ac:dyDescent="0.2">
      <c r="A229" s="1">
        <v>229</v>
      </c>
      <c r="B229" s="21" t="s">
        <v>663</v>
      </c>
      <c r="C229" t="s">
        <v>260</v>
      </c>
      <c r="F229" t="s">
        <v>50</v>
      </c>
      <c r="G229" s="21" t="s">
        <v>5</v>
      </c>
      <c r="H229" t="s">
        <v>20</v>
      </c>
      <c r="I229">
        <v>2</v>
      </c>
      <c r="J229">
        <v>0.368803843390269</v>
      </c>
      <c r="K229">
        <v>34.696324896420997</v>
      </c>
      <c r="L229" t="s">
        <v>5732</v>
      </c>
      <c r="M229" t="s">
        <v>5776</v>
      </c>
      <c r="N229" s="1">
        <v>0</v>
      </c>
    </row>
    <row r="230" spans="1:15" x14ac:dyDescent="0.2">
      <c r="A230" s="1">
        <v>230</v>
      </c>
      <c r="B230" s="21" t="s">
        <v>664</v>
      </c>
      <c r="C230" t="s">
        <v>261</v>
      </c>
      <c r="F230" t="s">
        <v>18</v>
      </c>
      <c r="G230" s="21" t="s">
        <v>5</v>
      </c>
      <c r="H230" t="s">
        <v>46</v>
      </c>
      <c r="I230">
        <v>3</v>
      </c>
      <c r="J230">
        <v>0.82217249999999997</v>
      </c>
      <c r="K230">
        <v>35.123256599999998</v>
      </c>
      <c r="L230" t="s">
        <v>5731</v>
      </c>
      <c r="M230" t="s">
        <v>5776</v>
      </c>
      <c r="N230" s="1">
        <v>0</v>
      </c>
      <c r="O230" t="s">
        <v>5816</v>
      </c>
    </row>
    <row r="231" spans="1:15" x14ac:dyDescent="0.2">
      <c r="A231" s="1">
        <v>231</v>
      </c>
      <c r="B231" s="21" t="s">
        <v>665</v>
      </c>
      <c r="C231" t="s">
        <v>262</v>
      </c>
      <c r="D231" t="s">
        <v>913</v>
      </c>
      <c r="F231" t="s">
        <v>18</v>
      </c>
      <c r="G231" s="21" t="s">
        <v>24</v>
      </c>
      <c r="H231" t="s">
        <v>14</v>
      </c>
      <c r="I231">
        <v>4</v>
      </c>
      <c r="J231">
        <v>0.82559709999999997</v>
      </c>
      <c r="K231">
        <v>35.115511499999997</v>
      </c>
      <c r="L231" t="s">
        <v>5731</v>
      </c>
      <c r="M231" t="s">
        <v>5776</v>
      </c>
      <c r="N231" s="1">
        <v>1</v>
      </c>
      <c r="O231" t="s">
        <v>5815</v>
      </c>
    </row>
    <row r="232" spans="1:15" x14ac:dyDescent="0.2">
      <c r="A232" s="1">
        <v>232</v>
      </c>
      <c r="B232" s="21" t="s">
        <v>666</v>
      </c>
      <c r="C232" t="s">
        <v>263</v>
      </c>
      <c r="F232" t="s">
        <v>38</v>
      </c>
      <c r="G232" s="21" t="s">
        <v>5</v>
      </c>
      <c r="H232" t="s">
        <v>7</v>
      </c>
      <c r="I232">
        <v>2</v>
      </c>
      <c r="J232">
        <v>0.38870510000000003</v>
      </c>
      <c r="K232">
        <v>34.433665699999999</v>
      </c>
      <c r="L232" t="s">
        <v>5762</v>
      </c>
      <c r="M232" t="s">
        <v>5777</v>
      </c>
      <c r="N232" s="1">
        <v>0</v>
      </c>
    </row>
    <row r="233" spans="1:15" x14ac:dyDescent="0.2">
      <c r="A233" s="1">
        <v>233</v>
      </c>
      <c r="B233" s="21" t="s">
        <v>667</v>
      </c>
      <c r="C233" t="s">
        <v>264</v>
      </c>
      <c r="D233" t="s">
        <v>866</v>
      </c>
      <c r="F233" t="s">
        <v>38</v>
      </c>
      <c r="G233" s="21" t="s">
        <v>5</v>
      </c>
      <c r="H233" t="s">
        <v>14</v>
      </c>
      <c r="I233">
        <v>4</v>
      </c>
      <c r="J233">
        <v>0.38670510000000002</v>
      </c>
      <c r="K233">
        <v>34.462665700000002</v>
      </c>
      <c r="L233" t="s">
        <v>5762</v>
      </c>
      <c r="M233" t="s">
        <v>5776</v>
      </c>
      <c r="N233" s="1">
        <v>1</v>
      </c>
      <c r="O233" t="s">
        <v>5815</v>
      </c>
    </row>
    <row r="234" spans="1:15" x14ac:dyDescent="0.2">
      <c r="A234" s="1">
        <v>234</v>
      </c>
      <c r="B234" s="21" t="s">
        <v>668</v>
      </c>
      <c r="C234" t="s">
        <v>265</v>
      </c>
      <c r="F234" t="s">
        <v>35</v>
      </c>
      <c r="G234" s="21" t="s">
        <v>24</v>
      </c>
      <c r="H234" t="s">
        <v>20</v>
      </c>
      <c r="I234">
        <v>2</v>
      </c>
      <c r="J234">
        <v>0.60588900000000001</v>
      </c>
      <c r="K234">
        <v>34.866482900000001</v>
      </c>
      <c r="L234" t="s">
        <v>5740</v>
      </c>
      <c r="M234" t="s">
        <v>5776</v>
      </c>
      <c r="N234" s="1">
        <v>0</v>
      </c>
      <c r="O234" t="s">
        <v>5815</v>
      </c>
    </row>
    <row r="235" spans="1:15" x14ac:dyDescent="0.2">
      <c r="A235" s="1">
        <v>235</v>
      </c>
      <c r="B235" s="21" t="s">
        <v>669</v>
      </c>
      <c r="C235" t="s">
        <v>266</v>
      </c>
      <c r="D235" t="s">
        <v>867</v>
      </c>
      <c r="F235" t="s">
        <v>35</v>
      </c>
      <c r="G235" s="21" t="s">
        <v>5</v>
      </c>
      <c r="H235" t="s">
        <v>14</v>
      </c>
      <c r="I235">
        <v>4</v>
      </c>
      <c r="J235">
        <v>0.65110029999999997</v>
      </c>
      <c r="K235">
        <v>34.876156399999999</v>
      </c>
      <c r="L235" t="s">
        <v>5761</v>
      </c>
      <c r="M235" t="s">
        <v>5776</v>
      </c>
      <c r="N235" s="1">
        <v>1</v>
      </c>
      <c r="O235" t="s">
        <v>5815</v>
      </c>
    </row>
    <row r="236" spans="1:15" x14ac:dyDescent="0.2">
      <c r="A236" s="1">
        <v>236</v>
      </c>
      <c r="B236" s="21" t="s">
        <v>670</v>
      </c>
      <c r="C236" t="s">
        <v>267</v>
      </c>
      <c r="F236" t="s">
        <v>71</v>
      </c>
      <c r="G236" s="21" t="s">
        <v>24</v>
      </c>
      <c r="H236" t="s">
        <v>20</v>
      </c>
      <c r="I236">
        <v>2</v>
      </c>
      <c r="J236">
        <v>0.39501900000000001</v>
      </c>
      <c r="K236">
        <v>34.731639999999999</v>
      </c>
      <c r="L236" t="s">
        <v>5759</v>
      </c>
      <c r="M236" t="s">
        <v>5776</v>
      </c>
      <c r="N236" s="1">
        <v>0</v>
      </c>
      <c r="O236" t="s">
        <v>5815</v>
      </c>
    </row>
    <row r="237" spans="1:15" x14ac:dyDescent="0.2">
      <c r="A237" s="1">
        <v>237</v>
      </c>
      <c r="B237" s="21" t="s">
        <v>671</v>
      </c>
      <c r="C237" t="s">
        <v>268</v>
      </c>
      <c r="F237" t="s">
        <v>35</v>
      </c>
      <c r="G237" s="21" t="s">
        <v>24</v>
      </c>
      <c r="H237" t="s">
        <v>20</v>
      </c>
      <c r="I237">
        <v>2</v>
      </c>
      <c r="J237">
        <v>0.72544739999999996</v>
      </c>
      <c r="K237">
        <v>35.008625199999997</v>
      </c>
      <c r="L237" t="s">
        <v>5761</v>
      </c>
      <c r="M237" t="s">
        <v>5776</v>
      </c>
      <c r="N237" s="1">
        <v>0</v>
      </c>
      <c r="O237" t="s">
        <v>5815</v>
      </c>
    </row>
    <row r="238" spans="1:15" x14ac:dyDescent="0.2">
      <c r="A238" s="1">
        <v>238</v>
      </c>
      <c r="B238" s="21" t="s">
        <v>672</v>
      </c>
      <c r="C238" t="s">
        <v>269</v>
      </c>
      <c r="F238" t="s">
        <v>26</v>
      </c>
      <c r="G238" s="21" t="s">
        <v>5</v>
      </c>
      <c r="H238" t="s">
        <v>7</v>
      </c>
      <c r="I238">
        <v>2</v>
      </c>
      <c r="J238">
        <v>0.36222180000000004</v>
      </c>
      <c r="K238">
        <v>34.452742300000004</v>
      </c>
      <c r="L238" t="s">
        <v>5723</v>
      </c>
      <c r="M238" t="s">
        <v>5777</v>
      </c>
      <c r="N238" s="1">
        <v>0</v>
      </c>
      <c r="O238" t="s">
        <v>5814</v>
      </c>
    </row>
    <row r="239" spans="1:15" x14ac:dyDescent="0.2">
      <c r="A239" s="1">
        <v>239</v>
      </c>
      <c r="B239" s="21" t="s">
        <v>673</v>
      </c>
      <c r="C239" t="s">
        <v>270</v>
      </c>
      <c r="F239" t="s">
        <v>10</v>
      </c>
      <c r="G239" s="21" t="s">
        <v>5</v>
      </c>
      <c r="H239" t="s">
        <v>7</v>
      </c>
      <c r="I239">
        <v>2</v>
      </c>
      <c r="J239">
        <v>0.2843813</v>
      </c>
      <c r="K239">
        <v>34.755121600000003</v>
      </c>
      <c r="L239" t="s">
        <v>5728</v>
      </c>
      <c r="M239" t="s">
        <v>5776</v>
      </c>
      <c r="N239" s="1">
        <v>0</v>
      </c>
      <c r="O239" t="s">
        <v>5813</v>
      </c>
    </row>
    <row r="240" spans="1:15" x14ac:dyDescent="0.2">
      <c r="A240" s="1">
        <v>240</v>
      </c>
      <c r="B240" s="21" t="s">
        <v>674</v>
      </c>
      <c r="C240" t="s">
        <v>271</v>
      </c>
      <c r="F240" t="s">
        <v>30</v>
      </c>
      <c r="G240" s="21" t="s">
        <v>5</v>
      </c>
      <c r="H240" t="s">
        <v>20</v>
      </c>
      <c r="I240">
        <v>2</v>
      </c>
      <c r="J240">
        <v>0.85427549999999997</v>
      </c>
      <c r="K240">
        <v>35.110373600000003</v>
      </c>
      <c r="L240" t="s">
        <v>5754</v>
      </c>
      <c r="M240" t="s">
        <v>5776</v>
      </c>
      <c r="N240" s="1">
        <v>0</v>
      </c>
      <c r="O240" t="s">
        <v>5815</v>
      </c>
    </row>
    <row r="241" spans="1:15" x14ac:dyDescent="0.2">
      <c r="A241" s="1">
        <v>241</v>
      </c>
      <c r="B241" s="21" t="s">
        <v>675</v>
      </c>
      <c r="C241" t="s">
        <v>272</v>
      </c>
      <c r="F241" t="s">
        <v>38</v>
      </c>
      <c r="G241" s="21" t="s">
        <v>5</v>
      </c>
      <c r="H241" t="s">
        <v>54</v>
      </c>
      <c r="I241">
        <v>3</v>
      </c>
      <c r="J241">
        <v>0.43754300000000002</v>
      </c>
      <c r="K241">
        <v>34.4364621</v>
      </c>
      <c r="L241" t="s">
        <v>5768</v>
      </c>
      <c r="M241" t="s">
        <v>5776</v>
      </c>
      <c r="N241" s="1">
        <v>0</v>
      </c>
      <c r="O241" t="s">
        <v>5815</v>
      </c>
    </row>
    <row r="242" spans="1:15" x14ac:dyDescent="0.2">
      <c r="A242" s="1">
        <v>242</v>
      </c>
      <c r="B242" s="21" t="s">
        <v>676</v>
      </c>
      <c r="C242" t="s">
        <v>273</v>
      </c>
      <c r="F242" t="s">
        <v>23</v>
      </c>
      <c r="G242" s="21" t="s">
        <v>5</v>
      </c>
      <c r="H242" t="s">
        <v>7</v>
      </c>
      <c r="I242">
        <v>2</v>
      </c>
      <c r="J242">
        <v>0.21581549999999999</v>
      </c>
      <c r="K242">
        <v>34.498898799999999</v>
      </c>
      <c r="L242" t="s">
        <v>5722</v>
      </c>
      <c r="M242" t="s">
        <v>5777</v>
      </c>
      <c r="N242" s="1">
        <v>0</v>
      </c>
      <c r="O242" t="s">
        <v>5814</v>
      </c>
    </row>
    <row r="243" spans="1:15" x14ac:dyDescent="0.2">
      <c r="A243" s="1">
        <v>243</v>
      </c>
      <c r="B243" s="21" t="s">
        <v>677</v>
      </c>
      <c r="C243" t="s">
        <v>274</v>
      </c>
      <c r="F243" t="s">
        <v>18</v>
      </c>
      <c r="G243" s="21" t="s">
        <v>5</v>
      </c>
      <c r="H243" t="s">
        <v>20</v>
      </c>
      <c r="I243">
        <v>2</v>
      </c>
      <c r="J243">
        <v>0.87427589999999999</v>
      </c>
      <c r="K243">
        <v>35.071850400000002</v>
      </c>
      <c r="L243" t="s">
        <v>5767</v>
      </c>
      <c r="M243" t="s">
        <v>5776</v>
      </c>
      <c r="N243" s="1">
        <v>0</v>
      </c>
      <c r="O243" t="s">
        <v>5815</v>
      </c>
    </row>
    <row r="244" spans="1:15" x14ac:dyDescent="0.2">
      <c r="A244" s="1">
        <v>244</v>
      </c>
      <c r="B244" s="21" t="s">
        <v>678</v>
      </c>
      <c r="C244" t="s">
        <v>275</v>
      </c>
      <c r="F244" t="s">
        <v>18</v>
      </c>
      <c r="G244" s="21" t="s">
        <v>5</v>
      </c>
      <c r="H244" t="s">
        <v>69</v>
      </c>
      <c r="I244">
        <v>2</v>
      </c>
      <c r="J244">
        <v>0.89827590000000002</v>
      </c>
      <c r="K244">
        <v>35.0728504</v>
      </c>
      <c r="L244" t="s">
        <v>5767</v>
      </c>
      <c r="M244" t="s">
        <v>5777</v>
      </c>
      <c r="N244" s="1">
        <v>0</v>
      </c>
    </row>
    <row r="245" spans="1:15" x14ac:dyDescent="0.2">
      <c r="A245" s="1">
        <v>245</v>
      </c>
      <c r="B245" s="21" t="s">
        <v>679</v>
      </c>
      <c r="C245" t="s">
        <v>276</v>
      </c>
      <c r="F245" t="s">
        <v>4</v>
      </c>
      <c r="G245" s="21" t="s">
        <v>5</v>
      </c>
      <c r="H245" t="s">
        <v>20</v>
      </c>
      <c r="I245">
        <v>2</v>
      </c>
      <c r="J245">
        <v>0.22669500000000001</v>
      </c>
      <c r="K245">
        <v>34.815894</v>
      </c>
      <c r="L245" t="s">
        <v>5714</v>
      </c>
      <c r="M245" t="s">
        <v>5776</v>
      </c>
      <c r="N245" s="1">
        <v>0</v>
      </c>
    </row>
    <row r="246" spans="1:15" x14ac:dyDescent="0.2">
      <c r="A246" s="1">
        <v>246</v>
      </c>
      <c r="B246" s="21" t="s">
        <v>680</v>
      </c>
      <c r="C246" t="s">
        <v>277</v>
      </c>
      <c r="F246" t="s">
        <v>71</v>
      </c>
      <c r="G246" s="21" t="s">
        <v>5</v>
      </c>
      <c r="H246" t="s">
        <v>20</v>
      </c>
      <c r="I246">
        <v>2</v>
      </c>
      <c r="J246">
        <v>0.43224390000000001</v>
      </c>
      <c r="K246">
        <v>34.806760099999998</v>
      </c>
      <c r="L246" t="s">
        <v>5746</v>
      </c>
      <c r="M246" t="s">
        <v>5776</v>
      </c>
      <c r="N246" s="1">
        <v>0</v>
      </c>
      <c r="O246" t="s">
        <v>5815</v>
      </c>
    </row>
    <row r="247" spans="1:15" x14ac:dyDescent="0.2">
      <c r="A247" s="1">
        <v>247</v>
      </c>
      <c r="B247" s="21" t="s">
        <v>681</v>
      </c>
      <c r="C247" t="s">
        <v>278</v>
      </c>
      <c r="F247" t="s">
        <v>4</v>
      </c>
      <c r="G247" s="21" t="s">
        <v>5</v>
      </c>
      <c r="H247" t="s">
        <v>20</v>
      </c>
      <c r="I247">
        <v>2</v>
      </c>
      <c r="J247">
        <v>0.2186621</v>
      </c>
      <c r="K247">
        <v>34.740001100000001</v>
      </c>
      <c r="L247" t="s">
        <v>5721</v>
      </c>
      <c r="M247" t="s">
        <v>5776</v>
      </c>
      <c r="N247" s="1">
        <v>0</v>
      </c>
      <c r="O247" t="s">
        <v>5815</v>
      </c>
    </row>
    <row r="248" spans="1:15" x14ac:dyDescent="0.2">
      <c r="A248" s="1">
        <v>248</v>
      </c>
      <c r="B248" s="21" t="s">
        <v>682</v>
      </c>
      <c r="C248" t="s">
        <v>279</v>
      </c>
      <c r="F248" t="s">
        <v>16</v>
      </c>
      <c r="G248" s="21" t="s">
        <v>5</v>
      </c>
      <c r="H248" t="s">
        <v>54</v>
      </c>
      <c r="I248">
        <v>3</v>
      </c>
      <c r="J248">
        <v>0.13134899999999999</v>
      </c>
      <c r="K248">
        <v>34.481713300000003</v>
      </c>
      <c r="L248" t="s">
        <v>5747</v>
      </c>
      <c r="M248" t="s">
        <v>5776</v>
      </c>
      <c r="N248" s="1">
        <v>0</v>
      </c>
      <c r="O248" t="s">
        <v>5815</v>
      </c>
    </row>
    <row r="249" spans="1:15" x14ac:dyDescent="0.2">
      <c r="A249" s="1">
        <v>249</v>
      </c>
      <c r="B249" s="21" t="s">
        <v>683</v>
      </c>
      <c r="C249" t="s">
        <v>280</v>
      </c>
      <c r="F249" t="s">
        <v>71</v>
      </c>
      <c r="G249" s="21" t="s">
        <v>24</v>
      </c>
      <c r="H249" t="s">
        <v>20</v>
      </c>
      <c r="I249">
        <v>2</v>
      </c>
      <c r="J249">
        <v>0.44504310000000002</v>
      </c>
      <c r="K249">
        <v>34.854138900000002</v>
      </c>
      <c r="L249" t="s">
        <v>5741</v>
      </c>
      <c r="M249" t="s">
        <v>5776</v>
      </c>
      <c r="N249" s="1">
        <v>0</v>
      </c>
      <c r="O249" t="s">
        <v>5815</v>
      </c>
    </row>
    <row r="250" spans="1:15" x14ac:dyDescent="0.2">
      <c r="A250" s="1">
        <v>250</v>
      </c>
      <c r="B250" s="21" t="s">
        <v>684</v>
      </c>
      <c r="C250" t="s">
        <v>281</v>
      </c>
      <c r="F250" t="s">
        <v>71</v>
      </c>
      <c r="G250" s="21" t="s">
        <v>24</v>
      </c>
      <c r="H250" t="s">
        <v>20</v>
      </c>
      <c r="I250">
        <v>2</v>
      </c>
      <c r="J250">
        <v>0.37305509999999997</v>
      </c>
      <c r="K250">
        <v>34.949774900000001</v>
      </c>
      <c r="L250" t="s">
        <v>5748</v>
      </c>
      <c r="M250" t="s">
        <v>5776</v>
      </c>
      <c r="N250" s="1">
        <v>0</v>
      </c>
      <c r="O250" t="s">
        <v>5815</v>
      </c>
    </row>
    <row r="251" spans="1:15" x14ac:dyDescent="0.2">
      <c r="A251" s="1">
        <v>251</v>
      </c>
      <c r="B251" s="21" t="s">
        <v>685</v>
      </c>
      <c r="C251" t="s">
        <v>282</v>
      </c>
      <c r="D251" t="s">
        <v>887</v>
      </c>
      <c r="E251" t="s">
        <v>891</v>
      </c>
      <c r="F251" t="s">
        <v>4</v>
      </c>
      <c r="G251" s="21" t="s">
        <v>5</v>
      </c>
      <c r="H251" t="s">
        <v>14</v>
      </c>
      <c r="I251">
        <v>4</v>
      </c>
      <c r="J251">
        <v>0.2126506</v>
      </c>
      <c r="K251">
        <v>34.768810999999999</v>
      </c>
      <c r="L251" t="s">
        <v>5720</v>
      </c>
      <c r="M251" t="s">
        <v>5776</v>
      </c>
      <c r="N251" s="1">
        <v>1</v>
      </c>
      <c r="O251" t="s">
        <v>5819</v>
      </c>
    </row>
    <row r="252" spans="1:15" x14ac:dyDescent="0.2">
      <c r="A252" s="1">
        <v>252</v>
      </c>
      <c r="B252" s="21" t="s">
        <v>686</v>
      </c>
      <c r="C252" t="s">
        <v>283</v>
      </c>
      <c r="F252" t="s">
        <v>35</v>
      </c>
      <c r="G252" s="21" t="s">
        <v>24</v>
      </c>
      <c r="H252" t="s">
        <v>20</v>
      </c>
      <c r="I252">
        <v>2</v>
      </c>
      <c r="J252">
        <v>0.73442320000000005</v>
      </c>
      <c r="K252">
        <v>34.961686700000001</v>
      </c>
      <c r="L252" t="s">
        <v>5761</v>
      </c>
      <c r="M252" t="s">
        <v>5776</v>
      </c>
      <c r="N252" s="1">
        <v>0</v>
      </c>
      <c r="O252" t="s">
        <v>5815</v>
      </c>
    </row>
    <row r="253" spans="1:15" x14ac:dyDescent="0.2">
      <c r="A253" s="1">
        <v>253</v>
      </c>
      <c r="B253" s="21" t="s">
        <v>687</v>
      </c>
      <c r="C253" t="s">
        <v>284</v>
      </c>
      <c r="F253" t="s">
        <v>30</v>
      </c>
      <c r="G253" s="21" t="s">
        <v>5</v>
      </c>
      <c r="H253" t="s">
        <v>7</v>
      </c>
      <c r="I253">
        <v>2</v>
      </c>
      <c r="J253">
        <v>0.16690870000000002</v>
      </c>
      <c r="K253">
        <v>34.6887458</v>
      </c>
      <c r="L253" t="s">
        <v>5737</v>
      </c>
      <c r="M253" t="s">
        <v>5777</v>
      </c>
      <c r="N253" s="1">
        <v>0</v>
      </c>
    </row>
    <row r="254" spans="1:15" x14ac:dyDescent="0.2">
      <c r="A254" s="1">
        <v>254</v>
      </c>
      <c r="B254" s="21" t="s">
        <v>688</v>
      </c>
      <c r="C254" t="s">
        <v>285</v>
      </c>
      <c r="F254" t="s">
        <v>12</v>
      </c>
      <c r="G254" s="21" t="s">
        <v>5</v>
      </c>
      <c r="H254" t="s">
        <v>7</v>
      </c>
      <c r="I254">
        <v>2</v>
      </c>
      <c r="J254">
        <v>0.256359</v>
      </c>
      <c r="K254">
        <v>34.791407499999998</v>
      </c>
      <c r="L254" t="s">
        <v>5772</v>
      </c>
      <c r="M254" t="s">
        <v>5777</v>
      </c>
      <c r="N254" s="1">
        <v>0</v>
      </c>
    </row>
    <row r="255" spans="1:15" x14ac:dyDescent="0.2">
      <c r="A255" s="1">
        <v>255</v>
      </c>
      <c r="B255" s="21" t="s">
        <v>689</v>
      </c>
      <c r="C255" t="s">
        <v>286</v>
      </c>
      <c r="F255" t="s">
        <v>35</v>
      </c>
      <c r="G255" s="21" t="s">
        <v>5</v>
      </c>
      <c r="H255" t="s">
        <v>7</v>
      </c>
      <c r="I255">
        <v>2</v>
      </c>
      <c r="J255">
        <v>0.65110029999999997</v>
      </c>
      <c r="K255">
        <v>34.876156399999999</v>
      </c>
      <c r="L255" t="s">
        <v>5742</v>
      </c>
      <c r="M255" t="s">
        <v>5776</v>
      </c>
      <c r="N255" s="1">
        <v>0</v>
      </c>
      <c r="O255" t="s">
        <v>5816</v>
      </c>
    </row>
    <row r="256" spans="1:15" x14ac:dyDescent="0.2">
      <c r="A256" s="1">
        <v>256</v>
      </c>
      <c r="B256" s="21" t="s">
        <v>690</v>
      </c>
      <c r="C256" t="s">
        <v>287</v>
      </c>
      <c r="F256" t="s">
        <v>38</v>
      </c>
      <c r="G256" s="21" t="s">
        <v>5</v>
      </c>
      <c r="H256" t="s">
        <v>7</v>
      </c>
      <c r="I256">
        <v>2</v>
      </c>
      <c r="J256">
        <v>0.42362709999999998</v>
      </c>
      <c r="K256">
        <v>34.474643899999997</v>
      </c>
      <c r="L256" t="s">
        <v>5756</v>
      </c>
      <c r="M256" t="s">
        <v>5776</v>
      </c>
      <c r="N256" s="1">
        <v>0</v>
      </c>
    </row>
    <row r="257" spans="1:15" x14ac:dyDescent="0.2">
      <c r="A257" s="1">
        <v>257</v>
      </c>
      <c r="B257" s="21" t="s">
        <v>691</v>
      </c>
      <c r="C257" t="s">
        <v>288</v>
      </c>
      <c r="F257" t="s">
        <v>16</v>
      </c>
      <c r="G257" s="21" t="s">
        <v>5</v>
      </c>
      <c r="H257" t="s">
        <v>54</v>
      </c>
      <c r="I257">
        <v>3</v>
      </c>
      <c r="J257">
        <v>0.12695799999999999</v>
      </c>
      <c r="K257">
        <v>34.569451399999998</v>
      </c>
      <c r="L257" t="s">
        <v>5717</v>
      </c>
      <c r="M257" t="s">
        <v>5776</v>
      </c>
      <c r="N257" s="1">
        <v>0</v>
      </c>
      <c r="O257" t="s">
        <v>5815</v>
      </c>
    </row>
    <row r="258" spans="1:15" x14ac:dyDescent="0.2">
      <c r="A258" s="1">
        <v>258</v>
      </c>
      <c r="B258" s="21" t="s">
        <v>692</v>
      </c>
      <c r="C258" t="s">
        <v>289</v>
      </c>
      <c r="F258" t="s">
        <v>26</v>
      </c>
      <c r="G258" s="21" t="s">
        <v>5</v>
      </c>
      <c r="H258" t="s">
        <v>14</v>
      </c>
      <c r="I258">
        <v>4</v>
      </c>
      <c r="J258">
        <v>0.3379625</v>
      </c>
      <c r="K258">
        <v>34.487234299999997</v>
      </c>
      <c r="L258" t="s">
        <v>5723</v>
      </c>
      <c r="M258" t="s">
        <v>5776</v>
      </c>
      <c r="N258" s="1">
        <v>0</v>
      </c>
      <c r="O258" t="s">
        <v>5815</v>
      </c>
    </row>
    <row r="259" spans="1:15" x14ac:dyDescent="0.2">
      <c r="A259" s="1">
        <v>259</v>
      </c>
      <c r="B259" s="21" t="s">
        <v>693</v>
      </c>
      <c r="C259" t="s">
        <v>290</v>
      </c>
      <c r="F259" t="s">
        <v>26</v>
      </c>
      <c r="G259" s="21" t="s">
        <v>5</v>
      </c>
      <c r="H259" t="s">
        <v>54</v>
      </c>
      <c r="I259">
        <v>3</v>
      </c>
      <c r="J259">
        <v>0.3379625</v>
      </c>
      <c r="K259">
        <v>34.487234299999997</v>
      </c>
      <c r="L259" t="s">
        <v>5723</v>
      </c>
      <c r="M259" t="s">
        <v>5776</v>
      </c>
      <c r="N259" s="1">
        <v>0</v>
      </c>
      <c r="O259" t="s">
        <v>5820</v>
      </c>
    </row>
    <row r="260" spans="1:15" x14ac:dyDescent="0.2">
      <c r="A260" s="1">
        <v>260</v>
      </c>
      <c r="B260" s="21" t="s">
        <v>694</v>
      </c>
      <c r="C260" t="s">
        <v>291</v>
      </c>
      <c r="D260" s="2" t="s">
        <v>870</v>
      </c>
      <c r="F260" t="s">
        <v>26</v>
      </c>
      <c r="G260" s="21" t="s">
        <v>5</v>
      </c>
      <c r="H260" t="s">
        <v>54</v>
      </c>
      <c r="I260">
        <v>3</v>
      </c>
      <c r="J260">
        <v>0.3379625</v>
      </c>
      <c r="K260">
        <v>34.487234299999997</v>
      </c>
      <c r="L260" t="s">
        <v>5723</v>
      </c>
      <c r="M260" t="s">
        <v>5776</v>
      </c>
      <c r="N260" s="1">
        <v>0</v>
      </c>
      <c r="O260" t="s">
        <v>5815</v>
      </c>
    </row>
    <row r="261" spans="1:15" x14ac:dyDescent="0.2">
      <c r="A261" s="1">
        <v>261</v>
      </c>
      <c r="B261" s="21" t="s">
        <v>695</v>
      </c>
      <c r="C261" t="s">
        <v>292</v>
      </c>
      <c r="F261" t="s">
        <v>26</v>
      </c>
      <c r="G261" s="21" t="s">
        <v>5</v>
      </c>
      <c r="H261" t="s">
        <v>7</v>
      </c>
      <c r="I261">
        <v>2</v>
      </c>
      <c r="J261">
        <v>0.33322180000000001</v>
      </c>
      <c r="K261">
        <v>34.487742300000001</v>
      </c>
      <c r="L261" t="s">
        <v>5757</v>
      </c>
      <c r="M261" t="s">
        <v>5776</v>
      </c>
      <c r="N261" s="1">
        <v>0</v>
      </c>
      <c r="O261" t="s">
        <v>5816</v>
      </c>
    </row>
    <row r="262" spans="1:15" x14ac:dyDescent="0.2">
      <c r="A262" s="1">
        <v>262</v>
      </c>
      <c r="B262" s="21" t="s">
        <v>696</v>
      </c>
      <c r="C262" t="s">
        <v>293</v>
      </c>
      <c r="F262" t="s">
        <v>26</v>
      </c>
      <c r="G262" s="21" t="s">
        <v>5</v>
      </c>
      <c r="H262" t="s">
        <v>7</v>
      </c>
      <c r="I262">
        <v>2</v>
      </c>
      <c r="J262">
        <v>0.33322180000000001</v>
      </c>
      <c r="K262">
        <v>34.487742300000001</v>
      </c>
      <c r="L262" t="s">
        <v>5723</v>
      </c>
      <c r="M262" t="s">
        <v>5776</v>
      </c>
      <c r="N262" s="1">
        <v>0</v>
      </c>
      <c r="O262" t="s">
        <v>5814</v>
      </c>
    </row>
    <row r="263" spans="1:15" x14ac:dyDescent="0.2">
      <c r="A263" s="1">
        <v>263</v>
      </c>
      <c r="B263" s="21" t="s">
        <v>697</v>
      </c>
      <c r="C263" t="s">
        <v>294</v>
      </c>
      <c r="F263" t="s">
        <v>4</v>
      </c>
      <c r="G263" s="21" t="s">
        <v>5</v>
      </c>
      <c r="H263" t="s">
        <v>20</v>
      </c>
      <c r="I263">
        <v>2</v>
      </c>
      <c r="J263">
        <v>0.23396910000000001</v>
      </c>
      <c r="K263">
        <v>34.744735499999997</v>
      </c>
      <c r="L263" t="s">
        <v>5721</v>
      </c>
      <c r="M263" t="s">
        <v>5776</v>
      </c>
      <c r="N263" s="1">
        <v>0</v>
      </c>
      <c r="O263" t="s">
        <v>5815</v>
      </c>
    </row>
    <row r="264" spans="1:15" x14ac:dyDescent="0.2">
      <c r="A264" s="1">
        <v>264</v>
      </c>
      <c r="B264" s="21" t="s">
        <v>698</v>
      </c>
      <c r="C264" t="s">
        <v>295</v>
      </c>
      <c r="F264" t="s">
        <v>16</v>
      </c>
      <c r="G264" s="21" t="s">
        <v>5</v>
      </c>
      <c r="H264" t="s">
        <v>54</v>
      </c>
      <c r="I264">
        <v>3</v>
      </c>
      <c r="J264">
        <v>0.16159589999999999</v>
      </c>
      <c r="K264">
        <v>34.608201800000003</v>
      </c>
      <c r="L264" t="s">
        <v>5764</v>
      </c>
      <c r="M264" t="s">
        <v>5776</v>
      </c>
      <c r="N264" s="1">
        <v>0</v>
      </c>
      <c r="O264" t="s">
        <v>5815</v>
      </c>
    </row>
    <row r="265" spans="1:15" x14ac:dyDescent="0.2">
      <c r="A265" s="1">
        <v>265</v>
      </c>
      <c r="B265" s="21" t="s">
        <v>699</v>
      </c>
      <c r="C265" t="s">
        <v>296</v>
      </c>
      <c r="F265" t="s">
        <v>16</v>
      </c>
      <c r="G265" s="21" t="s">
        <v>5</v>
      </c>
      <c r="H265" t="s">
        <v>54</v>
      </c>
      <c r="I265">
        <v>3</v>
      </c>
      <c r="J265">
        <v>0.1096274</v>
      </c>
      <c r="K265">
        <v>34.577395000000003</v>
      </c>
      <c r="L265" t="s">
        <v>5717</v>
      </c>
      <c r="M265" t="s">
        <v>5776</v>
      </c>
      <c r="N265" s="1">
        <v>0</v>
      </c>
      <c r="O265" t="s">
        <v>5819</v>
      </c>
    </row>
    <row r="266" spans="1:15" x14ac:dyDescent="0.2">
      <c r="A266" s="1">
        <v>266</v>
      </c>
      <c r="B266" s="21" t="s">
        <v>700</v>
      </c>
      <c r="C266" t="s">
        <v>297</v>
      </c>
      <c r="F266" t="s">
        <v>12</v>
      </c>
      <c r="G266" s="21" t="s">
        <v>5</v>
      </c>
      <c r="H266" t="s">
        <v>20</v>
      </c>
      <c r="I266">
        <v>2</v>
      </c>
      <c r="J266">
        <v>0.344507420185866</v>
      </c>
      <c r="K266">
        <v>34.580309925803903</v>
      </c>
      <c r="L266" t="s">
        <v>5750</v>
      </c>
      <c r="M266" t="s">
        <v>5776</v>
      </c>
      <c r="N266" s="1">
        <v>0</v>
      </c>
    </row>
    <row r="267" spans="1:15" x14ac:dyDescent="0.2">
      <c r="A267" s="1">
        <v>267</v>
      </c>
      <c r="B267" s="21" t="s">
        <v>701</v>
      </c>
      <c r="C267" t="s">
        <v>298</v>
      </c>
      <c r="F267" t="s">
        <v>38</v>
      </c>
      <c r="G267" s="21" t="s">
        <v>5</v>
      </c>
      <c r="H267" t="s">
        <v>20</v>
      </c>
      <c r="I267">
        <v>2</v>
      </c>
      <c r="J267">
        <v>0.41907939999999999</v>
      </c>
      <c r="K267">
        <v>34.426757100000003</v>
      </c>
      <c r="L267" t="s">
        <v>5729</v>
      </c>
      <c r="M267" t="s">
        <v>5776</v>
      </c>
      <c r="N267" s="1">
        <v>0</v>
      </c>
      <c r="O267" t="s">
        <v>5815</v>
      </c>
    </row>
    <row r="268" spans="1:15" x14ac:dyDescent="0.2">
      <c r="A268" s="1">
        <v>268</v>
      </c>
      <c r="B268" s="21" t="s">
        <v>702</v>
      </c>
      <c r="C268" t="s">
        <v>299</v>
      </c>
      <c r="F268" t="s">
        <v>23</v>
      </c>
      <c r="G268" s="21" t="s">
        <v>24</v>
      </c>
      <c r="H268" t="s">
        <v>20</v>
      </c>
      <c r="I268">
        <v>2</v>
      </c>
      <c r="J268">
        <v>0.2198155</v>
      </c>
      <c r="K268">
        <v>34.491898800000001</v>
      </c>
      <c r="L268" t="s">
        <v>5722</v>
      </c>
      <c r="M268" t="s">
        <v>5776</v>
      </c>
      <c r="N268" s="1">
        <v>0</v>
      </c>
      <c r="O268" t="s">
        <v>5815</v>
      </c>
    </row>
    <row r="269" spans="1:15" x14ac:dyDescent="0.2">
      <c r="A269" s="1">
        <v>269</v>
      </c>
      <c r="B269" s="21" t="s">
        <v>703</v>
      </c>
      <c r="C269" t="s">
        <v>300</v>
      </c>
      <c r="F269" t="s">
        <v>16</v>
      </c>
      <c r="G269" s="21" t="s">
        <v>5</v>
      </c>
      <c r="H269" t="s">
        <v>46</v>
      </c>
      <c r="I269">
        <v>3</v>
      </c>
      <c r="J269">
        <v>0.14467240000000001</v>
      </c>
      <c r="K269">
        <v>34.583622499999997</v>
      </c>
      <c r="L269" t="s">
        <v>5717</v>
      </c>
      <c r="M269" t="s">
        <v>5776</v>
      </c>
      <c r="N269" s="1">
        <v>0</v>
      </c>
      <c r="O269" t="s">
        <v>5816</v>
      </c>
    </row>
    <row r="270" spans="1:15" x14ac:dyDescent="0.2">
      <c r="A270" s="1">
        <v>270</v>
      </c>
      <c r="B270" s="21" t="s">
        <v>704</v>
      </c>
      <c r="C270" t="s">
        <v>301</v>
      </c>
      <c r="F270" t="s">
        <v>35</v>
      </c>
      <c r="G270" s="21" t="s">
        <v>24</v>
      </c>
      <c r="H270" t="s">
        <v>20</v>
      </c>
      <c r="I270">
        <v>2</v>
      </c>
      <c r="J270">
        <v>0.63530569999999997</v>
      </c>
      <c r="K270">
        <v>34.939409499999996</v>
      </c>
      <c r="L270" t="s">
        <v>5730</v>
      </c>
      <c r="M270" t="s">
        <v>5776</v>
      </c>
      <c r="N270" s="1">
        <v>0</v>
      </c>
      <c r="O270" t="s">
        <v>5815</v>
      </c>
    </row>
    <row r="271" spans="1:15" x14ac:dyDescent="0.2">
      <c r="A271" s="1">
        <v>271</v>
      </c>
      <c r="B271" s="21" t="s">
        <v>705</v>
      </c>
      <c r="C271" t="s">
        <v>302</v>
      </c>
      <c r="F271" t="s">
        <v>10</v>
      </c>
      <c r="G271" s="21" t="s">
        <v>5</v>
      </c>
      <c r="H271" t="s">
        <v>20</v>
      </c>
      <c r="I271">
        <v>2</v>
      </c>
      <c r="J271">
        <v>0.29519489999999998</v>
      </c>
      <c r="K271">
        <v>34.763336000000002</v>
      </c>
      <c r="L271" t="s">
        <v>5728</v>
      </c>
      <c r="M271" t="s">
        <v>5776</v>
      </c>
      <c r="N271" s="1">
        <v>0</v>
      </c>
      <c r="O271" t="s">
        <v>5815</v>
      </c>
    </row>
    <row r="272" spans="1:15" x14ac:dyDescent="0.2">
      <c r="A272" s="1">
        <v>272</v>
      </c>
      <c r="B272" s="21" t="s">
        <v>706</v>
      </c>
      <c r="C272" t="s">
        <v>303</v>
      </c>
      <c r="F272" t="s">
        <v>4</v>
      </c>
      <c r="G272" s="21" t="s">
        <v>5</v>
      </c>
      <c r="H272" t="s">
        <v>7</v>
      </c>
      <c r="I272">
        <v>2</v>
      </c>
      <c r="J272">
        <v>0.2613993</v>
      </c>
      <c r="K272">
        <v>34.840328999999997</v>
      </c>
      <c r="L272" t="s">
        <v>5760</v>
      </c>
      <c r="M272" t="s">
        <v>5776</v>
      </c>
      <c r="N272" s="1">
        <v>0</v>
      </c>
      <c r="O272" t="s">
        <v>5820</v>
      </c>
    </row>
    <row r="273" spans="1:15" x14ac:dyDescent="0.2">
      <c r="A273" s="1">
        <v>273</v>
      </c>
      <c r="B273" s="21" t="s">
        <v>707</v>
      </c>
      <c r="C273" t="s">
        <v>304</v>
      </c>
      <c r="F273" t="s">
        <v>30</v>
      </c>
      <c r="G273" s="21" t="s">
        <v>5</v>
      </c>
      <c r="H273" t="s">
        <v>20</v>
      </c>
      <c r="I273">
        <v>2</v>
      </c>
      <c r="J273">
        <v>0.28366079999999999</v>
      </c>
      <c r="K273">
        <v>34.751462500000002</v>
      </c>
      <c r="L273" t="s">
        <v>5737</v>
      </c>
      <c r="M273" t="s">
        <v>5776</v>
      </c>
      <c r="N273" s="1">
        <v>0</v>
      </c>
      <c r="O273" t="s">
        <v>5820</v>
      </c>
    </row>
    <row r="274" spans="1:15" x14ac:dyDescent="0.2">
      <c r="A274" s="1">
        <v>274</v>
      </c>
      <c r="B274" s="21" t="s">
        <v>708</v>
      </c>
      <c r="C274" t="s">
        <v>305</v>
      </c>
      <c r="F274" t="s">
        <v>38</v>
      </c>
      <c r="G274" s="21" t="s">
        <v>5</v>
      </c>
      <c r="H274" t="s">
        <v>7</v>
      </c>
      <c r="I274">
        <v>2</v>
      </c>
      <c r="J274">
        <v>0.40385909999999997</v>
      </c>
      <c r="K274">
        <v>34.530512000000002</v>
      </c>
      <c r="L274" t="s">
        <v>5763</v>
      </c>
      <c r="M274" t="s">
        <v>5777</v>
      </c>
      <c r="N274" s="1">
        <v>0</v>
      </c>
    </row>
    <row r="275" spans="1:15" x14ac:dyDescent="0.2">
      <c r="A275" s="1">
        <v>275</v>
      </c>
      <c r="B275" s="21" t="s">
        <v>709</v>
      </c>
      <c r="C275" t="s">
        <v>306</v>
      </c>
      <c r="F275" t="s">
        <v>26</v>
      </c>
      <c r="G275" s="21" t="s">
        <v>5</v>
      </c>
      <c r="H275" t="s">
        <v>20</v>
      </c>
      <c r="I275">
        <v>2</v>
      </c>
      <c r="J275">
        <v>0.21995020243476601</v>
      </c>
      <c r="K275">
        <v>34.447285828962201</v>
      </c>
      <c r="L275" t="s">
        <v>5736</v>
      </c>
      <c r="M275" t="s">
        <v>5776</v>
      </c>
      <c r="N275" s="1">
        <v>0</v>
      </c>
    </row>
    <row r="276" spans="1:15" x14ac:dyDescent="0.2">
      <c r="A276" s="1">
        <v>276</v>
      </c>
      <c r="B276" s="21" t="s">
        <v>710</v>
      </c>
      <c r="C276" t="s">
        <v>307</v>
      </c>
      <c r="F276" t="s">
        <v>26</v>
      </c>
      <c r="G276" s="21" t="s">
        <v>5</v>
      </c>
      <c r="H276" t="s">
        <v>20</v>
      </c>
      <c r="I276">
        <v>2</v>
      </c>
      <c r="J276">
        <v>0.33322180000000001</v>
      </c>
      <c r="K276">
        <v>34.487742300000001</v>
      </c>
      <c r="L276" t="s">
        <v>5736</v>
      </c>
      <c r="M276" t="s">
        <v>5776</v>
      </c>
      <c r="N276" s="1">
        <v>0</v>
      </c>
      <c r="O276" t="s">
        <v>5815</v>
      </c>
    </row>
    <row r="277" spans="1:15" x14ac:dyDescent="0.2">
      <c r="A277" s="1">
        <v>277</v>
      </c>
      <c r="B277" s="21" t="s">
        <v>711</v>
      </c>
      <c r="C277" t="s">
        <v>308</v>
      </c>
      <c r="F277" t="s">
        <v>12</v>
      </c>
      <c r="G277" s="21" t="s">
        <v>5</v>
      </c>
      <c r="H277" t="s">
        <v>20</v>
      </c>
      <c r="I277">
        <v>2</v>
      </c>
      <c r="J277">
        <v>0.27896890000000002</v>
      </c>
      <c r="K277">
        <v>34.574815200000003</v>
      </c>
      <c r="L277" t="s">
        <v>5772</v>
      </c>
      <c r="M277" t="s">
        <v>5776</v>
      </c>
      <c r="N277" s="1">
        <v>0</v>
      </c>
      <c r="O277" t="s">
        <v>5815</v>
      </c>
    </row>
    <row r="278" spans="1:15" x14ac:dyDescent="0.2">
      <c r="A278" s="1">
        <v>278</v>
      </c>
      <c r="B278" s="21" t="s">
        <v>712</v>
      </c>
      <c r="C278" t="s">
        <v>309</v>
      </c>
      <c r="F278" t="s">
        <v>4</v>
      </c>
      <c r="G278" s="21" t="s">
        <v>5</v>
      </c>
      <c r="H278" t="s">
        <v>20</v>
      </c>
      <c r="I278">
        <v>2</v>
      </c>
      <c r="J278">
        <v>0.60280999999999996</v>
      </c>
      <c r="K278">
        <v>34.931963699999997</v>
      </c>
      <c r="L278" t="s">
        <v>5714</v>
      </c>
      <c r="M278" t="s">
        <v>5776</v>
      </c>
      <c r="N278" s="1">
        <v>0</v>
      </c>
      <c r="O278" t="s">
        <v>5815</v>
      </c>
    </row>
    <row r="279" spans="1:15" x14ac:dyDescent="0.2">
      <c r="A279" s="1">
        <v>279</v>
      </c>
      <c r="B279" s="21" t="s">
        <v>713</v>
      </c>
      <c r="C279" t="s">
        <v>310</v>
      </c>
      <c r="F279" t="s">
        <v>35</v>
      </c>
      <c r="G279" s="21" t="s">
        <v>24</v>
      </c>
      <c r="H279" t="s">
        <v>20</v>
      </c>
      <c r="I279">
        <v>2</v>
      </c>
      <c r="J279">
        <v>0.60280999999999996</v>
      </c>
      <c r="K279">
        <v>34.931963699999997</v>
      </c>
      <c r="L279" t="s">
        <v>5742</v>
      </c>
      <c r="M279" t="s">
        <v>5776</v>
      </c>
      <c r="N279" s="1">
        <v>0</v>
      </c>
      <c r="O279" t="s">
        <v>5815</v>
      </c>
    </row>
    <row r="280" spans="1:15" x14ac:dyDescent="0.2">
      <c r="A280" s="1">
        <v>280</v>
      </c>
      <c r="B280" s="21" t="s">
        <v>714</v>
      </c>
      <c r="C280" t="s">
        <v>311</v>
      </c>
      <c r="F280" t="s">
        <v>30</v>
      </c>
      <c r="G280" s="21" t="s">
        <v>5</v>
      </c>
      <c r="H280" t="s">
        <v>7</v>
      </c>
      <c r="I280">
        <v>2</v>
      </c>
      <c r="J280">
        <v>0.20386219999999999</v>
      </c>
      <c r="K280">
        <v>34.669038700000002</v>
      </c>
      <c r="L280" t="s">
        <v>5737</v>
      </c>
      <c r="M280" t="s">
        <v>5776</v>
      </c>
      <c r="N280" s="1">
        <v>0</v>
      </c>
      <c r="O280" t="s">
        <v>5820</v>
      </c>
    </row>
    <row r="281" spans="1:15" x14ac:dyDescent="0.2">
      <c r="A281" s="1">
        <v>281</v>
      </c>
      <c r="B281" s="21" t="s">
        <v>715</v>
      </c>
      <c r="C281" t="s">
        <v>312</v>
      </c>
      <c r="F281" t="s">
        <v>30</v>
      </c>
      <c r="G281" s="21" t="s">
        <v>5</v>
      </c>
      <c r="H281" t="s">
        <v>69</v>
      </c>
      <c r="I281">
        <v>2</v>
      </c>
      <c r="J281">
        <v>0.20386219999999999</v>
      </c>
      <c r="K281">
        <v>34.669038700000002</v>
      </c>
      <c r="L281" t="s">
        <v>5737</v>
      </c>
      <c r="M281" t="s">
        <v>5776</v>
      </c>
      <c r="N281" s="1">
        <v>0</v>
      </c>
      <c r="O281" t="s">
        <v>5813</v>
      </c>
    </row>
    <row r="282" spans="1:15" x14ac:dyDescent="0.2">
      <c r="A282" s="1">
        <v>282</v>
      </c>
      <c r="B282" s="21" t="s">
        <v>716</v>
      </c>
      <c r="C282" t="s">
        <v>313</v>
      </c>
      <c r="F282" t="s">
        <v>71</v>
      </c>
      <c r="G282" s="21" t="s">
        <v>24</v>
      </c>
      <c r="H282" t="s">
        <v>20</v>
      </c>
      <c r="I282">
        <v>2</v>
      </c>
      <c r="J282">
        <v>0.41003489999999998</v>
      </c>
      <c r="K282">
        <v>34.820885599999997</v>
      </c>
      <c r="L282" t="s">
        <v>5765</v>
      </c>
      <c r="M282" t="s">
        <v>5776</v>
      </c>
      <c r="N282" s="1">
        <v>0</v>
      </c>
      <c r="O282" t="s">
        <v>5815</v>
      </c>
    </row>
    <row r="283" spans="1:15" x14ac:dyDescent="0.2">
      <c r="A283" s="1">
        <v>283</v>
      </c>
      <c r="B283" s="21" t="s">
        <v>717</v>
      </c>
      <c r="C283" t="s">
        <v>314</v>
      </c>
      <c r="F283" t="s">
        <v>18</v>
      </c>
      <c r="G283" s="21" t="s">
        <v>5</v>
      </c>
      <c r="H283" t="s">
        <v>7</v>
      </c>
      <c r="I283">
        <v>2</v>
      </c>
      <c r="J283">
        <v>0.89613240000000005</v>
      </c>
      <c r="K283">
        <v>35.060436099999997</v>
      </c>
      <c r="L283" t="s">
        <v>5731</v>
      </c>
      <c r="M283" t="s">
        <v>5776</v>
      </c>
      <c r="N283" s="1">
        <v>0</v>
      </c>
      <c r="O283" t="s">
        <v>5816</v>
      </c>
    </row>
    <row r="284" spans="1:15" x14ac:dyDescent="0.2">
      <c r="A284" s="1">
        <v>284</v>
      </c>
      <c r="B284" s="21" t="s">
        <v>718</v>
      </c>
      <c r="C284" t="s">
        <v>315</v>
      </c>
      <c r="F284" t="s">
        <v>71</v>
      </c>
      <c r="G284" s="21" t="s">
        <v>5</v>
      </c>
      <c r="H284" t="s">
        <v>7</v>
      </c>
      <c r="I284">
        <v>2</v>
      </c>
      <c r="J284">
        <v>0.44834390000000002</v>
      </c>
      <c r="K284">
        <v>34.853850999999999</v>
      </c>
      <c r="L284" t="s">
        <v>5743</v>
      </c>
      <c r="M284" t="s">
        <v>5776</v>
      </c>
      <c r="N284" s="1">
        <v>0</v>
      </c>
      <c r="O284" t="s">
        <v>5814</v>
      </c>
    </row>
    <row r="285" spans="1:15" x14ac:dyDescent="0.2">
      <c r="A285" s="1">
        <v>285</v>
      </c>
      <c r="B285" s="21" t="s">
        <v>719</v>
      </c>
      <c r="C285" t="s">
        <v>316</v>
      </c>
      <c r="F285" t="s">
        <v>50</v>
      </c>
      <c r="G285" s="21" t="s">
        <v>5</v>
      </c>
      <c r="H285" t="s">
        <v>7</v>
      </c>
      <c r="I285">
        <v>2</v>
      </c>
      <c r="J285">
        <v>0.43432159999999997</v>
      </c>
      <c r="K285">
        <v>34.692060500000004</v>
      </c>
      <c r="L285" t="s">
        <v>5732</v>
      </c>
      <c r="M285" t="s">
        <v>5777</v>
      </c>
      <c r="N285" s="1">
        <v>0</v>
      </c>
    </row>
    <row r="286" spans="1:15" x14ac:dyDescent="0.2">
      <c r="A286" s="1">
        <v>286</v>
      </c>
      <c r="B286" s="21" t="s">
        <v>720</v>
      </c>
      <c r="C286" t="s">
        <v>317</v>
      </c>
      <c r="D286" s="2" t="s">
        <v>871</v>
      </c>
      <c r="F286" t="s">
        <v>16</v>
      </c>
      <c r="G286" s="21" t="s">
        <v>5</v>
      </c>
      <c r="H286" t="s">
        <v>14</v>
      </c>
      <c r="I286">
        <v>4</v>
      </c>
      <c r="J286">
        <v>0.1783419</v>
      </c>
      <c r="K286">
        <v>34.614600899999999</v>
      </c>
      <c r="L286" t="s">
        <v>5764</v>
      </c>
      <c r="M286" t="s">
        <v>5776</v>
      </c>
      <c r="N286" s="1">
        <v>0</v>
      </c>
      <c r="O286" t="s">
        <v>5819</v>
      </c>
    </row>
    <row r="287" spans="1:15" x14ac:dyDescent="0.2">
      <c r="A287" s="1">
        <v>287</v>
      </c>
      <c r="B287" s="21" t="s">
        <v>721</v>
      </c>
      <c r="C287" t="s">
        <v>318</v>
      </c>
      <c r="F287" t="s">
        <v>16</v>
      </c>
      <c r="G287" s="21" t="s">
        <v>5</v>
      </c>
      <c r="H287" t="s">
        <v>54</v>
      </c>
      <c r="I287">
        <v>3</v>
      </c>
      <c r="J287">
        <v>0.1730892</v>
      </c>
      <c r="K287">
        <v>34.646934999999999</v>
      </c>
      <c r="L287" t="s">
        <v>5764</v>
      </c>
      <c r="M287" t="s">
        <v>5776</v>
      </c>
      <c r="N287" s="1">
        <v>0</v>
      </c>
      <c r="O287" t="s">
        <v>5815</v>
      </c>
    </row>
    <row r="288" spans="1:15" x14ac:dyDescent="0.2">
      <c r="A288" s="1">
        <v>288</v>
      </c>
      <c r="B288" s="21" t="s">
        <v>722</v>
      </c>
      <c r="C288" t="s">
        <v>319</v>
      </c>
      <c r="F288" t="s">
        <v>10</v>
      </c>
      <c r="G288" s="21" t="s">
        <v>5</v>
      </c>
      <c r="H288" t="s">
        <v>20</v>
      </c>
      <c r="I288">
        <v>2</v>
      </c>
      <c r="J288">
        <v>0.2845164</v>
      </c>
      <c r="K288">
        <v>34.745496000000003</v>
      </c>
      <c r="L288" t="s">
        <v>5715</v>
      </c>
      <c r="M288" t="s">
        <v>5776</v>
      </c>
      <c r="N288" s="1">
        <v>0</v>
      </c>
      <c r="O288" t="s">
        <v>5815</v>
      </c>
    </row>
    <row r="289" spans="1:15" x14ac:dyDescent="0.2">
      <c r="A289" s="1">
        <v>289</v>
      </c>
      <c r="B289" s="21" t="s">
        <v>723</v>
      </c>
      <c r="C289" t="s">
        <v>320</v>
      </c>
      <c r="D289" s="2" t="s">
        <v>872</v>
      </c>
      <c r="F289" t="s">
        <v>10</v>
      </c>
      <c r="G289" s="21" t="s">
        <v>5</v>
      </c>
      <c r="H289" t="s">
        <v>135</v>
      </c>
      <c r="I289">
        <v>3</v>
      </c>
      <c r="J289">
        <v>0.28195500000000001</v>
      </c>
      <c r="K289">
        <v>34.749085700000002</v>
      </c>
      <c r="L289" t="s">
        <v>5724</v>
      </c>
      <c r="M289" t="s">
        <v>5776</v>
      </c>
      <c r="N289" s="1">
        <v>0</v>
      </c>
      <c r="O289" t="s">
        <v>5820</v>
      </c>
    </row>
    <row r="290" spans="1:15" x14ac:dyDescent="0.2">
      <c r="A290" s="1">
        <v>290</v>
      </c>
      <c r="B290" s="21" t="s">
        <v>724</v>
      </c>
      <c r="C290" t="s">
        <v>321</v>
      </c>
      <c r="F290" t="s">
        <v>71</v>
      </c>
      <c r="G290" s="21" t="s">
        <v>24</v>
      </c>
      <c r="H290" t="s">
        <v>20</v>
      </c>
      <c r="I290">
        <v>2</v>
      </c>
      <c r="J290">
        <v>0.50097659999999999</v>
      </c>
      <c r="K290">
        <v>34.875866199999997</v>
      </c>
      <c r="L290" t="s">
        <v>5744</v>
      </c>
      <c r="M290" t="s">
        <v>5776</v>
      </c>
      <c r="N290" s="1">
        <v>0</v>
      </c>
      <c r="O290" t="s">
        <v>5815</v>
      </c>
    </row>
    <row r="291" spans="1:15" x14ac:dyDescent="0.2">
      <c r="A291" s="1">
        <v>291</v>
      </c>
      <c r="B291" s="21" t="s">
        <v>725</v>
      </c>
      <c r="C291" t="s">
        <v>322</v>
      </c>
      <c r="F291" t="s">
        <v>38</v>
      </c>
      <c r="G291" s="21" t="s">
        <v>5</v>
      </c>
      <c r="H291" t="s">
        <v>54</v>
      </c>
      <c r="I291">
        <v>3</v>
      </c>
      <c r="J291">
        <v>0.38670510000000002</v>
      </c>
      <c r="K291">
        <v>34.462665700000002</v>
      </c>
      <c r="L291" t="s">
        <v>5756</v>
      </c>
      <c r="M291" t="s">
        <v>5776</v>
      </c>
      <c r="N291" s="1">
        <v>0</v>
      </c>
      <c r="O291" t="s">
        <v>5815</v>
      </c>
    </row>
    <row r="292" spans="1:15" x14ac:dyDescent="0.2">
      <c r="A292" s="1">
        <v>292</v>
      </c>
      <c r="B292" s="21" t="s">
        <v>726</v>
      </c>
      <c r="C292" t="s">
        <v>323</v>
      </c>
      <c r="F292" t="s">
        <v>16</v>
      </c>
      <c r="G292" s="21" t="s">
        <v>5</v>
      </c>
      <c r="H292" t="s">
        <v>54</v>
      </c>
      <c r="I292">
        <v>3</v>
      </c>
      <c r="J292">
        <v>0.14443010000000001</v>
      </c>
      <c r="K292">
        <v>34.528946900000001</v>
      </c>
      <c r="L292" t="s">
        <v>5717</v>
      </c>
      <c r="M292" t="s">
        <v>5776</v>
      </c>
      <c r="N292" s="1">
        <v>0</v>
      </c>
      <c r="O292" t="s">
        <v>5821</v>
      </c>
    </row>
    <row r="293" spans="1:15" x14ac:dyDescent="0.2">
      <c r="A293" s="1">
        <v>293</v>
      </c>
      <c r="B293" s="21" t="s">
        <v>727</v>
      </c>
      <c r="C293" t="s">
        <v>324</v>
      </c>
      <c r="F293" t="s">
        <v>50</v>
      </c>
      <c r="G293" s="21" t="s">
        <v>5</v>
      </c>
      <c r="H293" t="s">
        <v>20</v>
      </c>
      <c r="I293">
        <v>2</v>
      </c>
      <c r="J293">
        <v>0.44006240000000002</v>
      </c>
      <c r="K293">
        <v>34.696709400000003</v>
      </c>
      <c r="L293" t="s">
        <v>5770</v>
      </c>
      <c r="M293" t="s">
        <v>5776</v>
      </c>
      <c r="N293" s="1">
        <v>0</v>
      </c>
      <c r="O293" t="s">
        <v>5815</v>
      </c>
    </row>
    <row r="294" spans="1:15" x14ac:dyDescent="0.2">
      <c r="A294" s="1">
        <v>294</v>
      </c>
      <c r="B294" s="21" t="s">
        <v>728</v>
      </c>
      <c r="C294" t="s">
        <v>325</v>
      </c>
      <c r="F294" t="s">
        <v>38</v>
      </c>
      <c r="G294" s="21" t="s">
        <v>5</v>
      </c>
      <c r="H294" t="s">
        <v>20</v>
      </c>
      <c r="I294">
        <v>2</v>
      </c>
      <c r="J294">
        <v>0.42362709999999998</v>
      </c>
      <c r="K294">
        <v>34.474643899999997</v>
      </c>
      <c r="L294" t="s">
        <v>5756</v>
      </c>
      <c r="M294" t="s">
        <v>5776</v>
      </c>
      <c r="N294" s="1">
        <v>0</v>
      </c>
      <c r="O294" t="s">
        <v>5815</v>
      </c>
    </row>
    <row r="295" spans="1:15" x14ac:dyDescent="0.2">
      <c r="A295" s="1">
        <v>295</v>
      </c>
      <c r="B295" s="21" t="s">
        <v>729</v>
      </c>
      <c r="C295" t="s">
        <v>326</v>
      </c>
      <c r="F295" t="s">
        <v>18</v>
      </c>
      <c r="G295" s="21" t="s">
        <v>5</v>
      </c>
      <c r="H295" t="s">
        <v>7</v>
      </c>
      <c r="I295">
        <v>2</v>
      </c>
      <c r="J295">
        <v>0.74692749999999997</v>
      </c>
      <c r="K295">
        <v>35.144066799999997</v>
      </c>
      <c r="L295" t="s">
        <v>5766</v>
      </c>
      <c r="M295" t="s">
        <v>5776</v>
      </c>
      <c r="N295" s="1">
        <v>0</v>
      </c>
      <c r="O295" t="s">
        <v>5816</v>
      </c>
    </row>
    <row r="296" spans="1:15" x14ac:dyDescent="0.2">
      <c r="A296" s="1">
        <v>296</v>
      </c>
      <c r="B296" s="21" t="s">
        <v>730</v>
      </c>
      <c r="C296" t="s">
        <v>327</v>
      </c>
      <c r="F296" t="s">
        <v>35</v>
      </c>
      <c r="G296" s="21" t="s">
        <v>24</v>
      </c>
      <c r="H296" t="s">
        <v>20</v>
      </c>
      <c r="I296">
        <v>2</v>
      </c>
      <c r="J296">
        <v>0.64056069999999998</v>
      </c>
      <c r="K296">
        <v>34.983730999999999</v>
      </c>
      <c r="L296" t="s">
        <v>5730</v>
      </c>
      <c r="M296" t="s">
        <v>5776</v>
      </c>
      <c r="N296" s="1">
        <v>0</v>
      </c>
      <c r="O296" t="s">
        <v>5815</v>
      </c>
    </row>
    <row r="297" spans="1:15" x14ac:dyDescent="0.2">
      <c r="A297" s="1">
        <v>297</v>
      </c>
      <c r="B297" s="21" t="s">
        <v>731</v>
      </c>
      <c r="C297" t="s">
        <v>328</v>
      </c>
      <c r="F297" t="s">
        <v>50</v>
      </c>
      <c r="G297" s="21" t="s">
        <v>5</v>
      </c>
      <c r="H297" t="s">
        <v>20</v>
      </c>
      <c r="I297">
        <v>2</v>
      </c>
      <c r="J297">
        <v>0.41502410000000001</v>
      </c>
      <c r="K297">
        <v>34.681753100000002</v>
      </c>
      <c r="L297" t="s">
        <v>5770</v>
      </c>
      <c r="M297" t="s">
        <v>5776</v>
      </c>
      <c r="N297" s="1">
        <v>0</v>
      </c>
      <c r="O297" t="s">
        <v>5815</v>
      </c>
    </row>
    <row r="298" spans="1:15" x14ac:dyDescent="0.2">
      <c r="A298" s="1">
        <v>298</v>
      </c>
      <c r="B298" s="21" t="s">
        <v>732</v>
      </c>
      <c r="C298" t="s">
        <v>329</v>
      </c>
      <c r="D298" s="2" t="s">
        <v>873</v>
      </c>
      <c r="F298" t="s">
        <v>50</v>
      </c>
      <c r="G298" s="21" t="s">
        <v>24</v>
      </c>
      <c r="H298" t="s">
        <v>14</v>
      </c>
      <c r="I298">
        <v>4</v>
      </c>
      <c r="J298">
        <v>0.41355059999999999</v>
      </c>
      <c r="K298">
        <v>34.682888699999999</v>
      </c>
      <c r="L298" t="s">
        <v>5732</v>
      </c>
      <c r="M298" t="s">
        <v>5776</v>
      </c>
      <c r="N298" s="1">
        <v>1</v>
      </c>
      <c r="O298" t="s">
        <v>5815</v>
      </c>
    </row>
    <row r="299" spans="1:15" x14ac:dyDescent="0.2">
      <c r="A299" s="1">
        <v>299</v>
      </c>
      <c r="B299" s="21" t="s">
        <v>733</v>
      </c>
      <c r="C299" t="s">
        <v>330</v>
      </c>
      <c r="F299" t="s">
        <v>35</v>
      </c>
      <c r="G299" s="21" t="s">
        <v>5</v>
      </c>
      <c r="H299" t="s">
        <v>7</v>
      </c>
      <c r="I299">
        <v>2</v>
      </c>
      <c r="J299">
        <v>0.65110029999999997</v>
      </c>
      <c r="K299">
        <v>34.876156399999999</v>
      </c>
      <c r="L299" t="s">
        <v>5742</v>
      </c>
      <c r="M299" t="s">
        <v>5776</v>
      </c>
      <c r="N299" s="1">
        <v>0</v>
      </c>
      <c r="O299" t="s">
        <v>5814</v>
      </c>
    </row>
    <row r="300" spans="1:15" x14ac:dyDescent="0.2">
      <c r="A300" s="1">
        <v>300</v>
      </c>
      <c r="B300" s="21" t="s">
        <v>734</v>
      </c>
      <c r="C300" t="s">
        <v>331</v>
      </c>
      <c r="F300" t="s">
        <v>50</v>
      </c>
      <c r="G300" s="21" t="s">
        <v>5</v>
      </c>
      <c r="H300" t="s">
        <v>7</v>
      </c>
      <c r="I300">
        <v>2</v>
      </c>
      <c r="J300">
        <v>0.45561299999999999</v>
      </c>
      <c r="K300">
        <v>34.696709400000003</v>
      </c>
      <c r="L300" t="s">
        <v>5770</v>
      </c>
      <c r="M300" t="s">
        <v>5776</v>
      </c>
      <c r="N300" s="1">
        <v>0</v>
      </c>
    </row>
    <row r="301" spans="1:15" x14ac:dyDescent="0.2">
      <c r="A301" s="1">
        <v>301</v>
      </c>
      <c r="B301" s="21" t="s">
        <v>735</v>
      </c>
      <c r="C301" t="s">
        <v>332</v>
      </c>
      <c r="F301" t="s">
        <v>35</v>
      </c>
      <c r="G301" s="21" t="s">
        <v>5</v>
      </c>
      <c r="H301" t="s">
        <v>7</v>
      </c>
      <c r="I301">
        <v>2</v>
      </c>
      <c r="J301">
        <v>0.2827307</v>
      </c>
      <c r="K301">
        <v>34.751863100000001</v>
      </c>
      <c r="L301" t="s">
        <v>5730</v>
      </c>
      <c r="M301" t="s">
        <v>5776</v>
      </c>
      <c r="N301" s="1">
        <v>0</v>
      </c>
      <c r="O301" t="s">
        <v>5816</v>
      </c>
    </row>
    <row r="302" spans="1:15" x14ac:dyDescent="0.2">
      <c r="A302" s="1">
        <v>302</v>
      </c>
      <c r="B302" s="21" t="s">
        <v>736</v>
      </c>
      <c r="C302" t="s">
        <v>333</v>
      </c>
      <c r="F302" t="s">
        <v>26</v>
      </c>
      <c r="G302" s="21" t="s">
        <v>5</v>
      </c>
      <c r="H302" t="s">
        <v>20</v>
      </c>
      <c r="I302">
        <v>2</v>
      </c>
      <c r="J302">
        <v>0.28239829999999999</v>
      </c>
      <c r="K302">
        <v>34.425766699999997</v>
      </c>
      <c r="L302" t="s">
        <v>5734</v>
      </c>
      <c r="M302" t="s">
        <v>5776</v>
      </c>
      <c r="N302" s="1">
        <v>0</v>
      </c>
      <c r="O302" t="s">
        <v>5815</v>
      </c>
    </row>
    <row r="303" spans="1:15" x14ac:dyDescent="0.2">
      <c r="A303" s="1">
        <v>303</v>
      </c>
      <c r="B303" s="21" t="s">
        <v>737</v>
      </c>
      <c r="C303" t="s">
        <v>334</v>
      </c>
      <c r="F303" t="s">
        <v>12</v>
      </c>
      <c r="G303" s="21" t="s">
        <v>5</v>
      </c>
      <c r="H303" t="s">
        <v>20</v>
      </c>
      <c r="I303">
        <v>2</v>
      </c>
      <c r="J303">
        <v>0.33115820000000001</v>
      </c>
      <c r="K303">
        <v>34.628030799999998</v>
      </c>
      <c r="L303" t="s">
        <v>5772</v>
      </c>
      <c r="M303" t="s">
        <v>5776</v>
      </c>
      <c r="N303" s="1">
        <v>0</v>
      </c>
      <c r="O303" t="s">
        <v>5815</v>
      </c>
    </row>
    <row r="304" spans="1:15" x14ac:dyDescent="0.2">
      <c r="A304" s="1">
        <v>304</v>
      </c>
      <c r="B304" s="21" t="s">
        <v>738</v>
      </c>
      <c r="C304" t="s">
        <v>739</v>
      </c>
      <c r="F304" t="s">
        <v>18</v>
      </c>
      <c r="G304" s="21" t="s">
        <v>5</v>
      </c>
      <c r="H304" t="s">
        <v>7</v>
      </c>
      <c r="I304">
        <v>2</v>
      </c>
      <c r="J304">
        <v>0.89615233690690399</v>
      </c>
      <c r="K304">
        <v>35.060448455662097</v>
      </c>
      <c r="L304" t="s">
        <v>5773</v>
      </c>
      <c r="M304" t="s">
        <v>5776</v>
      </c>
      <c r="N304" s="1">
        <v>0</v>
      </c>
    </row>
    <row r="305" spans="1:15" x14ac:dyDescent="0.2">
      <c r="A305" s="1">
        <v>305</v>
      </c>
      <c r="B305" s="21" t="s">
        <v>740</v>
      </c>
      <c r="C305" t="s">
        <v>335</v>
      </c>
      <c r="F305" t="s">
        <v>18</v>
      </c>
      <c r="G305" s="21" t="s">
        <v>5</v>
      </c>
      <c r="H305" t="s">
        <v>20</v>
      </c>
      <c r="I305">
        <v>2</v>
      </c>
      <c r="J305">
        <v>0.75656049999999997</v>
      </c>
      <c r="K305">
        <v>35.104871299999999</v>
      </c>
      <c r="L305" t="s">
        <v>5731</v>
      </c>
      <c r="M305" t="s">
        <v>5776</v>
      </c>
      <c r="N305" s="1">
        <v>0</v>
      </c>
      <c r="O305" t="s">
        <v>5815</v>
      </c>
    </row>
    <row r="306" spans="1:15" x14ac:dyDescent="0.2">
      <c r="A306" s="1">
        <v>306</v>
      </c>
      <c r="B306" s="21" t="s">
        <v>741</v>
      </c>
      <c r="C306" t="s">
        <v>336</v>
      </c>
      <c r="F306" t="s">
        <v>18</v>
      </c>
      <c r="G306" s="21" t="s">
        <v>5</v>
      </c>
      <c r="H306" t="s">
        <v>20</v>
      </c>
      <c r="I306">
        <v>2</v>
      </c>
      <c r="J306">
        <v>0.89616458252963704</v>
      </c>
      <c r="K306">
        <v>35.060441464310898</v>
      </c>
      <c r="L306" t="s">
        <v>5767</v>
      </c>
      <c r="M306" t="s">
        <v>5776</v>
      </c>
      <c r="N306" s="1">
        <v>0</v>
      </c>
      <c r="O306" t="s">
        <v>5815</v>
      </c>
    </row>
    <row r="307" spans="1:15" x14ac:dyDescent="0.2">
      <c r="A307" s="1">
        <v>307</v>
      </c>
      <c r="B307" s="21" t="s">
        <v>742</v>
      </c>
      <c r="C307" t="s">
        <v>337</v>
      </c>
      <c r="F307" t="s">
        <v>35</v>
      </c>
      <c r="G307" s="21" t="s">
        <v>24</v>
      </c>
      <c r="H307" t="s">
        <v>20</v>
      </c>
      <c r="I307">
        <v>2</v>
      </c>
      <c r="J307">
        <v>0.89613240000000005</v>
      </c>
      <c r="K307">
        <v>35.060436099999997</v>
      </c>
      <c r="L307" t="s">
        <v>5740</v>
      </c>
      <c r="M307" t="s">
        <v>5776</v>
      </c>
      <c r="N307" s="1">
        <v>0</v>
      </c>
      <c r="O307" t="s">
        <v>5815</v>
      </c>
    </row>
    <row r="308" spans="1:15" x14ac:dyDescent="0.2">
      <c r="A308" s="1">
        <v>308</v>
      </c>
      <c r="B308" s="21" t="s">
        <v>743</v>
      </c>
      <c r="C308" t="s">
        <v>338</v>
      </c>
      <c r="F308" t="s">
        <v>18</v>
      </c>
      <c r="G308" s="21" t="s">
        <v>5</v>
      </c>
      <c r="H308" t="s">
        <v>69</v>
      </c>
      <c r="I308">
        <v>2</v>
      </c>
      <c r="J308">
        <v>0.82574728750068205</v>
      </c>
      <c r="K308">
        <v>35.115479311765299</v>
      </c>
      <c r="L308" t="s">
        <v>5731</v>
      </c>
      <c r="M308" t="s">
        <v>5776</v>
      </c>
      <c r="N308" s="1">
        <v>0</v>
      </c>
    </row>
    <row r="309" spans="1:15" x14ac:dyDescent="0.2">
      <c r="A309" s="1">
        <v>309</v>
      </c>
      <c r="B309" s="21" t="s">
        <v>744</v>
      </c>
      <c r="C309" t="s">
        <v>339</v>
      </c>
      <c r="F309" t="s">
        <v>38</v>
      </c>
      <c r="G309" s="21" t="s">
        <v>5</v>
      </c>
      <c r="H309" t="s">
        <v>69</v>
      </c>
      <c r="I309">
        <v>2</v>
      </c>
      <c r="J309">
        <v>0.39387749986543902</v>
      </c>
      <c r="K309">
        <v>34.473147327109899</v>
      </c>
      <c r="L309" t="s">
        <v>5762</v>
      </c>
      <c r="M309" t="s">
        <v>5776</v>
      </c>
      <c r="N309" s="1">
        <v>0</v>
      </c>
    </row>
    <row r="310" spans="1:15" x14ac:dyDescent="0.2">
      <c r="A310" s="1">
        <v>310</v>
      </c>
      <c r="B310" s="21" t="s">
        <v>745</v>
      </c>
      <c r="C310" t="s">
        <v>340</v>
      </c>
      <c r="F310" t="s">
        <v>4</v>
      </c>
      <c r="G310" s="21" t="s">
        <v>5</v>
      </c>
      <c r="H310" t="s">
        <v>69</v>
      </c>
      <c r="I310">
        <v>2</v>
      </c>
      <c r="J310">
        <v>0.28294350000000001</v>
      </c>
      <c r="K310">
        <v>34.754892099999999</v>
      </c>
      <c r="L310" t="s">
        <v>5714</v>
      </c>
      <c r="M310" t="s">
        <v>5776</v>
      </c>
      <c r="N310" s="1">
        <v>0</v>
      </c>
      <c r="O310" t="s">
        <v>5816</v>
      </c>
    </row>
    <row r="311" spans="1:15" x14ac:dyDescent="0.2">
      <c r="A311" s="1">
        <v>311</v>
      </c>
      <c r="B311" s="21" t="s">
        <v>746</v>
      </c>
      <c r="C311" t="s">
        <v>341</v>
      </c>
      <c r="F311" t="s">
        <v>26</v>
      </c>
      <c r="G311" s="21" t="s">
        <v>5</v>
      </c>
      <c r="H311" t="s">
        <v>7</v>
      </c>
      <c r="I311">
        <v>2</v>
      </c>
      <c r="J311">
        <v>0.3202218</v>
      </c>
      <c r="K311">
        <v>34.501742300000004</v>
      </c>
      <c r="L311" t="s">
        <v>5736</v>
      </c>
      <c r="M311" t="s">
        <v>5777</v>
      </c>
      <c r="N311" s="1">
        <v>0</v>
      </c>
    </row>
    <row r="312" spans="1:15" x14ac:dyDescent="0.2">
      <c r="A312" s="1">
        <v>312</v>
      </c>
      <c r="B312" s="21" t="s">
        <v>747</v>
      </c>
      <c r="C312" t="s">
        <v>342</v>
      </c>
      <c r="F312" t="s">
        <v>35</v>
      </c>
      <c r="G312" s="21" t="s">
        <v>5</v>
      </c>
      <c r="H312" t="s">
        <v>7</v>
      </c>
      <c r="I312">
        <v>2</v>
      </c>
      <c r="J312">
        <v>0.65110029999999997</v>
      </c>
      <c r="K312">
        <v>34.876156399999999</v>
      </c>
      <c r="L312" t="s">
        <v>5727</v>
      </c>
      <c r="M312" t="s">
        <v>5776</v>
      </c>
      <c r="N312" s="1">
        <v>0</v>
      </c>
      <c r="O312" t="s">
        <v>5816</v>
      </c>
    </row>
    <row r="313" spans="1:15" x14ac:dyDescent="0.2">
      <c r="A313" s="1">
        <v>313</v>
      </c>
      <c r="B313" s="21" t="s">
        <v>748</v>
      </c>
      <c r="C313" t="s">
        <v>343</v>
      </c>
      <c r="F313" t="s">
        <v>12</v>
      </c>
      <c r="G313" s="21" t="s">
        <v>5</v>
      </c>
      <c r="H313" t="s">
        <v>7</v>
      </c>
      <c r="I313">
        <v>2</v>
      </c>
      <c r="J313">
        <v>0.28384100000000001</v>
      </c>
      <c r="K313">
        <v>34.751373000000001</v>
      </c>
      <c r="L313" t="s">
        <v>5772</v>
      </c>
      <c r="M313" t="s">
        <v>5776</v>
      </c>
      <c r="N313" s="1">
        <v>0</v>
      </c>
      <c r="O313" t="s">
        <v>5814</v>
      </c>
    </row>
    <row r="314" spans="1:15" x14ac:dyDescent="0.2">
      <c r="A314" s="1">
        <v>314</v>
      </c>
      <c r="B314" s="21" t="s">
        <v>749</v>
      </c>
      <c r="C314" t="s">
        <v>344</v>
      </c>
      <c r="F314" t="s">
        <v>18</v>
      </c>
      <c r="G314" s="21" t="s">
        <v>5</v>
      </c>
      <c r="H314" t="s">
        <v>7</v>
      </c>
      <c r="I314">
        <v>2</v>
      </c>
      <c r="J314">
        <v>0.66684949999999998</v>
      </c>
      <c r="K314">
        <v>35.109084000000003</v>
      </c>
      <c r="L314" t="s">
        <v>5718</v>
      </c>
      <c r="M314" t="s">
        <v>5776</v>
      </c>
      <c r="N314" s="1">
        <v>0</v>
      </c>
      <c r="O314" t="s">
        <v>5813</v>
      </c>
    </row>
    <row r="315" spans="1:15" x14ac:dyDescent="0.2">
      <c r="A315" s="1">
        <v>315</v>
      </c>
      <c r="B315" s="21" t="s">
        <v>750</v>
      </c>
      <c r="C315" t="s">
        <v>345</v>
      </c>
      <c r="F315" t="s">
        <v>38</v>
      </c>
      <c r="G315" s="21" t="s">
        <v>5</v>
      </c>
      <c r="H315" t="s">
        <v>185</v>
      </c>
      <c r="I315">
        <v>2</v>
      </c>
      <c r="J315">
        <v>0.36570510000000001</v>
      </c>
      <c r="K315">
        <v>34.477665700000003</v>
      </c>
      <c r="L315" t="s">
        <v>5756</v>
      </c>
      <c r="M315" t="s">
        <v>5777</v>
      </c>
      <c r="N315" s="1">
        <v>0</v>
      </c>
    </row>
    <row r="316" spans="1:15" x14ac:dyDescent="0.2">
      <c r="A316" s="1">
        <v>316</v>
      </c>
      <c r="B316" s="21" t="s">
        <v>751</v>
      </c>
      <c r="C316" t="s">
        <v>346</v>
      </c>
      <c r="F316" t="s">
        <v>23</v>
      </c>
      <c r="G316" s="21" t="s">
        <v>5</v>
      </c>
      <c r="H316" t="s">
        <v>7</v>
      </c>
      <c r="I316">
        <v>2</v>
      </c>
      <c r="J316">
        <v>0.2198155</v>
      </c>
      <c r="K316">
        <v>34.491898800000001</v>
      </c>
      <c r="L316" t="s">
        <v>5726</v>
      </c>
      <c r="M316" t="s">
        <v>5776</v>
      </c>
      <c r="N316" s="1">
        <v>0</v>
      </c>
      <c r="O316" t="s">
        <v>5816</v>
      </c>
    </row>
    <row r="317" spans="1:15" x14ac:dyDescent="0.2">
      <c r="A317" s="1">
        <v>317</v>
      </c>
      <c r="B317" s="21" t="s">
        <v>752</v>
      </c>
      <c r="C317" t="s">
        <v>347</v>
      </c>
      <c r="F317" t="s">
        <v>18</v>
      </c>
      <c r="G317" s="21" t="s">
        <v>5</v>
      </c>
      <c r="H317" t="s">
        <v>7</v>
      </c>
      <c r="I317">
        <v>2</v>
      </c>
      <c r="J317">
        <v>0.82295680000000004</v>
      </c>
      <c r="K317">
        <v>35.110307800000001</v>
      </c>
      <c r="L317" t="s">
        <v>5731</v>
      </c>
      <c r="M317" t="s">
        <v>5776</v>
      </c>
      <c r="N317" s="1">
        <v>0</v>
      </c>
    </row>
    <row r="318" spans="1:15" x14ac:dyDescent="0.2">
      <c r="A318" s="1">
        <v>318</v>
      </c>
      <c r="B318" s="21" t="s">
        <v>753</v>
      </c>
      <c r="C318" t="s">
        <v>348</v>
      </c>
      <c r="F318" t="s">
        <v>23</v>
      </c>
      <c r="G318" s="21" t="s">
        <v>5</v>
      </c>
      <c r="H318" t="s">
        <v>20</v>
      </c>
      <c r="I318">
        <v>2</v>
      </c>
      <c r="J318">
        <v>0.2258155</v>
      </c>
      <c r="K318">
        <v>34.4618988</v>
      </c>
      <c r="L318" t="s">
        <v>5722</v>
      </c>
      <c r="M318" t="s">
        <v>5777</v>
      </c>
      <c r="N318" s="1">
        <v>0</v>
      </c>
    </row>
    <row r="319" spans="1:15" x14ac:dyDescent="0.2">
      <c r="A319" s="1">
        <v>319</v>
      </c>
      <c r="B319" s="21" t="s">
        <v>754</v>
      </c>
      <c r="C319" t="s">
        <v>349</v>
      </c>
      <c r="F319" t="s">
        <v>10</v>
      </c>
      <c r="G319" s="21" t="s">
        <v>5</v>
      </c>
      <c r="H319" t="s">
        <v>7</v>
      </c>
      <c r="I319">
        <v>2</v>
      </c>
      <c r="J319">
        <v>0.29021940000000002</v>
      </c>
      <c r="K319">
        <v>34.755714599999997</v>
      </c>
      <c r="L319" t="s">
        <v>5715</v>
      </c>
      <c r="M319" t="s">
        <v>5776</v>
      </c>
      <c r="N319" s="1">
        <v>0</v>
      </c>
    </row>
    <row r="320" spans="1:15" x14ac:dyDescent="0.2">
      <c r="A320" s="1">
        <v>320</v>
      </c>
      <c r="B320" s="21" t="s">
        <v>755</v>
      </c>
      <c r="C320" t="s">
        <v>350</v>
      </c>
      <c r="F320" t="s">
        <v>35</v>
      </c>
      <c r="G320" s="21" t="s">
        <v>5</v>
      </c>
      <c r="H320" t="s">
        <v>7</v>
      </c>
      <c r="I320">
        <v>2</v>
      </c>
      <c r="J320">
        <v>0.63329769999999996</v>
      </c>
      <c r="K320">
        <v>34.974882899999997</v>
      </c>
      <c r="L320" t="s">
        <v>5730</v>
      </c>
      <c r="M320" t="s">
        <v>5776</v>
      </c>
      <c r="N320" s="1">
        <v>0</v>
      </c>
      <c r="O320" t="s">
        <v>5820</v>
      </c>
    </row>
    <row r="321" spans="1:15" x14ac:dyDescent="0.2">
      <c r="A321" s="1">
        <v>321</v>
      </c>
      <c r="B321" s="21" t="s">
        <v>756</v>
      </c>
      <c r="C321" t="s">
        <v>351</v>
      </c>
      <c r="F321" t="s">
        <v>71</v>
      </c>
      <c r="G321" s="21" t="s">
        <v>5</v>
      </c>
      <c r="H321" t="s">
        <v>69</v>
      </c>
      <c r="I321">
        <v>2</v>
      </c>
      <c r="J321">
        <v>0.44834390000000002</v>
      </c>
      <c r="K321">
        <v>34.853850999999999</v>
      </c>
      <c r="L321" t="s">
        <v>5765</v>
      </c>
      <c r="M321" t="s">
        <v>5776</v>
      </c>
      <c r="N321" s="1">
        <v>0</v>
      </c>
      <c r="O321" t="s">
        <v>5845</v>
      </c>
    </row>
    <row r="322" spans="1:15" x14ac:dyDescent="0.2">
      <c r="A322" s="1">
        <v>323</v>
      </c>
      <c r="B322" s="21" t="s">
        <v>758</v>
      </c>
      <c r="C322" t="s">
        <v>352</v>
      </c>
      <c r="F322" t="s">
        <v>30</v>
      </c>
      <c r="G322" s="21" t="s">
        <v>5</v>
      </c>
      <c r="H322" t="s">
        <v>7</v>
      </c>
      <c r="I322">
        <v>2</v>
      </c>
      <c r="J322">
        <v>0.16910819999999999</v>
      </c>
      <c r="K322">
        <v>34.707766499999998</v>
      </c>
      <c r="L322" t="s">
        <v>5725</v>
      </c>
      <c r="M322" t="s">
        <v>5776</v>
      </c>
      <c r="N322" s="1">
        <v>0</v>
      </c>
      <c r="O322" t="s">
        <v>5820</v>
      </c>
    </row>
    <row r="323" spans="1:15" x14ac:dyDescent="0.2">
      <c r="A323" s="1">
        <v>324</v>
      </c>
      <c r="B323" s="21" t="s">
        <v>759</v>
      </c>
      <c r="C323" t="s">
        <v>353</v>
      </c>
      <c r="F323" t="s">
        <v>10</v>
      </c>
      <c r="G323" s="21" t="s">
        <v>5</v>
      </c>
      <c r="H323" t="s">
        <v>20</v>
      </c>
      <c r="I323">
        <v>2</v>
      </c>
      <c r="J323">
        <v>0.29519489999999998</v>
      </c>
      <c r="K323">
        <v>34.763336000000002</v>
      </c>
      <c r="L323" t="s">
        <v>5728</v>
      </c>
      <c r="M323" t="s">
        <v>5776</v>
      </c>
      <c r="N323" s="1">
        <v>0</v>
      </c>
      <c r="O323" t="s">
        <v>5815</v>
      </c>
    </row>
    <row r="324" spans="1:15" x14ac:dyDescent="0.2">
      <c r="A324" s="1">
        <v>325</v>
      </c>
      <c r="B324" s="21" t="s">
        <v>760</v>
      </c>
      <c r="C324" t="s">
        <v>354</v>
      </c>
      <c r="F324" t="s">
        <v>18</v>
      </c>
      <c r="G324" s="21" t="s">
        <v>5</v>
      </c>
      <c r="H324" t="s">
        <v>20</v>
      </c>
      <c r="I324">
        <v>2</v>
      </c>
      <c r="J324">
        <v>0.71782049999999997</v>
      </c>
      <c r="K324">
        <v>35.071877999999998</v>
      </c>
      <c r="L324" t="s">
        <v>5773</v>
      </c>
      <c r="M324" t="s">
        <v>5776</v>
      </c>
      <c r="N324" s="1">
        <v>0</v>
      </c>
      <c r="O324" t="s">
        <v>5815</v>
      </c>
    </row>
    <row r="325" spans="1:15" x14ac:dyDescent="0.2">
      <c r="A325" s="1">
        <v>326</v>
      </c>
      <c r="B325" s="21" t="s">
        <v>761</v>
      </c>
      <c r="C325" t="s">
        <v>355</v>
      </c>
      <c r="F325" t="s">
        <v>30</v>
      </c>
      <c r="G325" s="21" t="s">
        <v>5</v>
      </c>
      <c r="H325" t="s">
        <v>20</v>
      </c>
      <c r="I325">
        <v>2</v>
      </c>
      <c r="J325">
        <v>0.1650829</v>
      </c>
      <c r="K325">
        <v>34.779685200000003</v>
      </c>
      <c r="L325" t="s">
        <v>5758</v>
      </c>
      <c r="M325" t="s">
        <v>5776</v>
      </c>
      <c r="N325" s="1">
        <v>0</v>
      </c>
      <c r="O325" t="s">
        <v>5815</v>
      </c>
    </row>
    <row r="326" spans="1:15" x14ac:dyDescent="0.2">
      <c r="A326" s="1">
        <v>327</v>
      </c>
      <c r="B326" s="21" t="s">
        <v>762</v>
      </c>
      <c r="C326" t="s">
        <v>356</v>
      </c>
      <c r="F326" t="s">
        <v>18</v>
      </c>
      <c r="G326" s="21" t="s">
        <v>5</v>
      </c>
      <c r="H326" t="s">
        <v>20</v>
      </c>
      <c r="I326">
        <v>2</v>
      </c>
      <c r="J326">
        <v>0.6637092</v>
      </c>
      <c r="K326">
        <v>35.107497500000001</v>
      </c>
      <c r="L326" t="s">
        <v>5718</v>
      </c>
      <c r="M326" t="s">
        <v>5776</v>
      </c>
      <c r="N326" s="1">
        <v>0</v>
      </c>
      <c r="O326" t="s">
        <v>5815</v>
      </c>
    </row>
    <row r="327" spans="1:15" x14ac:dyDescent="0.2">
      <c r="A327" s="1">
        <v>328</v>
      </c>
      <c r="B327" s="21" t="s">
        <v>763</v>
      </c>
      <c r="C327" t="s">
        <v>357</v>
      </c>
      <c r="F327" t="s">
        <v>4</v>
      </c>
      <c r="G327" s="21" t="s">
        <v>5</v>
      </c>
      <c r="H327" t="s">
        <v>54</v>
      </c>
      <c r="I327">
        <v>3</v>
      </c>
      <c r="J327">
        <v>0.2613993</v>
      </c>
      <c r="K327">
        <v>34.840328999999997</v>
      </c>
      <c r="L327" t="s">
        <v>5760</v>
      </c>
      <c r="M327" t="s">
        <v>5776</v>
      </c>
      <c r="N327" s="1">
        <v>1</v>
      </c>
      <c r="O327" t="s">
        <v>5815</v>
      </c>
    </row>
    <row r="328" spans="1:15" x14ac:dyDescent="0.2">
      <c r="A328" s="1">
        <v>329</v>
      </c>
      <c r="B328" s="21" t="s">
        <v>764</v>
      </c>
      <c r="C328" t="s">
        <v>358</v>
      </c>
      <c r="F328" t="s">
        <v>71</v>
      </c>
      <c r="G328" s="21" t="s">
        <v>24</v>
      </c>
      <c r="H328" t="s">
        <v>135</v>
      </c>
      <c r="I328">
        <v>3</v>
      </c>
      <c r="J328">
        <v>0.37964039999999999</v>
      </c>
      <c r="K328">
        <v>34.847468599999999</v>
      </c>
      <c r="L328" t="s">
        <v>5743</v>
      </c>
      <c r="M328" t="s">
        <v>5776</v>
      </c>
      <c r="N328" s="1">
        <v>0</v>
      </c>
      <c r="O328" t="s">
        <v>5815</v>
      </c>
    </row>
    <row r="329" spans="1:15" x14ac:dyDescent="0.2">
      <c r="A329" s="1">
        <v>330</v>
      </c>
      <c r="B329" s="21" t="s">
        <v>765</v>
      </c>
      <c r="C329" t="s">
        <v>359</v>
      </c>
      <c r="D329" s="2" t="s">
        <v>875</v>
      </c>
      <c r="F329" t="s">
        <v>4</v>
      </c>
      <c r="G329" s="21" t="s">
        <v>5</v>
      </c>
      <c r="H329" t="s">
        <v>54</v>
      </c>
      <c r="I329">
        <v>3</v>
      </c>
      <c r="J329">
        <v>0.20592009999999999</v>
      </c>
      <c r="K329">
        <v>34.771865599999998</v>
      </c>
      <c r="L329" t="s">
        <v>5720</v>
      </c>
      <c r="M329" t="s">
        <v>5776</v>
      </c>
      <c r="N329" s="1">
        <v>1</v>
      </c>
      <c r="O329" t="s">
        <v>5814</v>
      </c>
    </row>
    <row r="330" spans="1:15" x14ac:dyDescent="0.2">
      <c r="A330" s="1">
        <v>331</v>
      </c>
      <c r="B330" s="21" t="s">
        <v>766</v>
      </c>
      <c r="C330" t="s">
        <v>360</v>
      </c>
      <c r="F330" t="s">
        <v>71</v>
      </c>
      <c r="G330" s="21" t="s">
        <v>24</v>
      </c>
      <c r="H330" t="s">
        <v>20</v>
      </c>
      <c r="I330">
        <v>2</v>
      </c>
      <c r="J330">
        <v>0.47901549999999998</v>
      </c>
      <c r="K330">
        <v>34.770429</v>
      </c>
      <c r="L330" t="s">
        <v>5746</v>
      </c>
      <c r="M330" t="s">
        <v>5776</v>
      </c>
      <c r="N330" s="1">
        <v>0</v>
      </c>
      <c r="O330" t="s">
        <v>5815</v>
      </c>
    </row>
    <row r="331" spans="1:15" x14ac:dyDescent="0.2">
      <c r="A331" s="1">
        <v>332</v>
      </c>
      <c r="B331" s="21" t="s">
        <v>767</v>
      </c>
      <c r="C331" t="s">
        <v>361</v>
      </c>
      <c r="F331" t="s">
        <v>12</v>
      </c>
      <c r="G331" s="21" t="s">
        <v>5</v>
      </c>
      <c r="H331" t="s">
        <v>20</v>
      </c>
      <c r="I331">
        <v>2</v>
      </c>
      <c r="J331">
        <v>0.31931340000000002</v>
      </c>
      <c r="K331">
        <v>34.570835600000002</v>
      </c>
      <c r="L331" t="s">
        <v>5750</v>
      </c>
      <c r="M331" t="s">
        <v>5776</v>
      </c>
      <c r="N331" s="1">
        <v>0</v>
      </c>
      <c r="O331" t="s">
        <v>5815</v>
      </c>
    </row>
    <row r="332" spans="1:15" x14ac:dyDescent="0.2">
      <c r="A332" s="1">
        <v>333</v>
      </c>
      <c r="B332" s="21" t="s">
        <v>768</v>
      </c>
      <c r="C332" t="s">
        <v>362</v>
      </c>
      <c r="F332" t="s">
        <v>38</v>
      </c>
      <c r="G332" s="21" t="s">
        <v>5</v>
      </c>
      <c r="H332" t="s">
        <v>7</v>
      </c>
      <c r="I332">
        <v>2</v>
      </c>
      <c r="J332">
        <v>0.38670510000000002</v>
      </c>
      <c r="K332">
        <v>34.462665700000002</v>
      </c>
      <c r="L332" t="s">
        <v>5729</v>
      </c>
      <c r="M332" t="s">
        <v>5776</v>
      </c>
      <c r="N332" s="1">
        <v>0</v>
      </c>
      <c r="O332" t="s">
        <v>5814</v>
      </c>
    </row>
    <row r="333" spans="1:15" x14ac:dyDescent="0.2">
      <c r="A333" s="1">
        <v>334</v>
      </c>
      <c r="B333" s="21" t="s">
        <v>769</v>
      </c>
      <c r="C333" t="s">
        <v>363</v>
      </c>
      <c r="F333" t="s">
        <v>38</v>
      </c>
      <c r="G333" s="21" t="s">
        <v>5</v>
      </c>
      <c r="H333" t="s">
        <v>20</v>
      </c>
      <c r="I333">
        <v>2</v>
      </c>
      <c r="J333">
        <v>0.42362709999999998</v>
      </c>
      <c r="K333">
        <v>34.474643899999997</v>
      </c>
      <c r="L333" t="s">
        <v>5756</v>
      </c>
      <c r="M333" t="s">
        <v>5776</v>
      </c>
      <c r="N333" s="1">
        <v>0</v>
      </c>
      <c r="O333" t="s">
        <v>5815</v>
      </c>
    </row>
    <row r="334" spans="1:15" x14ac:dyDescent="0.2">
      <c r="A334" s="1">
        <v>335</v>
      </c>
      <c r="B334" s="21" t="s">
        <v>770</v>
      </c>
      <c r="C334" t="s">
        <v>364</v>
      </c>
      <c r="D334" s="2" t="s">
        <v>878</v>
      </c>
      <c r="F334" t="s">
        <v>30</v>
      </c>
      <c r="G334" s="21" t="s">
        <v>5</v>
      </c>
      <c r="H334" t="s">
        <v>14</v>
      </c>
      <c r="I334">
        <v>4</v>
      </c>
      <c r="J334">
        <v>0.2064396</v>
      </c>
      <c r="K334">
        <v>34.723432199999998</v>
      </c>
      <c r="L334" t="s">
        <v>5737</v>
      </c>
      <c r="M334" t="s">
        <v>5776</v>
      </c>
      <c r="N334" s="1">
        <v>1</v>
      </c>
      <c r="O334" t="s">
        <v>5815</v>
      </c>
    </row>
    <row r="335" spans="1:15" x14ac:dyDescent="0.2">
      <c r="A335" s="1">
        <v>336</v>
      </c>
      <c r="B335" s="21" t="s">
        <v>771</v>
      </c>
      <c r="C335" t="s">
        <v>365</v>
      </c>
      <c r="F335" t="s">
        <v>30</v>
      </c>
      <c r="G335" s="21" t="s">
        <v>5</v>
      </c>
      <c r="H335" t="s">
        <v>20</v>
      </c>
      <c r="I335">
        <v>2</v>
      </c>
      <c r="J335">
        <v>0.20929610000000001</v>
      </c>
      <c r="K335">
        <v>34.686354700000003</v>
      </c>
      <c r="L335" t="s">
        <v>5725</v>
      </c>
      <c r="M335" t="s">
        <v>5776</v>
      </c>
      <c r="N335" s="1">
        <v>0</v>
      </c>
      <c r="O335" t="s">
        <v>5815</v>
      </c>
    </row>
    <row r="336" spans="1:15" x14ac:dyDescent="0.2">
      <c r="A336" s="1">
        <v>337</v>
      </c>
      <c r="B336" s="21" t="s">
        <v>772</v>
      </c>
      <c r="C336" t="s">
        <v>366</v>
      </c>
      <c r="F336" t="s">
        <v>30</v>
      </c>
      <c r="G336" s="21" t="s">
        <v>5</v>
      </c>
      <c r="H336" t="s">
        <v>20</v>
      </c>
      <c r="I336">
        <v>2</v>
      </c>
      <c r="J336">
        <v>0.18260770000000001</v>
      </c>
      <c r="K336">
        <v>34.7014888</v>
      </c>
      <c r="L336" t="s">
        <v>5737</v>
      </c>
      <c r="M336" t="s">
        <v>5776</v>
      </c>
      <c r="N336" s="1">
        <v>0</v>
      </c>
      <c r="O336" t="s">
        <v>5815</v>
      </c>
    </row>
    <row r="337" spans="1:15" x14ac:dyDescent="0.2">
      <c r="A337" s="1">
        <v>338</v>
      </c>
      <c r="B337" s="21" t="s">
        <v>773</v>
      </c>
      <c r="C337" t="s">
        <v>367</v>
      </c>
      <c r="F337" t="s">
        <v>71</v>
      </c>
      <c r="G337" s="21" t="s">
        <v>24</v>
      </c>
      <c r="H337" t="s">
        <v>20</v>
      </c>
      <c r="I337">
        <v>2</v>
      </c>
      <c r="J337">
        <v>0.39122210000000002</v>
      </c>
      <c r="K337">
        <v>34.792220200000003</v>
      </c>
      <c r="L337" t="s">
        <v>5743</v>
      </c>
      <c r="M337" t="s">
        <v>5776</v>
      </c>
      <c r="N337" s="1">
        <v>0</v>
      </c>
      <c r="O337" t="s">
        <v>5815</v>
      </c>
    </row>
    <row r="338" spans="1:15" x14ac:dyDescent="0.2">
      <c r="A338" s="1">
        <v>339</v>
      </c>
      <c r="B338" s="21" t="s">
        <v>774</v>
      </c>
      <c r="C338" t="s">
        <v>368</v>
      </c>
      <c r="F338" t="s">
        <v>30</v>
      </c>
      <c r="G338" s="21" t="s">
        <v>5</v>
      </c>
      <c r="H338" t="s">
        <v>20</v>
      </c>
      <c r="I338">
        <v>2</v>
      </c>
      <c r="J338">
        <v>0.17946280000000001</v>
      </c>
      <c r="K338">
        <v>34.718484699999998</v>
      </c>
      <c r="L338" t="s">
        <v>5758</v>
      </c>
      <c r="M338" t="s">
        <v>5776</v>
      </c>
      <c r="N338" s="1">
        <v>0</v>
      </c>
      <c r="O338" t="s">
        <v>5815</v>
      </c>
    </row>
    <row r="339" spans="1:15" x14ac:dyDescent="0.2">
      <c r="A339" s="1">
        <v>340</v>
      </c>
      <c r="B339" s="21" t="s">
        <v>775</v>
      </c>
      <c r="C339" t="s">
        <v>369</v>
      </c>
      <c r="F339" t="s">
        <v>30</v>
      </c>
      <c r="G339" s="21" t="s">
        <v>5</v>
      </c>
      <c r="H339" t="s">
        <v>20</v>
      </c>
      <c r="I339">
        <v>2</v>
      </c>
      <c r="J339">
        <v>0.14987590000000001</v>
      </c>
      <c r="K339">
        <v>34.6911804</v>
      </c>
      <c r="L339" t="s">
        <v>5737</v>
      </c>
      <c r="M339" t="s">
        <v>5776</v>
      </c>
      <c r="N339" s="1">
        <v>0</v>
      </c>
      <c r="O339" t="s">
        <v>5815</v>
      </c>
    </row>
    <row r="340" spans="1:15" x14ac:dyDescent="0.2">
      <c r="A340" s="1">
        <v>341</v>
      </c>
      <c r="B340" s="21" t="s">
        <v>776</v>
      </c>
      <c r="C340" t="s">
        <v>370</v>
      </c>
      <c r="F340" t="s">
        <v>23</v>
      </c>
      <c r="G340" s="21" t="s">
        <v>24</v>
      </c>
      <c r="H340" t="s">
        <v>54</v>
      </c>
      <c r="I340">
        <v>3</v>
      </c>
      <c r="J340">
        <v>0.17523359999999999</v>
      </c>
      <c r="K340">
        <v>34.544531200000002</v>
      </c>
      <c r="L340" t="s">
        <v>5771</v>
      </c>
      <c r="M340" t="s">
        <v>5776</v>
      </c>
      <c r="N340" s="1">
        <v>0</v>
      </c>
      <c r="O340" t="s">
        <v>5815</v>
      </c>
    </row>
    <row r="341" spans="1:15" x14ac:dyDescent="0.2">
      <c r="A341" s="1">
        <v>342</v>
      </c>
      <c r="B341" s="21" t="s">
        <v>777</v>
      </c>
      <c r="C341" t="s">
        <v>371</v>
      </c>
      <c r="F341" t="s">
        <v>4</v>
      </c>
      <c r="G341" s="21" t="s">
        <v>5</v>
      </c>
      <c r="H341" t="s">
        <v>54</v>
      </c>
      <c r="I341">
        <v>3</v>
      </c>
      <c r="J341">
        <v>0.339395</v>
      </c>
      <c r="K341">
        <v>34.799351000000001</v>
      </c>
      <c r="L341" t="s">
        <v>5739</v>
      </c>
      <c r="M341" t="s">
        <v>5776</v>
      </c>
      <c r="N341" s="1">
        <v>0</v>
      </c>
      <c r="O341" t="s">
        <v>5815</v>
      </c>
    </row>
    <row r="342" spans="1:15" x14ac:dyDescent="0.2">
      <c r="A342" s="1">
        <v>343</v>
      </c>
      <c r="B342" s="21" t="s">
        <v>778</v>
      </c>
      <c r="C342" t="s">
        <v>372</v>
      </c>
      <c r="F342" t="s">
        <v>4</v>
      </c>
      <c r="G342" s="21" t="s">
        <v>5</v>
      </c>
      <c r="H342" t="s">
        <v>20</v>
      </c>
      <c r="I342">
        <v>2</v>
      </c>
      <c r="J342">
        <v>0.2613993</v>
      </c>
      <c r="K342">
        <v>34.840328999999997</v>
      </c>
      <c r="L342" t="s">
        <v>5720</v>
      </c>
      <c r="M342" t="s">
        <v>5776</v>
      </c>
      <c r="N342" s="1">
        <v>0</v>
      </c>
      <c r="O342" t="s">
        <v>5815</v>
      </c>
    </row>
    <row r="343" spans="1:15" x14ac:dyDescent="0.2">
      <c r="A343" s="1">
        <v>344</v>
      </c>
      <c r="B343" s="21" t="s">
        <v>779</v>
      </c>
      <c r="C343" t="s">
        <v>373</v>
      </c>
      <c r="F343" t="s">
        <v>4</v>
      </c>
      <c r="G343" s="21" t="s">
        <v>5</v>
      </c>
      <c r="H343" t="s">
        <v>7</v>
      </c>
      <c r="I343">
        <v>2</v>
      </c>
      <c r="J343">
        <v>0.25139929999999999</v>
      </c>
      <c r="K343">
        <v>34.819328999999996</v>
      </c>
      <c r="L343" t="s">
        <v>5745</v>
      </c>
      <c r="M343" t="s">
        <v>5777</v>
      </c>
      <c r="N343" s="1">
        <v>0</v>
      </c>
    </row>
    <row r="344" spans="1:15" x14ac:dyDescent="0.2">
      <c r="A344" s="1">
        <v>345</v>
      </c>
      <c r="B344" s="21" t="s">
        <v>780</v>
      </c>
      <c r="C344" t="s">
        <v>374</v>
      </c>
      <c r="F344" t="s">
        <v>4</v>
      </c>
      <c r="G344" s="21" t="s">
        <v>5</v>
      </c>
      <c r="H344" t="s">
        <v>54</v>
      </c>
      <c r="I344">
        <v>3</v>
      </c>
      <c r="J344">
        <v>0.22738</v>
      </c>
      <c r="K344">
        <v>34.816097999999997</v>
      </c>
      <c r="L344" t="s">
        <v>5714</v>
      </c>
      <c r="M344" t="s">
        <v>5776</v>
      </c>
      <c r="N344" s="1">
        <v>0</v>
      </c>
    </row>
    <row r="345" spans="1:15" x14ac:dyDescent="0.2">
      <c r="A345" s="1">
        <v>346</v>
      </c>
      <c r="B345" s="21" t="s">
        <v>781</v>
      </c>
      <c r="C345" t="s">
        <v>375</v>
      </c>
      <c r="F345" t="s">
        <v>4</v>
      </c>
      <c r="G345" s="21" t="s">
        <v>5</v>
      </c>
      <c r="H345" t="s">
        <v>54</v>
      </c>
      <c r="I345">
        <v>3</v>
      </c>
      <c r="J345">
        <v>0.2633993</v>
      </c>
      <c r="K345">
        <v>34.803328999999998</v>
      </c>
      <c r="L345" t="s">
        <v>5714</v>
      </c>
      <c r="M345" t="s">
        <v>5777</v>
      </c>
      <c r="N345" s="1">
        <v>0</v>
      </c>
    </row>
    <row r="346" spans="1:15" x14ac:dyDescent="0.2">
      <c r="A346" s="1">
        <v>347</v>
      </c>
      <c r="B346" s="21" t="s">
        <v>782</v>
      </c>
      <c r="C346" t="s">
        <v>376</v>
      </c>
      <c r="D346" s="3" t="s">
        <v>879</v>
      </c>
      <c r="F346" t="s">
        <v>4</v>
      </c>
      <c r="G346" s="21" t="s">
        <v>5</v>
      </c>
      <c r="H346" t="s">
        <v>54</v>
      </c>
      <c r="I346">
        <v>3</v>
      </c>
      <c r="J346">
        <v>0.20757100000000001</v>
      </c>
      <c r="K346">
        <v>34.775086299999998</v>
      </c>
      <c r="L346" t="s">
        <v>5714</v>
      </c>
      <c r="M346" t="s">
        <v>5776</v>
      </c>
      <c r="N346" s="1">
        <v>1</v>
      </c>
      <c r="O346" t="s">
        <v>5815</v>
      </c>
    </row>
    <row r="347" spans="1:15" x14ac:dyDescent="0.2">
      <c r="A347" s="1">
        <v>348</v>
      </c>
      <c r="B347" s="21" t="s">
        <v>783</v>
      </c>
      <c r="C347" t="s">
        <v>377</v>
      </c>
      <c r="F347" t="s">
        <v>23</v>
      </c>
      <c r="G347" s="21" t="s">
        <v>24</v>
      </c>
      <c r="H347" t="s">
        <v>54</v>
      </c>
      <c r="I347">
        <v>3</v>
      </c>
      <c r="J347">
        <v>0.19689519999999999</v>
      </c>
      <c r="K347">
        <v>34.570667399999998</v>
      </c>
      <c r="L347" t="s">
        <v>5755</v>
      </c>
      <c r="M347" t="s">
        <v>5776</v>
      </c>
      <c r="N347" s="1">
        <v>0</v>
      </c>
      <c r="O347" t="s">
        <v>5815</v>
      </c>
    </row>
    <row r="348" spans="1:15" x14ac:dyDescent="0.2">
      <c r="A348" s="1">
        <v>349</v>
      </c>
      <c r="B348" s="21" t="s">
        <v>784</v>
      </c>
      <c r="C348" t="s">
        <v>378</v>
      </c>
      <c r="F348" t="s">
        <v>10</v>
      </c>
      <c r="G348" s="21" t="s">
        <v>5</v>
      </c>
      <c r="H348" t="s">
        <v>20</v>
      </c>
      <c r="I348">
        <v>2</v>
      </c>
      <c r="J348">
        <v>0.35175380000000001</v>
      </c>
      <c r="K348">
        <v>34.698091699999999</v>
      </c>
      <c r="L348" t="s">
        <v>5752</v>
      </c>
      <c r="M348" t="s">
        <v>5776</v>
      </c>
      <c r="N348" s="1">
        <v>0</v>
      </c>
      <c r="O348" t="s">
        <v>5815</v>
      </c>
    </row>
    <row r="349" spans="1:15" x14ac:dyDescent="0.2">
      <c r="A349" s="1">
        <v>350</v>
      </c>
      <c r="B349" s="21" t="s">
        <v>785</v>
      </c>
      <c r="C349" t="s">
        <v>379</v>
      </c>
      <c r="F349" t="s">
        <v>30</v>
      </c>
      <c r="G349" s="21" t="s">
        <v>5</v>
      </c>
      <c r="H349" t="s">
        <v>20</v>
      </c>
      <c r="I349">
        <v>2</v>
      </c>
      <c r="J349">
        <v>0.1960558</v>
      </c>
      <c r="K349">
        <v>34.724349500000002</v>
      </c>
      <c r="L349" t="s">
        <v>5737</v>
      </c>
      <c r="M349" t="s">
        <v>5776</v>
      </c>
      <c r="N349" s="1">
        <v>0</v>
      </c>
      <c r="O349" t="s">
        <v>5815</v>
      </c>
    </row>
    <row r="350" spans="1:15" x14ac:dyDescent="0.2">
      <c r="A350" s="1">
        <v>351</v>
      </c>
      <c r="B350" s="21" t="s">
        <v>786</v>
      </c>
      <c r="C350" t="s">
        <v>380</v>
      </c>
      <c r="F350" t="s">
        <v>23</v>
      </c>
      <c r="G350" s="21" t="s">
        <v>24</v>
      </c>
      <c r="H350" t="s">
        <v>20</v>
      </c>
      <c r="I350">
        <v>2</v>
      </c>
      <c r="J350">
        <v>0.23701829999999999</v>
      </c>
      <c r="K350">
        <v>34.5467692</v>
      </c>
      <c r="L350" t="s">
        <v>5722</v>
      </c>
      <c r="M350" t="s">
        <v>5776</v>
      </c>
      <c r="N350" s="1">
        <v>0</v>
      </c>
      <c r="O350" t="s">
        <v>5815</v>
      </c>
    </row>
    <row r="351" spans="1:15" x14ac:dyDescent="0.2">
      <c r="A351" s="1">
        <v>352</v>
      </c>
      <c r="B351" s="21" t="s">
        <v>787</v>
      </c>
      <c r="C351" t="s">
        <v>381</v>
      </c>
      <c r="F351" t="s">
        <v>30</v>
      </c>
      <c r="G351" s="21" t="s">
        <v>5</v>
      </c>
      <c r="H351" t="s">
        <v>54</v>
      </c>
      <c r="I351">
        <v>3</v>
      </c>
      <c r="J351">
        <v>0.23128000000000001</v>
      </c>
      <c r="K351">
        <v>34.703557799999999</v>
      </c>
      <c r="L351" t="s">
        <v>5725</v>
      </c>
      <c r="M351" t="s">
        <v>5776</v>
      </c>
      <c r="N351" s="1">
        <v>0</v>
      </c>
      <c r="O351" t="s">
        <v>5815</v>
      </c>
    </row>
    <row r="352" spans="1:15" x14ac:dyDescent="0.2">
      <c r="A352" s="1">
        <v>353</v>
      </c>
      <c r="B352" s="21" t="s">
        <v>788</v>
      </c>
      <c r="C352" t="s">
        <v>382</v>
      </c>
      <c r="F352" t="s">
        <v>10</v>
      </c>
      <c r="G352" s="21" t="s">
        <v>5</v>
      </c>
      <c r="H352" t="s">
        <v>7</v>
      </c>
      <c r="I352">
        <v>2</v>
      </c>
      <c r="J352">
        <v>0.26321939999999999</v>
      </c>
      <c r="K352">
        <v>34.750714599999995</v>
      </c>
      <c r="L352" t="s">
        <v>5715</v>
      </c>
      <c r="M352" t="s">
        <v>5777</v>
      </c>
      <c r="N352" s="1">
        <v>0</v>
      </c>
    </row>
    <row r="353" spans="1:15" x14ac:dyDescent="0.2">
      <c r="A353" s="1">
        <v>354</v>
      </c>
      <c r="B353" s="21" t="s">
        <v>789</v>
      </c>
      <c r="C353" t="s">
        <v>383</v>
      </c>
      <c r="F353" t="s">
        <v>23</v>
      </c>
      <c r="G353" s="21" t="s">
        <v>24</v>
      </c>
      <c r="H353" t="s">
        <v>54</v>
      </c>
      <c r="I353">
        <v>3</v>
      </c>
      <c r="J353">
        <v>0.2198155</v>
      </c>
      <c r="K353">
        <v>34.491898800000001</v>
      </c>
      <c r="L353" t="s">
        <v>5726</v>
      </c>
      <c r="M353" t="s">
        <v>5776</v>
      </c>
      <c r="N353" s="1">
        <v>1</v>
      </c>
      <c r="O353" t="s">
        <v>5815</v>
      </c>
    </row>
    <row r="354" spans="1:15" x14ac:dyDescent="0.2">
      <c r="A354" s="1">
        <v>355</v>
      </c>
      <c r="B354" s="21" t="s">
        <v>790</v>
      </c>
      <c r="C354" t="s">
        <v>384</v>
      </c>
      <c r="F354" t="s">
        <v>71</v>
      </c>
      <c r="G354" s="21" t="s">
        <v>24</v>
      </c>
      <c r="H354" t="s">
        <v>20</v>
      </c>
      <c r="I354">
        <v>2</v>
      </c>
      <c r="J354">
        <v>0.45057799999999998</v>
      </c>
      <c r="K354">
        <v>34.856856100000002</v>
      </c>
      <c r="L354" t="s">
        <v>5743</v>
      </c>
      <c r="M354" t="s">
        <v>5776</v>
      </c>
      <c r="N354" s="1">
        <v>0</v>
      </c>
      <c r="O354" t="s">
        <v>5815</v>
      </c>
    </row>
    <row r="355" spans="1:15" x14ac:dyDescent="0.2">
      <c r="A355" s="1">
        <v>356</v>
      </c>
      <c r="B355" s="21" t="s">
        <v>791</v>
      </c>
      <c r="C355" t="s">
        <v>385</v>
      </c>
      <c r="D355" s="2" t="s">
        <v>880</v>
      </c>
      <c r="F355" t="s">
        <v>71</v>
      </c>
      <c r="G355" s="21" t="s">
        <v>24</v>
      </c>
      <c r="H355" t="s">
        <v>54</v>
      </c>
      <c r="I355">
        <v>3</v>
      </c>
      <c r="J355">
        <v>0.53171109999999999</v>
      </c>
      <c r="K355">
        <v>34.846533000000001</v>
      </c>
      <c r="L355" t="s">
        <v>5744</v>
      </c>
      <c r="M355" t="s">
        <v>5776</v>
      </c>
      <c r="N355" s="1">
        <v>0</v>
      </c>
      <c r="O355" t="s">
        <v>5815</v>
      </c>
    </row>
    <row r="356" spans="1:15" x14ac:dyDescent="0.2">
      <c r="A356" s="1">
        <v>357</v>
      </c>
      <c r="B356" s="21" t="s">
        <v>792</v>
      </c>
      <c r="C356" t="s">
        <v>386</v>
      </c>
      <c r="F356" t="s">
        <v>10</v>
      </c>
      <c r="G356" s="21" t="s">
        <v>5</v>
      </c>
      <c r="H356" t="s">
        <v>20</v>
      </c>
      <c r="I356">
        <v>2</v>
      </c>
      <c r="J356">
        <v>0.35175380000000001</v>
      </c>
      <c r="K356">
        <v>34.698091699999999</v>
      </c>
      <c r="L356" t="s">
        <v>5719</v>
      </c>
      <c r="M356" t="s">
        <v>5776</v>
      </c>
      <c r="N356" s="1">
        <v>0</v>
      </c>
      <c r="O356" t="s">
        <v>5815</v>
      </c>
    </row>
    <row r="357" spans="1:15" x14ac:dyDescent="0.2">
      <c r="A357" s="1">
        <v>358</v>
      </c>
      <c r="B357" s="21" t="s">
        <v>793</v>
      </c>
      <c r="C357" t="s">
        <v>387</v>
      </c>
      <c r="F357" t="s">
        <v>71</v>
      </c>
      <c r="G357" s="21" t="s">
        <v>24</v>
      </c>
      <c r="H357" t="s">
        <v>20</v>
      </c>
      <c r="I357">
        <v>2</v>
      </c>
      <c r="J357">
        <v>0.58373489999999995</v>
      </c>
      <c r="K357">
        <v>34.881211</v>
      </c>
      <c r="L357" t="s">
        <v>5744</v>
      </c>
      <c r="M357" t="s">
        <v>5776</v>
      </c>
      <c r="N357" s="1">
        <v>0</v>
      </c>
      <c r="O357" t="s">
        <v>5815</v>
      </c>
    </row>
    <row r="358" spans="1:15" x14ac:dyDescent="0.2">
      <c r="A358" s="1">
        <v>359</v>
      </c>
      <c r="B358" s="21" t="s">
        <v>794</v>
      </c>
      <c r="C358" t="s">
        <v>388</v>
      </c>
      <c r="F358" t="s">
        <v>18</v>
      </c>
      <c r="G358" s="21" t="s">
        <v>5</v>
      </c>
      <c r="H358" t="s">
        <v>20</v>
      </c>
      <c r="I358">
        <v>2</v>
      </c>
      <c r="J358">
        <v>0.87427589999999999</v>
      </c>
      <c r="K358">
        <v>35.071850400000002</v>
      </c>
      <c r="L358" t="s">
        <v>5767</v>
      </c>
      <c r="M358" t="s">
        <v>5776</v>
      </c>
      <c r="N358" s="1">
        <v>0</v>
      </c>
      <c r="O358" t="s">
        <v>5815</v>
      </c>
    </row>
    <row r="359" spans="1:15" x14ac:dyDescent="0.2">
      <c r="A359" s="1">
        <v>360</v>
      </c>
      <c r="B359" s="21" t="s">
        <v>795</v>
      </c>
      <c r="C359" t="s">
        <v>389</v>
      </c>
      <c r="F359" t="s">
        <v>50</v>
      </c>
      <c r="G359" s="21" t="s">
        <v>5</v>
      </c>
      <c r="H359" t="s">
        <v>20</v>
      </c>
      <c r="I359">
        <v>2</v>
      </c>
      <c r="J359">
        <v>0.43312139999999999</v>
      </c>
      <c r="K359">
        <v>34.611949099999997</v>
      </c>
      <c r="L359" t="s">
        <v>5733</v>
      </c>
      <c r="M359" t="s">
        <v>5776</v>
      </c>
      <c r="N359" s="1">
        <v>0</v>
      </c>
      <c r="O359" t="s">
        <v>5815</v>
      </c>
    </row>
    <row r="360" spans="1:15" x14ac:dyDescent="0.2">
      <c r="A360" s="1">
        <v>361</v>
      </c>
      <c r="B360" s="21" t="s">
        <v>796</v>
      </c>
      <c r="C360" t="s">
        <v>390</v>
      </c>
      <c r="D360" s="2" t="s">
        <v>881</v>
      </c>
      <c r="F360" t="s">
        <v>50</v>
      </c>
      <c r="G360" s="21" t="s">
        <v>5</v>
      </c>
      <c r="H360" t="s">
        <v>135</v>
      </c>
      <c r="I360">
        <v>3</v>
      </c>
      <c r="J360">
        <v>0.46942420000000001</v>
      </c>
      <c r="K360">
        <v>34.696739299999997</v>
      </c>
      <c r="L360" t="s">
        <v>5770</v>
      </c>
      <c r="M360" t="s">
        <v>5776</v>
      </c>
      <c r="N360" s="1">
        <v>0</v>
      </c>
      <c r="O360" t="s">
        <v>5815</v>
      </c>
    </row>
    <row r="361" spans="1:15" x14ac:dyDescent="0.2">
      <c r="A361" s="1">
        <v>362</v>
      </c>
      <c r="B361" s="21" t="s">
        <v>797</v>
      </c>
      <c r="C361" t="s">
        <v>391</v>
      </c>
      <c r="F361" t="s">
        <v>38</v>
      </c>
      <c r="G361" s="21" t="s">
        <v>5</v>
      </c>
      <c r="H361" t="s">
        <v>54</v>
      </c>
      <c r="I361">
        <v>3</v>
      </c>
      <c r="J361">
        <v>0.41487749986543904</v>
      </c>
      <c r="K361">
        <v>34.483147327109897</v>
      </c>
      <c r="L361" t="s">
        <v>5762</v>
      </c>
      <c r="M361" t="s">
        <v>5777</v>
      </c>
      <c r="N361" s="1">
        <v>0</v>
      </c>
      <c r="O361" t="s">
        <v>5814</v>
      </c>
    </row>
    <row r="362" spans="1:15" x14ac:dyDescent="0.2">
      <c r="A362" s="1">
        <v>363</v>
      </c>
      <c r="B362" s="21" t="s">
        <v>798</v>
      </c>
      <c r="C362" t="s">
        <v>392</v>
      </c>
      <c r="F362" t="s">
        <v>16</v>
      </c>
      <c r="G362" s="21" t="s">
        <v>5</v>
      </c>
      <c r="H362" t="s">
        <v>69</v>
      </c>
      <c r="I362">
        <v>2</v>
      </c>
      <c r="J362">
        <v>0.196964</v>
      </c>
      <c r="K362">
        <v>34.592599999999997</v>
      </c>
      <c r="L362" t="s">
        <v>5717</v>
      </c>
      <c r="M362" t="s">
        <v>5776</v>
      </c>
      <c r="N362" s="1">
        <v>0</v>
      </c>
      <c r="O362" t="s">
        <v>5816</v>
      </c>
    </row>
    <row r="363" spans="1:15" x14ac:dyDescent="0.2">
      <c r="A363" s="1">
        <v>364</v>
      </c>
      <c r="B363" s="21" t="s">
        <v>799</v>
      </c>
      <c r="C363" t="s">
        <v>393</v>
      </c>
      <c r="F363" t="s">
        <v>18</v>
      </c>
      <c r="G363" s="21" t="s">
        <v>5</v>
      </c>
      <c r="H363" t="s">
        <v>7</v>
      </c>
      <c r="I363">
        <v>2</v>
      </c>
      <c r="J363">
        <v>0.6776219</v>
      </c>
      <c r="K363">
        <v>35.143970000000003</v>
      </c>
      <c r="L363" t="s">
        <v>5718</v>
      </c>
      <c r="M363" t="s">
        <v>5776</v>
      </c>
      <c r="N363" s="1">
        <v>0</v>
      </c>
    </row>
    <row r="364" spans="1:15" x14ac:dyDescent="0.2">
      <c r="A364" s="1">
        <v>365</v>
      </c>
      <c r="B364" s="21" t="s">
        <v>800</v>
      </c>
      <c r="C364" t="s">
        <v>394</v>
      </c>
      <c r="F364" t="s">
        <v>18</v>
      </c>
      <c r="G364" s="21" t="s">
        <v>5</v>
      </c>
      <c r="H364" t="s">
        <v>7</v>
      </c>
      <c r="I364">
        <v>2</v>
      </c>
      <c r="J364">
        <v>0.67772918035733298</v>
      </c>
      <c r="K364">
        <v>35.144034371290203</v>
      </c>
      <c r="L364" t="s">
        <v>5718</v>
      </c>
      <c r="M364" t="s">
        <v>5776</v>
      </c>
      <c r="N364" s="1">
        <v>0</v>
      </c>
    </row>
    <row r="365" spans="1:15" x14ac:dyDescent="0.2">
      <c r="A365" s="1">
        <v>366</v>
      </c>
      <c r="B365" s="21" t="s">
        <v>801</v>
      </c>
      <c r="C365" t="s">
        <v>395</v>
      </c>
      <c r="F365" t="s">
        <v>18</v>
      </c>
      <c r="G365" s="21" t="s">
        <v>5</v>
      </c>
      <c r="H365" t="s">
        <v>20</v>
      </c>
      <c r="I365">
        <v>2</v>
      </c>
      <c r="J365">
        <v>0.6776219</v>
      </c>
      <c r="K365">
        <v>35.143970000000003</v>
      </c>
      <c r="L365" t="s">
        <v>5773</v>
      </c>
      <c r="M365" t="s">
        <v>5776</v>
      </c>
      <c r="N365" s="1">
        <v>0</v>
      </c>
      <c r="O365" t="s">
        <v>5815</v>
      </c>
    </row>
    <row r="366" spans="1:15" x14ac:dyDescent="0.2">
      <c r="A366" s="1">
        <v>367</v>
      </c>
      <c r="B366" s="21" t="s">
        <v>802</v>
      </c>
      <c r="C366" t="s">
        <v>396</v>
      </c>
      <c r="F366" t="s">
        <v>35</v>
      </c>
      <c r="G366" s="21" t="s">
        <v>5</v>
      </c>
      <c r="H366" t="s">
        <v>7</v>
      </c>
      <c r="I366">
        <v>2</v>
      </c>
      <c r="J366">
        <v>0.74240289999999998</v>
      </c>
      <c r="K366">
        <v>35.034769500000003</v>
      </c>
      <c r="L366" t="s">
        <v>5761</v>
      </c>
      <c r="M366" t="s">
        <v>5777</v>
      </c>
      <c r="N366" s="1">
        <v>0</v>
      </c>
    </row>
    <row r="367" spans="1:15" x14ac:dyDescent="0.2">
      <c r="A367" s="1">
        <v>368</v>
      </c>
      <c r="B367" s="21" t="s">
        <v>803</v>
      </c>
      <c r="C367" t="s">
        <v>397</v>
      </c>
      <c r="D367" s="2" t="s">
        <v>883</v>
      </c>
      <c r="F367" t="s">
        <v>38</v>
      </c>
      <c r="G367" s="21" t="s">
        <v>5</v>
      </c>
      <c r="H367" t="s">
        <v>7</v>
      </c>
      <c r="I367">
        <v>2</v>
      </c>
      <c r="J367">
        <v>0.3762218</v>
      </c>
      <c r="K367">
        <v>34.488047600000002</v>
      </c>
      <c r="L367" t="s">
        <v>5762</v>
      </c>
      <c r="M367" t="s">
        <v>5776</v>
      </c>
      <c r="N367" s="1">
        <v>0</v>
      </c>
      <c r="O367" t="s">
        <v>5814</v>
      </c>
    </row>
    <row r="368" spans="1:15" x14ac:dyDescent="0.2">
      <c r="A368" s="1">
        <v>369</v>
      </c>
      <c r="B368" s="21" t="s">
        <v>804</v>
      </c>
      <c r="C368" t="s">
        <v>398</v>
      </c>
      <c r="D368" s="2" t="s">
        <v>884</v>
      </c>
      <c r="F368" t="s">
        <v>35</v>
      </c>
      <c r="G368" s="21" t="s">
        <v>5</v>
      </c>
      <c r="H368" t="s">
        <v>54</v>
      </c>
      <c r="I368">
        <v>3</v>
      </c>
      <c r="J368">
        <v>0.62809709999999996</v>
      </c>
      <c r="K368">
        <v>34.884067000000002</v>
      </c>
      <c r="L368" t="s">
        <v>5742</v>
      </c>
      <c r="M368" t="s">
        <v>5776</v>
      </c>
      <c r="N368" s="1">
        <v>0</v>
      </c>
      <c r="O368" t="s">
        <v>5822</v>
      </c>
    </row>
    <row r="369" spans="1:15" x14ac:dyDescent="0.2">
      <c r="A369" s="1">
        <v>370</v>
      </c>
      <c r="B369" s="21" t="s">
        <v>805</v>
      </c>
      <c r="C369" t="s">
        <v>399</v>
      </c>
      <c r="D369" s="2" t="s">
        <v>885</v>
      </c>
      <c r="F369" t="s">
        <v>23</v>
      </c>
      <c r="G369" s="21" t="s">
        <v>5</v>
      </c>
      <c r="H369" t="s">
        <v>7</v>
      </c>
      <c r="I369">
        <v>2</v>
      </c>
      <c r="J369">
        <v>0.22022530372898799</v>
      </c>
      <c r="K369">
        <v>34.489989269270197</v>
      </c>
      <c r="L369" t="s">
        <v>5726</v>
      </c>
      <c r="M369" t="s">
        <v>5776</v>
      </c>
      <c r="N369" s="1">
        <v>0</v>
      </c>
    </row>
    <row r="370" spans="1:15" x14ac:dyDescent="0.2">
      <c r="A370" s="1">
        <v>371</v>
      </c>
      <c r="B370" s="21" t="s">
        <v>806</v>
      </c>
      <c r="C370" t="s">
        <v>400</v>
      </c>
      <c r="F370" t="s">
        <v>71</v>
      </c>
      <c r="G370" s="21" t="s">
        <v>5</v>
      </c>
      <c r="H370" t="s">
        <v>7</v>
      </c>
      <c r="I370">
        <v>2</v>
      </c>
      <c r="J370">
        <v>0.380019</v>
      </c>
      <c r="K370">
        <v>34.76764</v>
      </c>
      <c r="L370" t="s">
        <v>5759</v>
      </c>
      <c r="M370" t="s">
        <v>5777</v>
      </c>
      <c r="N370" s="1">
        <v>0</v>
      </c>
      <c r="O370" t="s">
        <v>5814</v>
      </c>
    </row>
    <row r="371" spans="1:15" x14ac:dyDescent="0.2">
      <c r="A371" s="1">
        <v>372</v>
      </c>
      <c r="B371" s="21" t="s">
        <v>807</v>
      </c>
      <c r="C371" t="s">
        <v>401</v>
      </c>
      <c r="F371" t="s">
        <v>35</v>
      </c>
      <c r="G371" s="21" t="s">
        <v>5</v>
      </c>
      <c r="H371" t="s">
        <v>20</v>
      </c>
      <c r="I371">
        <v>2</v>
      </c>
      <c r="J371">
        <v>0.65110029999999997</v>
      </c>
      <c r="K371">
        <v>34.876156399999999</v>
      </c>
      <c r="L371" t="s">
        <v>5761</v>
      </c>
      <c r="M371" t="s">
        <v>5776</v>
      </c>
      <c r="N371" s="1">
        <v>0</v>
      </c>
      <c r="O371" t="s">
        <v>5822</v>
      </c>
    </row>
    <row r="372" spans="1:15" x14ac:dyDescent="0.2">
      <c r="A372" s="1">
        <v>373</v>
      </c>
      <c r="B372" s="21" t="s">
        <v>808</v>
      </c>
      <c r="C372" t="s">
        <v>402</v>
      </c>
      <c r="D372" s="2" t="s">
        <v>886</v>
      </c>
      <c r="E372" s="2" t="s">
        <v>889</v>
      </c>
      <c r="F372" t="s">
        <v>26</v>
      </c>
      <c r="G372" s="21" t="s">
        <v>5</v>
      </c>
      <c r="H372" t="s">
        <v>14</v>
      </c>
      <c r="I372">
        <v>4</v>
      </c>
      <c r="J372">
        <v>0.32647169999999998</v>
      </c>
      <c r="K372">
        <v>34.498790700000001</v>
      </c>
      <c r="L372" t="s">
        <v>5723</v>
      </c>
      <c r="M372" t="s">
        <v>5776</v>
      </c>
      <c r="N372" s="1">
        <v>1</v>
      </c>
      <c r="O372" t="s">
        <v>5822</v>
      </c>
    </row>
    <row r="373" spans="1:15" x14ac:dyDescent="0.2">
      <c r="A373" s="1">
        <v>374</v>
      </c>
      <c r="B373" s="21" t="s">
        <v>809</v>
      </c>
      <c r="C373" t="s">
        <v>403</v>
      </c>
      <c r="F373" t="s">
        <v>4</v>
      </c>
      <c r="G373" s="21" t="s">
        <v>5</v>
      </c>
      <c r="H373" t="s">
        <v>40</v>
      </c>
      <c r="I373">
        <v>3</v>
      </c>
      <c r="J373">
        <v>0.26151731577394399</v>
      </c>
      <c r="K373">
        <v>34.840296811765398</v>
      </c>
      <c r="L373" t="s">
        <v>5714</v>
      </c>
      <c r="M373" t="s">
        <v>5776</v>
      </c>
      <c r="N373" s="1">
        <v>0</v>
      </c>
    </row>
    <row r="374" spans="1:15" x14ac:dyDescent="0.2">
      <c r="A374" s="1">
        <v>375</v>
      </c>
      <c r="B374" s="21" t="s">
        <v>810</v>
      </c>
      <c r="C374" t="s">
        <v>404</v>
      </c>
      <c r="F374" t="s">
        <v>38</v>
      </c>
      <c r="G374" s="21" t="s">
        <v>5</v>
      </c>
      <c r="H374" t="s">
        <v>20</v>
      </c>
      <c r="I374">
        <v>2</v>
      </c>
      <c r="J374">
        <v>0.38670510000000002</v>
      </c>
      <c r="K374">
        <v>34.462665700000002</v>
      </c>
      <c r="L374" t="s">
        <v>5729</v>
      </c>
      <c r="M374" t="s">
        <v>5776</v>
      </c>
      <c r="N374" s="1">
        <v>0</v>
      </c>
      <c r="O374" t="s">
        <v>5822</v>
      </c>
    </row>
    <row r="375" spans="1:15" x14ac:dyDescent="0.2">
      <c r="A375" s="1">
        <v>376</v>
      </c>
      <c r="B375" s="21" t="s">
        <v>811</v>
      </c>
      <c r="C375" t="s">
        <v>405</v>
      </c>
      <c r="F375" t="s">
        <v>4</v>
      </c>
      <c r="G375" s="21" t="s">
        <v>5</v>
      </c>
      <c r="H375" t="s">
        <v>20</v>
      </c>
      <c r="I375">
        <v>2</v>
      </c>
      <c r="J375">
        <v>0.272136273094225</v>
      </c>
      <c r="K375">
        <v>34.735924054092898</v>
      </c>
      <c r="L375" t="s">
        <v>5745</v>
      </c>
      <c r="M375" t="s">
        <v>5776</v>
      </c>
      <c r="N375" s="1">
        <v>0</v>
      </c>
    </row>
    <row r="376" spans="1:15" x14ac:dyDescent="0.2">
      <c r="A376" s="1">
        <v>377</v>
      </c>
      <c r="B376" s="21" t="s">
        <v>812</v>
      </c>
      <c r="C376" t="s">
        <v>406</v>
      </c>
      <c r="D376" s="2" t="s">
        <v>890</v>
      </c>
      <c r="F376" t="s">
        <v>30</v>
      </c>
      <c r="G376" s="21" t="s">
        <v>5</v>
      </c>
      <c r="H376" t="s">
        <v>54</v>
      </c>
      <c r="I376">
        <v>3</v>
      </c>
      <c r="J376">
        <v>0.20386219999999999</v>
      </c>
      <c r="K376">
        <v>34.669038700000002</v>
      </c>
      <c r="L376" t="s">
        <v>5737</v>
      </c>
      <c r="M376" t="s">
        <v>5776</v>
      </c>
      <c r="N376" s="1">
        <v>0</v>
      </c>
      <c r="O376" t="s">
        <v>5819</v>
      </c>
    </row>
    <row r="377" spans="1:15" x14ac:dyDescent="0.2">
      <c r="A377" s="1">
        <v>378</v>
      </c>
      <c r="B377" s="21" t="s">
        <v>813</v>
      </c>
      <c r="C377" t="s">
        <v>407</v>
      </c>
      <c r="F377" t="s">
        <v>30</v>
      </c>
      <c r="G377" s="21" t="s">
        <v>5</v>
      </c>
      <c r="H377" t="s">
        <v>7</v>
      </c>
      <c r="I377">
        <v>2</v>
      </c>
      <c r="J377">
        <v>0.18290870000000001</v>
      </c>
      <c r="K377">
        <v>34.646745799999998</v>
      </c>
      <c r="L377" t="s">
        <v>5737</v>
      </c>
      <c r="M377" t="s">
        <v>5777</v>
      </c>
      <c r="N377" s="1">
        <v>0</v>
      </c>
    </row>
    <row r="378" spans="1:15" x14ac:dyDescent="0.2">
      <c r="A378" s="1">
        <v>379</v>
      </c>
      <c r="B378" s="21" t="s">
        <v>814</v>
      </c>
      <c r="C378" t="s">
        <v>408</v>
      </c>
      <c r="F378" t="s">
        <v>10</v>
      </c>
      <c r="G378" s="21" t="s">
        <v>5</v>
      </c>
      <c r="H378" t="s">
        <v>409</v>
      </c>
      <c r="I378">
        <v>2</v>
      </c>
      <c r="J378">
        <v>0.28289920000000002</v>
      </c>
      <c r="K378">
        <v>34.7549353</v>
      </c>
      <c r="L378" t="s">
        <v>5724</v>
      </c>
      <c r="M378" t="s">
        <v>5776</v>
      </c>
      <c r="N378" s="1">
        <v>0</v>
      </c>
      <c r="O378" t="s">
        <v>5817</v>
      </c>
    </row>
    <row r="379" spans="1:15" x14ac:dyDescent="0.2">
      <c r="A379" s="1">
        <v>380</v>
      </c>
      <c r="B379" s="21" t="s">
        <v>815</v>
      </c>
      <c r="C379" t="s">
        <v>410</v>
      </c>
      <c r="F379" t="s">
        <v>71</v>
      </c>
      <c r="G379" s="21" t="s">
        <v>5</v>
      </c>
      <c r="J379">
        <v>0.44357799999999997</v>
      </c>
      <c r="K379">
        <v>34.835856100000001</v>
      </c>
      <c r="L379" t="s">
        <v>5743</v>
      </c>
      <c r="M379" t="s">
        <v>5777</v>
      </c>
      <c r="N379" s="1">
        <v>0</v>
      </c>
    </row>
    <row r="380" spans="1:15" x14ac:dyDescent="0.2">
      <c r="A380" s="1">
        <v>381</v>
      </c>
      <c r="B380" s="21" t="s">
        <v>816</v>
      </c>
      <c r="C380" t="s">
        <v>411</v>
      </c>
      <c r="F380" t="s">
        <v>30</v>
      </c>
      <c r="G380" s="21" t="s">
        <v>5</v>
      </c>
      <c r="H380" t="s">
        <v>54</v>
      </c>
      <c r="I380">
        <v>3</v>
      </c>
      <c r="J380">
        <v>0.15848860000000001</v>
      </c>
      <c r="K380">
        <v>34.720204099999997</v>
      </c>
      <c r="L380" t="s">
        <v>5754</v>
      </c>
      <c r="M380" t="s">
        <v>5776</v>
      </c>
      <c r="N380" s="1">
        <v>0</v>
      </c>
      <c r="O380" t="s">
        <v>5819</v>
      </c>
    </row>
    <row r="381" spans="1:15" x14ac:dyDescent="0.2">
      <c r="A381" s="1">
        <v>382</v>
      </c>
      <c r="B381" s="21" t="s">
        <v>817</v>
      </c>
      <c r="C381" t="s">
        <v>412</v>
      </c>
      <c r="F381" t="s">
        <v>10</v>
      </c>
      <c r="G381" s="21" t="s">
        <v>5</v>
      </c>
      <c r="H381" t="s">
        <v>7</v>
      </c>
      <c r="I381">
        <v>2</v>
      </c>
      <c r="J381">
        <v>0.29519489999999998</v>
      </c>
      <c r="K381">
        <v>34.763336000000002</v>
      </c>
      <c r="L381" t="s">
        <v>5724</v>
      </c>
      <c r="M381" t="s">
        <v>5776</v>
      </c>
      <c r="N381" s="1">
        <v>0</v>
      </c>
      <c r="O381" t="s">
        <v>5816</v>
      </c>
    </row>
    <row r="382" spans="1:15" x14ac:dyDescent="0.2">
      <c r="A382" s="1">
        <v>383</v>
      </c>
      <c r="B382" s="21" t="s">
        <v>818</v>
      </c>
      <c r="C382" t="s">
        <v>413</v>
      </c>
      <c r="F382" t="s">
        <v>10</v>
      </c>
      <c r="G382" s="21" t="s">
        <v>5</v>
      </c>
      <c r="H382" t="s">
        <v>7</v>
      </c>
      <c r="I382">
        <v>2</v>
      </c>
      <c r="J382">
        <v>0.28235900000000003</v>
      </c>
      <c r="K382">
        <v>34.754407499999999</v>
      </c>
      <c r="L382" t="s">
        <v>5728</v>
      </c>
      <c r="M382" t="s">
        <v>5776</v>
      </c>
      <c r="N382" s="1">
        <v>0</v>
      </c>
      <c r="O382" t="s">
        <v>5820</v>
      </c>
    </row>
    <row r="383" spans="1:15" x14ac:dyDescent="0.2">
      <c r="A383" s="1">
        <v>384</v>
      </c>
      <c r="B383" s="21" t="s">
        <v>819</v>
      </c>
      <c r="C383" t="s">
        <v>414</v>
      </c>
      <c r="F383" t="s">
        <v>23</v>
      </c>
      <c r="G383" s="21" t="s">
        <v>5</v>
      </c>
      <c r="H383" t="s">
        <v>14</v>
      </c>
      <c r="I383">
        <v>4</v>
      </c>
      <c r="J383">
        <v>0.26061987365683398</v>
      </c>
      <c r="K383">
        <v>34.551652228261098</v>
      </c>
      <c r="L383" t="s">
        <v>5722</v>
      </c>
      <c r="M383" t="s">
        <v>5776</v>
      </c>
      <c r="N383" s="1">
        <v>0</v>
      </c>
      <c r="O383" t="s">
        <v>5817</v>
      </c>
    </row>
    <row r="384" spans="1:15" x14ac:dyDescent="0.2">
      <c r="A384" s="1">
        <v>385</v>
      </c>
      <c r="B384" s="21" t="s">
        <v>820</v>
      </c>
      <c r="C384" t="s">
        <v>415</v>
      </c>
      <c r="F384" t="s">
        <v>71</v>
      </c>
      <c r="G384" s="21" t="s">
        <v>24</v>
      </c>
      <c r="H384" t="s">
        <v>20</v>
      </c>
      <c r="I384">
        <v>2</v>
      </c>
      <c r="J384">
        <v>0.44506709999999999</v>
      </c>
      <c r="K384">
        <v>34.854098499999999</v>
      </c>
      <c r="L384" t="s">
        <v>5744</v>
      </c>
      <c r="M384" t="s">
        <v>5776</v>
      </c>
      <c r="N384" s="1">
        <v>0</v>
      </c>
      <c r="O384" t="s">
        <v>5815</v>
      </c>
    </row>
    <row r="385" spans="1:15" x14ac:dyDescent="0.2">
      <c r="A385" s="1">
        <v>386</v>
      </c>
      <c r="B385" s="21" t="s">
        <v>821</v>
      </c>
      <c r="C385" t="s">
        <v>416</v>
      </c>
      <c r="F385" t="s">
        <v>16</v>
      </c>
      <c r="G385" s="21" t="s">
        <v>5</v>
      </c>
      <c r="H385" t="s">
        <v>54</v>
      </c>
      <c r="I385">
        <v>3</v>
      </c>
      <c r="J385">
        <v>0.1491449</v>
      </c>
      <c r="K385">
        <v>34.5519879</v>
      </c>
      <c r="L385" t="s">
        <v>5717</v>
      </c>
      <c r="M385" t="s">
        <v>5777</v>
      </c>
      <c r="N385" s="1">
        <v>0</v>
      </c>
      <c r="O385" t="s">
        <v>5813</v>
      </c>
    </row>
    <row r="386" spans="1:15" x14ac:dyDescent="0.2">
      <c r="A386" s="1">
        <v>387</v>
      </c>
      <c r="B386" s="21" t="s">
        <v>822</v>
      </c>
      <c r="C386" t="s">
        <v>417</v>
      </c>
      <c r="F386" t="s">
        <v>4</v>
      </c>
      <c r="G386" s="21" t="s">
        <v>5</v>
      </c>
      <c r="H386" t="s">
        <v>7</v>
      </c>
      <c r="I386">
        <v>2</v>
      </c>
      <c r="J386">
        <v>0.2226621</v>
      </c>
      <c r="K386">
        <v>34.754001100000004</v>
      </c>
      <c r="L386" t="s">
        <v>5721</v>
      </c>
      <c r="M386" t="s">
        <v>5777</v>
      </c>
      <c r="N386" s="1">
        <v>0</v>
      </c>
    </row>
    <row r="387" spans="1:15" x14ac:dyDescent="0.2">
      <c r="A387" s="1">
        <v>388</v>
      </c>
      <c r="B387" s="21" t="s">
        <v>823</v>
      </c>
      <c r="C387" t="s">
        <v>418</v>
      </c>
      <c r="F387" t="s">
        <v>10</v>
      </c>
      <c r="G387" s="21" t="s">
        <v>5</v>
      </c>
      <c r="H387" t="s">
        <v>7</v>
      </c>
      <c r="I387">
        <v>2</v>
      </c>
      <c r="J387">
        <v>0.29519489999999998</v>
      </c>
      <c r="K387">
        <v>34.763336000000002</v>
      </c>
      <c r="L387" t="s">
        <v>5724</v>
      </c>
      <c r="M387" t="s">
        <v>5776</v>
      </c>
      <c r="N387" s="1">
        <v>0</v>
      </c>
    </row>
    <row r="388" spans="1:15" x14ac:dyDescent="0.2">
      <c r="A388" s="1">
        <v>389</v>
      </c>
      <c r="B388" s="21" t="s">
        <v>824</v>
      </c>
      <c r="C388" t="s">
        <v>419</v>
      </c>
      <c r="F388" t="s">
        <v>18</v>
      </c>
      <c r="G388" s="21" t="s">
        <v>5</v>
      </c>
      <c r="H388" t="s">
        <v>20</v>
      </c>
      <c r="I388">
        <v>2</v>
      </c>
      <c r="J388">
        <v>0.6497579</v>
      </c>
      <c r="K388">
        <v>35.052582200000003</v>
      </c>
      <c r="L388" t="s">
        <v>5718</v>
      </c>
      <c r="M388" t="s">
        <v>5776</v>
      </c>
      <c r="N388" s="1">
        <v>0</v>
      </c>
      <c r="O388" t="s">
        <v>5815</v>
      </c>
    </row>
    <row r="389" spans="1:15" x14ac:dyDescent="0.2">
      <c r="A389" s="1">
        <v>390</v>
      </c>
      <c r="B389" s="21" t="s">
        <v>825</v>
      </c>
      <c r="C389" t="s">
        <v>420</v>
      </c>
      <c r="F389" t="s">
        <v>50</v>
      </c>
      <c r="G389" s="21" t="s">
        <v>5</v>
      </c>
      <c r="H389" t="s">
        <v>7</v>
      </c>
      <c r="I389">
        <v>2</v>
      </c>
      <c r="J389">
        <v>0.46542420000000001</v>
      </c>
      <c r="K389">
        <v>34.668739299999999</v>
      </c>
      <c r="L389" t="s">
        <v>5733</v>
      </c>
      <c r="M389" t="s">
        <v>5777</v>
      </c>
      <c r="N389" s="1">
        <v>0</v>
      </c>
    </row>
    <row r="390" spans="1:15" x14ac:dyDescent="0.2">
      <c r="A390" s="1">
        <v>391</v>
      </c>
      <c r="B390" s="21" t="s">
        <v>826</v>
      </c>
      <c r="C390" t="s">
        <v>421</v>
      </c>
      <c r="F390" t="s">
        <v>30</v>
      </c>
      <c r="G390" s="21" t="s">
        <v>5</v>
      </c>
      <c r="H390" t="s">
        <v>69</v>
      </c>
      <c r="I390">
        <v>2</v>
      </c>
      <c r="J390">
        <v>0.16970900483606799</v>
      </c>
      <c r="K390">
        <v>34.707723387178497</v>
      </c>
      <c r="L390" t="s">
        <v>5725</v>
      </c>
      <c r="M390" t="s">
        <v>5776</v>
      </c>
      <c r="N390" s="1">
        <v>0</v>
      </c>
    </row>
    <row r="391" spans="1:15" x14ac:dyDescent="0.2">
      <c r="A391" s="1">
        <v>392</v>
      </c>
      <c r="B391" s="21" t="s">
        <v>827</v>
      </c>
      <c r="C391" t="s">
        <v>422</v>
      </c>
      <c r="F391" t="s">
        <v>4</v>
      </c>
      <c r="G391" s="21" t="s">
        <v>5</v>
      </c>
      <c r="H391" t="s">
        <v>20</v>
      </c>
      <c r="I391">
        <v>2</v>
      </c>
      <c r="J391">
        <v>0.22908909999999999</v>
      </c>
      <c r="K391">
        <v>34.727009299999999</v>
      </c>
      <c r="L391" t="s">
        <v>5721</v>
      </c>
      <c r="M391" t="s">
        <v>5776</v>
      </c>
      <c r="N391" s="1">
        <v>0</v>
      </c>
      <c r="O391" t="s">
        <v>5815</v>
      </c>
    </row>
    <row r="392" spans="1:15" x14ac:dyDescent="0.2">
      <c r="A392" s="1">
        <v>393</v>
      </c>
      <c r="B392" s="21" t="s">
        <v>828</v>
      </c>
      <c r="C392" t="s">
        <v>423</v>
      </c>
      <c r="D392" s="2" t="s">
        <v>893</v>
      </c>
      <c r="F392" t="s">
        <v>4</v>
      </c>
      <c r="G392" s="21" t="s">
        <v>5</v>
      </c>
      <c r="H392" t="s">
        <v>46</v>
      </c>
      <c r="I392">
        <v>3</v>
      </c>
      <c r="J392">
        <v>0.2226571</v>
      </c>
      <c r="K392">
        <v>34.873452299999997</v>
      </c>
      <c r="L392" t="s">
        <v>5714</v>
      </c>
      <c r="M392" t="s">
        <v>5776</v>
      </c>
      <c r="N392" s="1">
        <v>1</v>
      </c>
      <c r="O392" t="s">
        <v>5851</v>
      </c>
    </row>
    <row r="393" spans="1:15" x14ac:dyDescent="0.2">
      <c r="A393" s="1">
        <v>394</v>
      </c>
      <c r="B393" s="21" t="s">
        <v>829</v>
      </c>
      <c r="C393" t="s">
        <v>424</v>
      </c>
      <c r="F393" t="s">
        <v>23</v>
      </c>
      <c r="G393" s="21" t="s">
        <v>5</v>
      </c>
      <c r="H393" t="s">
        <v>7</v>
      </c>
      <c r="I393">
        <v>2</v>
      </c>
      <c r="J393">
        <v>0.2198155</v>
      </c>
      <c r="K393">
        <v>34.491898800000001</v>
      </c>
      <c r="L393" t="s">
        <v>5722</v>
      </c>
      <c r="M393" t="s">
        <v>5776</v>
      </c>
      <c r="N393" s="1">
        <v>0</v>
      </c>
      <c r="O393" t="s">
        <v>5814</v>
      </c>
    </row>
    <row r="394" spans="1:15" x14ac:dyDescent="0.2">
      <c r="A394" s="1">
        <v>395</v>
      </c>
      <c r="B394" s="21" t="s">
        <v>830</v>
      </c>
      <c r="C394" t="s">
        <v>425</v>
      </c>
      <c r="F394" t="s">
        <v>16</v>
      </c>
      <c r="G394" s="21" t="s">
        <v>5</v>
      </c>
      <c r="H394" t="s">
        <v>185</v>
      </c>
      <c r="I394">
        <v>2</v>
      </c>
      <c r="J394">
        <v>0.14614489999999999</v>
      </c>
      <c r="K394">
        <v>34.585987899999999</v>
      </c>
      <c r="L394" t="s">
        <v>5764</v>
      </c>
      <c r="M394" t="s">
        <v>5776</v>
      </c>
      <c r="N394" s="1">
        <v>0</v>
      </c>
      <c r="O394" t="s">
        <v>5820</v>
      </c>
    </row>
    <row r="395" spans="1:15" x14ac:dyDescent="0.2">
      <c r="A395" s="1">
        <v>396</v>
      </c>
      <c r="B395" s="21" t="s">
        <v>831</v>
      </c>
      <c r="C395" t="s">
        <v>426</v>
      </c>
      <c r="F395" t="s">
        <v>71</v>
      </c>
      <c r="G395" s="21" t="s">
        <v>5</v>
      </c>
      <c r="H395" t="s">
        <v>7</v>
      </c>
      <c r="I395">
        <v>2</v>
      </c>
      <c r="J395">
        <v>0.35377739999999996</v>
      </c>
      <c r="K395">
        <v>34.809430300000002</v>
      </c>
      <c r="L395" t="s">
        <v>5743</v>
      </c>
      <c r="M395" t="s">
        <v>5777</v>
      </c>
      <c r="N395" s="1">
        <v>0</v>
      </c>
    </row>
    <row r="396" spans="1:15" x14ac:dyDescent="0.2">
      <c r="A396" s="1">
        <v>397</v>
      </c>
      <c r="B396" s="21" t="s">
        <v>832</v>
      </c>
      <c r="C396" t="s">
        <v>427</v>
      </c>
      <c r="F396" t="s">
        <v>35</v>
      </c>
      <c r="G396" s="21" t="s">
        <v>24</v>
      </c>
      <c r="H396" t="s">
        <v>20</v>
      </c>
      <c r="I396">
        <v>2</v>
      </c>
      <c r="J396">
        <v>0.53620290000000004</v>
      </c>
      <c r="K396">
        <v>34.790833900000003</v>
      </c>
      <c r="L396" t="s">
        <v>5769</v>
      </c>
      <c r="M396" t="s">
        <v>5776</v>
      </c>
      <c r="N396" s="1">
        <v>0</v>
      </c>
      <c r="O396" t="s">
        <v>5815</v>
      </c>
    </row>
    <row r="397" spans="1:15" x14ac:dyDescent="0.2">
      <c r="A397" s="1">
        <v>398</v>
      </c>
      <c r="B397" s="21" t="s">
        <v>833</v>
      </c>
      <c r="C397" t="s">
        <v>428</v>
      </c>
      <c r="F397" t="s">
        <v>16</v>
      </c>
      <c r="G397" s="21" t="s">
        <v>5</v>
      </c>
      <c r="H397" t="s">
        <v>7</v>
      </c>
      <c r="I397">
        <v>2</v>
      </c>
      <c r="J397">
        <v>0.14614489999999999</v>
      </c>
      <c r="K397">
        <v>34.585987899999999</v>
      </c>
      <c r="L397" t="s">
        <v>5717</v>
      </c>
      <c r="M397" t="s">
        <v>5776</v>
      </c>
      <c r="N397" s="1">
        <v>0</v>
      </c>
      <c r="O397" t="s">
        <v>5814</v>
      </c>
    </row>
    <row r="398" spans="1:15" x14ac:dyDescent="0.2">
      <c r="A398" s="1">
        <v>399</v>
      </c>
      <c r="B398" s="21" t="s">
        <v>834</v>
      </c>
      <c r="C398" t="s">
        <v>429</v>
      </c>
      <c r="F398" t="s">
        <v>26</v>
      </c>
      <c r="G398" s="21" t="s">
        <v>5</v>
      </c>
      <c r="H398" t="s">
        <v>20</v>
      </c>
      <c r="I398">
        <v>2</v>
      </c>
      <c r="J398">
        <v>0.26772639999999998</v>
      </c>
      <c r="K398">
        <v>34.3994164</v>
      </c>
      <c r="L398" t="s">
        <v>5734</v>
      </c>
      <c r="M398" t="s">
        <v>5776</v>
      </c>
      <c r="N398" s="1">
        <v>0</v>
      </c>
      <c r="O398" t="s">
        <v>5815</v>
      </c>
    </row>
    <row r="399" spans="1:15" x14ac:dyDescent="0.2">
      <c r="A399" s="1">
        <v>400</v>
      </c>
      <c r="B399" s="21" t="s">
        <v>835</v>
      </c>
      <c r="C399" t="s">
        <v>430</v>
      </c>
      <c r="F399" t="s">
        <v>38</v>
      </c>
      <c r="G399" s="21" t="s">
        <v>5</v>
      </c>
      <c r="H399" t="s">
        <v>7</v>
      </c>
      <c r="I399">
        <v>2</v>
      </c>
      <c r="J399">
        <v>0.41907939999999999</v>
      </c>
      <c r="K399">
        <v>34.426757100000003</v>
      </c>
      <c r="L399" t="s">
        <v>5729</v>
      </c>
      <c r="M399" t="s">
        <v>5776</v>
      </c>
      <c r="N399" s="1">
        <v>0</v>
      </c>
      <c r="O399" t="s">
        <v>5814</v>
      </c>
    </row>
    <row r="400" spans="1:15" x14ac:dyDescent="0.2">
      <c r="A400" s="1">
        <v>401</v>
      </c>
      <c r="B400" s="21" t="s">
        <v>836</v>
      </c>
      <c r="C400" t="s">
        <v>431</v>
      </c>
      <c r="F400" t="s">
        <v>23</v>
      </c>
      <c r="G400" s="21" t="s">
        <v>5</v>
      </c>
      <c r="H400" t="s">
        <v>69</v>
      </c>
      <c r="I400">
        <v>2</v>
      </c>
      <c r="J400">
        <v>0.23527629999999999</v>
      </c>
      <c r="K400">
        <v>34.521582700000003</v>
      </c>
      <c r="L400" t="s">
        <v>5726</v>
      </c>
      <c r="M400" t="s">
        <v>5776</v>
      </c>
      <c r="N400" s="1">
        <v>0</v>
      </c>
    </row>
    <row r="401" spans="1:15" x14ac:dyDescent="0.2">
      <c r="A401" s="1">
        <v>402</v>
      </c>
      <c r="C401" t="s">
        <v>914</v>
      </c>
      <c r="D401" t="s">
        <v>5806</v>
      </c>
      <c r="F401" t="s">
        <v>50</v>
      </c>
      <c r="G401" s="21" t="s">
        <v>5</v>
      </c>
      <c r="H401" t="s">
        <v>69</v>
      </c>
      <c r="I401">
        <v>2</v>
      </c>
      <c r="J401">
        <v>0.36597955005090799</v>
      </c>
      <c r="K401">
        <v>34.7293173580603</v>
      </c>
      <c r="M401" t="s">
        <v>5776</v>
      </c>
      <c r="N401" s="1">
        <v>0</v>
      </c>
    </row>
    <row r="402" spans="1:15" x14ac:dyDescent="0.2">
      <c r="A402" s="1">
        <v>404</v>
      </c>
      <c r="C402" s="30" t="s">
        <v>851</v>
      </c>
      <c r="F402" t="s">
        <v>50</v>
      </c>
      <c r="G402" s="21" t="s">
        <v>5</v>
      </c>
      <c r="I402">
        <v>3</v>
      </c>
      <c r="J402" s="14"/>
      <c r="K402" s="14"/>
      <c r="N402" s="1">
        <v>0</v>
      </c>
      <c r="O402" t="s">
        <v>5819</v>
      </c>
    </row>
    <row r="403" spans="1:15" x14ac:dyDescent="0.2">
      <c r="A403" s="1">
        <v>405</v>
      </c>
      <c r="C403" s="30" t="s">
        <v>857</v>
      </c>
      <c r="F403" t="s">
        <v>915</v>
      </c>
      <c r="G403" s="21" t="s">
        <v>5</v>
      </c>
      <c r="H403" t="s">
        <v>14</v>
      </c>
      <c r="I403">
        <v>4</v>
      </c>
      <c r="J403">
        <v>0.78910271121040998</v>
      </c>
      <c r="K403">
        <v>34.713045999104096</v>
      </c>
      <c r="M403" t="s">
        <v>5776</v>
      </c>
      <c r="N403" s="1">
        <v>0</v>
      </c>
      <c r="O403" t="s">
        <v>5815</v>
      </c>
    </row>
    <row r="404" spans="1:15" x14ac:dyDescent="0.2">
      <c r="A404" s="1">
        <v>406</v>
      </c>
      <c r="C404" s="30" t="s">
        <v>868</v>
      </c>
      <c r="F404" t="s">
        <v>915</v>
      </c>
      <c r="G404" s="21" t="s">
        <v>5</v>
      </c>
      <c r="I404">
        <v>6</v>
      </c>
      <c r="J404">
        <v>0.51182382559991202</v>
      </c>
      <c r="K404">
        <v>35.280498454922302</v>
      </c>
      <c r="M404" t="s">
        <v>5776</v>
      </c>
      <c r="N404" s="1">
        <v>0</v>
      </c>
      <c r="O404" t="s">
        <v>5815</v>
      </c>
    </row>
    <row r="405" spans="1:15" x14ac:dyDescent="0.2">
      <c r="A405" s="1">
        <v>407</v>
      </c>
      <c r="C405" s="30" t="s">
        <v>869</v>
      </c>
      <c r="F405" t="s">
        <v>26</v>
      </c>
      <c r="G405" s="21" t="s">
        <v>5</v>
      </c>
      <c r="H405" t="s">
        <v>7</v>
      </c>
      <c r="I405">
        <v>3</v>
      </c>
      <c r="J405" s="14"/>
      <c r="K405" s="14"/>
      <c r="N405" s="1">
        <v>0</v>
      </c>
      <c r="O405" t="s">
        <v>5820</v>
      </c>
    </row>
    <row r="406" spans="1:15" x14ac:dyDescent="0.2">
      <c r="A406" s="1">
        <v>408</v>
      </c>
      <c r="C406" s="30" t="s">
        <v>874</v>
      </c>
      <c r="D406" t="s">
        <v>916</v>
      </c>
      <c r="F406" t="s">
        <v>915</v>
      </c>
      <c r="G406" s="21" t="s">
        <v>5</v>
      </c>
      <c r="H406" t="s">
        <v>7</v>
      </c>
      <c r="I406">
        <v>2</v>
      </c>
      <c r="J406" s="14"/>
      <c r="K406" s="14"/>
      <c r="N406" s="1">
        <v>0</v>
      </c>
    </row>
    <row r="407" spans="1:15" x14ac:dyDescent="0.2">
      <c r="A407" s="1">
        <v>409</v>
      </c>
      <c r="C407" s="30" t="s">
        <v>876</v>
      </c>
      <c r="F407" t="s">
        <v>12</v>
      </c>
      <c r="G407" s="21" t="s">
        <v>5</v>
      </c>
      <c r="I407">
        <v>3</v>
      </c>
      <c r="J407" s="14"/>
      <c r="K407" s="14"/>
      <c r="N407" s="1">
        <v>0</v>
      </c>
    </row>
    <row r="408" spans="1:15" x14ac:dyDescent="0.2">
      <c r="A408" s="1">
        <v>410</v>
      </c>
      <c r="C408" s="30" t="s">
        <v>877</v>
      </c>
      <c r="J408" s="14"/>
      <c r="K408" s="14"/>
      <c r="N408" s="1">
        <v>0</v>
      </c>
    </row>
    <row r="409" spans="1:15" x14ac:dyDescent="0.2">
      <c r="A409" s="1">
        <v>411</v>
      </c>
      <c r="C409" s="30" t="s">
        <v>882</v>
      </c>
      <c r="F409" t="s">
        <v>915</v>
      </c>
      <c r="G409" s="21" t="s">
        <v>5</v>
      </c>
      <c r="I409">
        <v>3</v>
      </c>
      <c r="J409">
        <v>0.38683384281337602</v>
      </c>
      <c r="K409">
        <v>34.462687155945503</v>
      </c>
      <c r="M409" t="s">
        <v>5776</v>
      </c>
      <c r="N409" s="1">
        <v>0</v>
      </c>
    </row>
    <row r="410" spans="1:15" x14ac:dyDescent="0.2">
      <c r="A410" s="1">
        <v>413</v>
      </c>
      <c r="C410" s="30" t="s">
        <v>888</v>
      </c>
      <c r="F410" t="s">
        <v>71</v>
      </c>
      <c r="G410" s="21" t="s">
        <v>5</v>
      </c>
      <c r="H410" t="s">
        <v>20</v>
      </c>
      <c r="I410">
        <v>3</v>
      </c>
      <c r="J410" s="14"/>
      <c r="K410" s="14"/>
      <c r="N410" s="1">
        <v>0</v>
      </c>
    </row>
    <row r="411" spans="1:15" x14ac:dyDescent="0.2">
      <c r="A411" s="1">
        <v>414</v>
      </c>
      <c r="C411" s="30" t="s">
        <v>894</v>
      </c>
      <c r="F411" t="s">
        <v>915</v>
      </c>
      <c r="G411" s="21" t="s">
        <v>5</v>
      </c>
      <c r="H411" t="s">
        <v>14</v>
      </c>
      <c r="I411">
        <v>4</v>
      </c>
      <c r="J411" s="14">
        <v>0.61301652134724005</v>
      </c>
      <c r="K411" s="14">
        <v>34.764313599425599</v>
      </c>
      <c r="M411" t="s">
        <v>5776</v>
      </c>
      <c r="N411" s="1">
        <v>0</v>
      </c>
      <c r="O411" t="s">
        <v>5815</v>
      </c>
    </row>
    <row r="412" spans="1:15" x14ac:dyDescent="0.2">
      <c r="A412" s="1">
        <v>415</v>
      </c>
      <c r="C412" s="31" t="s">
        <v>895</v>
      </c>
      <c r="F412" t="s">
        <v>915</v>
      </c>
      <c r="G412" s="21" t="s">
        <v>5</v>
      </c>
      <c r="H412" t="s">
        <v>179</v>
      </c>
      <c r="I412">
        <v>5</v>
      </c>
      <c r="J412">
        <v>0.57311111071060605</v>
      </c>
      <c r="K412">
        <v>34.560268710740601</v>
      </c>
      <c r="M412" t="s">
        <v>5776</v>
      </c>
      <c r="N412" s="1">
        <v>0</v>
      </c>
      <c r="O412" t="s">
        <v>5815</v>
      </c>
    </row>
    <row r="413" spans="1:15" x14ac:dyDescent="0.2">
      <c r="A413" s="1">
        <v>416</v>
      </c>
      <c r="C413" s="30" t="s">
        <v>892</v>
      </c>
      <c r="I413">
        <v>2</v>
      </c>
      <c r="J413" s="14"/>
      <c r="K413" s="14"/>
      <c r="N413" s="1">
        <v>0</v>
      </c>
    </row>
    <row r="414" spans="1:15" x14ac:dyDescent="0.2">
      <c r="A414" s="1">
        <v>417</v>
      </c>
      <c r="C414" s="30" t="s">
        <v>897</v>
      </c>
      <c r="F414" t="s">
        <v>915</v>
      </c>
      <c r="G414" s="21" t="s">
        <v>5</v>
      </c>
      <c r="H414" t="s">
        <v>14</v>
      </c>
      <c r="I414">
        <v>4</v>
      </c>
      <c r="J414">
        <v>1.01596427906255</v>
      </c>
      <c r="K414">
        <v>35.008967383758701</v>
      </c>
      <c r="M414" t="s">
        <v>5776</v>
      </c>
      <c r="N414" s="1">
        <v>0</v>
      </c>
      <c r="O414" t="s">
        <v>5815</v>
      </c>
    </row>
    <row r="415" spans="1:15" x14ac:dyDescent="0.2">
      <c r="A415" s="1">
        <v>418</v>
      </c>
      <c r="C415" s="30" t="s">
        <v>899</v>
      </c>
      <c r="F415" t="s">
        <v>915</v>
      </c>
      <c r="G415" s="21" t="s">
        <v>5</v>
      </c>
      <c r="I415">
        <v>5</v>
      </c>
      <c r="J415">
        <v>0.56542463738557502</v>
      </c>
      <c r="K415">
        <v>34.564747826085998</v>
      </c>
      <c r="M415" t="s">
        <v>5776</v>
      </c>
      <c r="N415" s="1">
        <v>0</v>
      </c>
      <c r="O415" t="s">
        <v>5845</v>
      </c>
    </row>
    <row r="416" spans="1:15" x14ac:dyDescent="0.2">
      <c r="A416" s="1">
        <v>419</v>
      </c>
      <c r="C416" s="30" t="s">
        <v>901</v>
      </c>
      <c r="F416" t="s">
        <v>915</v>
      </c>
      <c r="G416" s="21" t="s">
        <v>5</v>
      </c>
      <c r="H416" t="s">
        <v>14</v>
      </c>
      <c r="I416">
        <v>4</v>
      </c>
      <c r="J416">
        <v>0.66188494462594005</v>
      </c>
      <c r="K416">
        <v>34.752979468734999</v>
      </c>
      <c r="M416" t="s">
        <v>5776</v>
      </c>
      <c r="N416" s="1">
        <v>0</v>
      </c>
      <c r="O416" t="s">
        <v>5819</v>
      </c>
    </row>
    <row r="417" spans="1:15" x14ac:dyDescent="0.2">
      <c r="A417" s="1">
        <v>420</v>
      </c>
      <c r="C417" s="30" t="s">
        <v>902</v>
      </c>
      <c r="I417">
        <v>5</v>
      </c>
      <c r="J417" s="14"/>
      <c r="K417" s="14"/>
      <c r="N417" s="1">
        <v>0</v>
      </c>
      <c r="O417" t="s">
        <v>5815</v>
      </c>
    </row>
    <row r="418" spans="1:15" x14ac:dyDescent="0.2">
      <c r="A418" s="1">
        <v>421</v>
      </c>
      <c r="C418" s="30" t="s">
        <v>903</v>
      </c>
      <c r="D418" t="s">
        <v>917</v>
      </c>
      <c r="F418" t="s">
        <v>915</v>
      </c>
      <c r="G418" s="21" t="s">
        <v>5</v>
      </c>
      <c r="H418" t="s">
        <v>918</v>
      </c>
      <c r="I418">
        <v>3</v>
      </c>
      <c r="J418">
        <v>-1.2644367270596799</v>
      </c>
      <c r="K418">
        <v>36.902510569437901</v>
      </c>
      <c r="M418" t="s">
        <v>5776</v>
      </c>
      <c r="N418" s="1">
        <v>0</v>
      </c>
    </row>
    <row r="419" spans="1:15" x14ac:dyDescent="0.2">
      <c r="A419" s="1">
        <v>422</v>
      </c>
      <c r="C419" s="30" t="s">
        <v>904</v>
      </c>
      <c r="F419" t="s">
        <v>12</v>
      </c>
      <c r="G419" s="21" t="s">
        <v>5</v>
      </c>
      <c r="H419" t="s">
        <v>54</v>
      </c>
      <c r="I419">
        <v>3</v>
      </c>
      <c r="J419" s="14"/>
      <c r="K419" s="14"/>
      <c r="N419" s="1">
        <v>0</v>
      </c>
      <c r="O419" t="s">
        <v>5815</v>
      </c>
    </row>
    <row r="420" spans="1:15" x14ac:dyDescent="0.2">
      <c r="A420" s="1">
        <v>423</v>
      </c>
      <c r="C420" s="30" t="s">
        <v>905</v>
      </c>
      <c r="F420" t="s">
        <v>915</v>
      </c>
      <c r="G420" s="21" t="s">
        <v>5</v>
      </c>
      <c r="I420">
        <v>4</v>
      </c>
      <c r="J420">
        <v>-1.23872048280469</v>
      </c>
      <c r="K420">
        <v>36.786564753068397</v>
      </c>
      <c r="M420" t="s">
        <v>5776</v>
      </c>
      <c r="N420" s="1">
        <v>0</v>
      </c>
      <c r="O420" t="s">
        <v>5845</v>
      </c>
    </row>
    <row r="421" spans="1:15" x14ac:dyDescent="0.2">
      <c r="A421" s="1">
        <v>424</v>
      </c>
      <c r="C421" t="s">
        <v>906</v>
      </c>
      <c r="D421" t="s">
        <v>919</v>
      </c>
      <c r="I421">
        <v>4</v>
      </c>
      <c r="J421">
        <v>0.27938218775946</v>
      </c>
      <c r="K421">
        <v>34.7522808972493</v>
      </c>
      <c r="M421" t="s">
        <v>5776</v>
      </c>
      <c r="N421" s="1">
        <v>0</v>
      </c>
      <c r="O421" t="s">
        <v>5845</v>
      </c>
    </row>
    <row r="422" spans="1:15" x14ac:dyDescent="0.2">
      <c r="A422" s="1">
        <v>425</v>
      </c>
      <c r="C422" s="30" t="s">
        <v>907</v>
      </c>
      <c r="I422">
        <v>3</v>
      </c>
      <c r="J422" s="14"/>
      <c r="K422" s="14"/>
      <c r="N422" s="1">
        <v>0</v>
      </c>
    </row>
    <row r="423" spans="1:15" x14ac:dyDescent="0.2">
      <c r="A423" s="1">
        <v>426</v>
      </c>
      <c r="C423" s="30" t="s">
        <v>908</v>
      </c>
      <c r="D423" s="2" t="s">
        <v>909</v>
      </c>
      <c r="F423" t="s">
        <v>915</v>
      </c>
      <c r="G423" s="21" t="s">
        <v>5</v>
      </c>
      <c r="H423" t="s">
        <v>14</v>
      </c>
      <c r="I423">
        <v>4</v>
      </c>
      <c r="J423">
        <v>0.55050350996825004</v>
      </c>
      <c r="K423">
        <v>34.557846428261897</v>
      </c>
      <c r="M423" t="s">
        <v>5776</v>
      </c>
      <c r="N423" s="1">
        <v>0</v>
      </c>
      <c r="O423" t="s">
        <v>5819</v>
      </c>
    </row>
    <row r="424" spans="1:15" x14ac:dyDescent="0.2">
      <c r="A424" s="1">
        <v>427</v>
      </c>
      <c r="C424" s="30" t="s">
        <v>910</v>
      </c>
      <c r="F424" t="s">
        <v>915</v>
      </c>
      <c r="G424" s="21" t="s">
        <v>5</v>
      </c>
      <c r="I424">
        <v>4</v>
      </c>
      <c r="J424">
        <v>-1.0480007003229901</v>
      </c>
      <c r="K424">
        <v>37.1032332856132</v>
      </c>
      <c r="M424" t="s">
        <v>5776</v>
      </c>
      <c r="N424" s="1">
        <v>0</v>
      </c>
      <c r="O424" t="s">
        <v>5819</v>
      </c>
    </row>
    <row r="425" spans="1:15" x14ac:dyDescent="0.2">
      <c r="A425" s="1">
        <v>428</v>
      </c>
      <c r="C425" s="30" t="s">
        <v>911</v>
      </c>
      <c r="D425" t="s">
        <v>920</v>
      </c>
      <c r="F425" t="s">
        <v>915</v>
      </c>
      <c r="G425" s="21" t="s">
        <v>5</v>
      </c>
      <c r="H425" t="s">
        <v>179</v>
      </c>
      <c r="I425">
        <v>5</v>
      </c>
      <c r="J425">
        <v>0.137981523707498</v>
      </c>
      <c r="K425">
        <v>34.713608690128503</v>
      </c>
      <c r="M425" t="s">
        <v>5776</v>
      </c>
      <c r="N425" s="1">
        <v>0</v>
      </c>
      <c r="O425" t="s">
        <v>5815</v>
      </c>
    </row>
    <row r="426" spans="1:15" x14ac:dyDescent="0.2">
      <c r="A426" s="1">
        <v>429</v>
      </c>
      <c r="C426" s="30" t="s">
        <v>912</v>
      </c>
      <c r="F426" t="s">
        <v>915</v>
      </c>
      <c r="G426" s="21" t="s">
        <v>5</v>
      </c>
      <c r="H426" t="s">
        <v>14</v>
      </c>
      <c r="I426">
        <v>4</v>
      </c>
      <c r="J426">
        <v>0.101205333918981</v>
      </c>
      <c r="K426">
        <v>34.537858626085701</v>
      </c>
      <c r="M426" t="s">
        <v>5776</v>
      </c>
      <c r="N426" s="1">
        <v>0</v>
      </c>
      <c r="O426" t="s">
        <v>5815</v>
      </c>
    </row>
    <row r="427" spans="1:15" x14ac:dyDescent="0.2">
      <c r="A427" s="1">
        <v>430</v>
      </c>
      <c r="C427" s="30" t="s">
        <v>849</v>
      </c>
      <c r="I427">
        <v>0</v>
      </c>
      <c r="N427" s="1">
        <v>0</v>
      </c>
    </row>
  </sheetData>
  <autoFilter ref="A1:O1" xr:uid="{3DB298BA-D7FE-EA43-BE37-D844526D7BAE}">
    <sortState xmlns:xlrd2="http://schemas.microsoft.com/office/spreadsheetml/2017/richdata2" ref="A2:O427">
      <sortCondition ref="A1:A427"/>
    </sortState>
  </autoFilter>
  <conditionalFormatting sqref="C413:E417 C1:E345 C346 E346 C409:E411 C406:C408 E406:E408 D412:E412 C419:E424 C418 E418 C426:E1048576 C425 E425 C347:E405">
    <cfRule type="duplicateValues" dxfId="6" priority="2"/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629A-EB5F-7C42-AD14-914ABAE39D64}">
  <dimension ref="A1:N58"/>
  <sheetViews>
    <sheetView topLeftCell="H1" zoomScale="125" workbookViewId="0">
      <selection activeCell="K18" sqref="K18"/>
    </sheetView>
  </sheetViews>
  <sheetFormatPr baseColWidth="10" defaultRowHeight="16" x14ac:dyDescent="0.2"/>
  <cols>
    <col min="1" max="1" width="33.1640625" bestFit="1" customWidth="1"/>
    <col min="2" max="2" width="20.33203125" bestFit="1" customWidth="1"/>
    <col min="3" max="3" width="21.6640625" bestFit="1" customWidth="1"/>
    <col min="9" max="9" width="22.5" bestFit="1" customWidth="1"/>
    <col min="12" max="12" width="22.5" bestFit="1" customWidth="1"/>
  </cols>
  <sheetData>
    <row r="1" spans="1:14" x14ac:dyDescent="0.2">
      <c r="A1" s="10" t="s">
        <v>977</v>
      </c>
      <c r="B1" s="10" t="s">
        <v>975</v>
      </c>
      <c r="C1" s="10" t="s">
        <v>976</v>
      </c>
      <c r="I1" s="17" t="s">
        <v>0</v>
      </c>
      <c r="K1" t="s">
        <v>5780</v>
      </c>
      <c r="L1">
        <f>28.6/1000</f>
        <v>2.86E-2</v>
      </c>
    </row>
    <row r="2" spans="1:14" x14ac:dyDescent="0.2">
      <c r="A2" s="11" t="s">
        <v>235</v>
      </c>
      <c r="B2" s="11">
        <v>0.63423300000000005</v>
      </c>
      <c r="C2" s="11">
        <v>34.852069999999998</v>
      </c>
      <c r="H2" t="s">
        <v>5795</v>
      </c>
      <c r="I2" t="s">
        <v>23</v>
      </c>
      <c r="J2" s="21">
        <v>80463</v>
      </c>
      <c r="K2" s="26">
        <v>154100</v>
      </c>
      <c r="L2">
        <f t="shared" ref="L2:L13" si="0">K2*$L$1</f>
        <v>4407.26</v>
      </c>
      <c r="M2">
        <v>3365</v>
      </c>
      <c r="N2">
        <f t="shared" ref="N2:N13" si="1">M2/L2</f>
        <v>0.76351293093668171</v>
      </c>
    </row>
    <row r="3" spans="1:14" x14ac:dyDescent="0.2">
      <c r="A3" s="11" t="s">
        <v>267</v>
      </c>
      <c r="B3" s="11">
        <v>0.39501900000000001</v>
      </c>
      <c r="C3" s="11">
        <v>34.731639999999999</v>
      </c>
      <c r="H3" t="s">
        <v>5795</v>
      </c>
      <c r="I3" t="s">
        <v>30</v>
      </c>
      <c r="J3" s="21">
        <v>58524</v>
      </c>
      <c r="K3" s="21">
        <v>111743</v>
      </c>
      <c r="L3">
        <f t="shared" si="0"/>
        <v>3195.8498</v>
      </c>
      <c r="M3">
        <v>1495</v>
      </c>
      <c r="N3">
        <f t="shared" si="1"/>
        <v>0.46779419984005505</v>
      </c>
    </row>
    <row r="4" spans="1:14" x14ac:dyDescent="0.2">
      <c r="A4" s="11" t="s">
        <v>327</v>
      </c>
      <c r="B4" s="11">
        <v>0.64244199999999996</v>
      </c>
      <c r="C4" s="11">
        <v>35.049439999999997</v>
      </c>
      <c r="H4" t="s">
        <v>5795</v>
      </c>
      <c r="I4" t="s">
        <v>16</v>
      </c>
      <c r="J4" s="21">
        <v>59803</v>
      </c>
      <c r="K4" s="21">
        <v>113476</v>
      </c>
      <c r="L4">
        <f t="shared" si="0"/>
        <v>3245.4135999999999</v>
      </c>
      <c r="M4">
        <v>1470</v>
      </c>
      <c r="N4">
        <f t="shared" si="1"/>
        <v>0.4529468909602154</v>
      </c>
    </row>
    <row r="5" spans="1:14" x14ac:dyDescent="0.2">
      <c r="A5" s="11" t="s">
        <v>427</v>
      </c>
      <c r="B5" s="11">
        <v>0.53824399999999994</v>
      </c>
      <c r="C5" s="11">
        <v>34.790790000000001</v>
      </c>
      <c r="H5" t="s">
        <v>5795</v>
      </c>
      <c r="I5" t="s">
        <v>18</v>
      </c>
      <c r="J5" s="21">
        <v>78341</v>
      </c>
      <c r="K5" s="21">
        <v>152055</v>
      </c>
      <c r="L5">
        <f t="shared" si="0"/>
        <v>4348.7730000000001</v>
      </c>
      <c r="M5">
        <v>2912</v>
      </c>
      <c r="N5">
        <f t="shared" si="1"/>
        <v>0.66961416473106317</v>
      </c>
    </row>
    <row r="6" spans="1:14" x14ac:dyDescent="0.2">
      <c r="A6" s="11" t="s">
        <v>58</v>
      </c>
      <c r="B6" s="11">
        <v>0.213646</v>
      </c>
      <c r="C6" s="11">
        <v>34.536529999999999</v>
      </c>
      <c r="H6" t="s">
        <v>5795</v>
      </c>
      <c r="I6" t="s">
        <v>35</v>
      </c>
      <c r="J6" s="21">
        <v>63593</v>
      </c>
      <c r="K6" s="21">
        <f>122728+66172</f>
        <v>188900</v>
      </c>
      <c r="L6">
        <f t="shared" si="0"/>
        <v>5402.54</v>
      </c>
      <c r="M6">
        <v>4841</v>
      </c>
      <c r="N6">
        <f t="shared" si="1"/>
        <v>0.89606000140674569</v>
      </c>
    </row>
    <row r="7" spans="1:14" x14ac:dyDescent="0.2">
      <c r="A7" s="11" t="s">
        <v>209</v>
      </c>
      <c r="B7" s="11">
        <v>0.62938400000000005</v>
      </c>
      <c r="C7" s="11">
        <v>34.879600000000003</v>
      </c>
      <c r="H7" t="s">
        <v>5795</v>
      </c>
      <c r="I7" t="s">
        <v>10</v>
      </c>
      <c r="J7" s="21">
        <v>42230</v>
      </c>
      <c r="K7" s="24">
        <v>188212</v>
      </c>
      <c r="L7">
        <f t="shared" si="0"/>
        <v>5382.8631999999998</v>
      </c>
      <c r="M7">
        <v>7196</v>
      </c>
      <c r="N7">
        <f t="shared" si="1"/>
        <v>1.3368350137525324</v>
      </c>
    </row>
    <row r="8" spans="1:14" x14ac:dyDescent="0.2">
      <c r="A8" s="11" t="s">
        <v>237</v>
      </c>
      <c r="B8" s="11">
        <v>0.460978</v>
      </c>
      <c r="C8" s="11">
        <v>34.835259999999998</v>
      </c>
      <c r="H8" t="s">
        <v>5795</v>
      </c>
      <c r="I8" t="s">
        <v>71</v>
      </c>
      <c r="J8" s="24">
        <v>2720</v>
      </c>
      <c r="K8" s="21">
        <v>238330</v>
      </c>
      <c r="L8">
        <f t="shared" si="0"/>
        <v>6816.2380000000003</v>
      </c>
      <c r="M8">
        <v>4914</v>
      </c>
      <c r="N8">
        <f t="shared" si="1"/>
        <v>0.72092553106273571</v>
      </c>
    </row>
    <row r="9" spans="1:14" x14ac:dyDescent="0.2">
      <c r="A9" s="11" t="s">
        <v>978</v>
      </c>
      <c r="B9" s="11">
        <v>0.49637100000000001</v>
      </c>
      <c r="C9" s="11">
        <v>34.832540000000002</v>
      </c>
      <c r="H9" t="s">
        <v>5795</v>
      </c>
      <c r="I9" t="s">
        <v>38</v>
      </c>
      <c r="J9" s="21">
        <v>88143</v>
      </c>
      <c r="K9" s="21">
        <v>166940</v>
      </c>
      <c r="L9">
        <f t="shared" si="0"/>
        <v>4774.4840000000004</v>
      </c>
      <c r="M9">
        <v>4796</v>
      </c>
      <c r="N9">
        <f t="shared" si="1"/>
        <v>1.0045064555667167</v>
      </c>
    </row>
    <row r="10" spans="1:14" x14ac:dyDescent="0.2">
      <c r="A10" s="11" t="s">
        <v>360</v>
      </c>
      <c r="B10" s="11">
        <v>0.47812500000000002</v>
      </c>
      <c r="C10" s="11">
        <v>34.773359999999997</v>
      </c>
      <c r="H10" t="s">
        <v>5795</v>
      </c>
      <c r="I10" t="s">
        <v>12</v>
      </c>
      <c r="J10" s="21">
        <v>60953</v>
      </c>
      <c r="K10" s="21">
        <v>116851</v>
      </c>
      <c r="L10">
        <f t="shared" si="0"/>
        <v>3341.9386</v>
      </c>
      <c r="M10">
        <v>2224</v>
      </c>
      <c r="N10">
        <f t="shared" si="1"/>
        <v>0.66548200496562082</v>
      </c>
    </row>
    <row r="11" spans="1:14" x14ac:dyDescent="0.2">
      <c r="A11" s="11" t="s">
        <v>387</v>
      </c>
      <c r="B11" s="11">
        <v>0.58421999999999996</v>
      </c>
      <c r="C11" s="11">
        <v>34.88062</v>
      </c>
      <c r="H11" t="s">
        <v>5795</v>
      </c>
      <c r="I11" t="s">
        <v>26</v>
      </c>
      <c r="J11" s="21">
        <v>60438</v>
      </c>
      <c r="K11" s="21">
        <v>115354</v>
      </c>
      <c r="L11">
        <f t="shared" si="0"/>
        <v>3299.1244000000002</v>
      </c>
      <c r="M11">
        <v>4387</v>
      </c>
      <c r="N11">
        <f t="shared" si="1"/>
        <v>1.3297467655357282</v>
      </c>
    </row>
    <row r="12" spans="1:14" x14ac:dyDescent="0.2">
      <c r="A12" s="11" t="s">
        <v>280</v>
      </c>
      <c r="B12" s="11">
        <v>0.49365799999999999</v>
      </c>
      <c r="C12" s="11">
        <v>34.860059999999997</v>
      </c>
      <c r="H12" t="s">
        <v>5795</v>
      </c>
      <c r="I12" t="s">
        <v>50</v>
      </c>
      <c r="J12" s="21">
        <v>80695</v>
      </c>
      <c r="K12" s="21">
        <v>153977</v>
      </c>
      <c r="L12">
        <f t="shared" si="0"/>
        <v>4403.7421999999997</v>
      </c>
      <c r="M12">
        <v>3334</v>
      </c>
      <c r="N12">
        <f t="shared" si="1"/>
        <v>0.75708337331826558</v>
      </c>
    </row>
    <row r="13" spans="1:14" x14ac:dyDescent="0.2">
      <c r="A13" s="11" t="s">
        <v>103</v>
      </c>
      <c r="B13" s="11">
        <v>0.26668700000000001</v>
      </c>
      <c r="C13" s="11">
        <v>34.598619999999997</v>
      </c>
      <c r="H13" t="s">
        <v>5795</v>
      </c>
      <c r="I13" t="s">
        <v>4</v>
      </c>
      <c r="J13" s="24">
        <v>63881</v>
      </c>
      <c r="K13" s="24">
        <f>122475+45166</f>
        <v>167641</v>
      </c>
      <c r="L13">
        <f t="shared" si="0"/>
        <v>4794.5326000000005</v>
      </c>
      <c r="M13">
        <v>3885</v>
      </c>
      <c r="N13">
        <f t="shared" si="1"/>
        <v>0.8102979631424343</v>
      </c>
    </row>
    <row r="14" spans="1:14" x14ac:dyDescent="0.2">
      <c r="A14" s="11" t="s">
        <v>73</v>
      </c>
      <c r="B14" s="11">
        <v>0.50147200000000003</v>
      </c>
      <c r="C14" s="11">
        <v>34.781190000000002</v>
      </c>
      <c r="J14" s="25" t="s">
        <v>5782</v>
      </c>
      <c r="K14" s="1" t="s">
        <v>5783</v>
      </c>
      <c r="L14" s="23" t="s">
        <v>5781</v>
      </c>
      <c r="M14" s="23" t="s">
        <v>5784</v>
      </c>
      <c r="N14" s="23"/>
    </row>
    <row r="15" spans="1:14" x14ac:dyDescent="0.2">
      <c r="A15" s="11" t="s">
        <v>301</v>
      </c>
      <c r="B15" s="11">
        <v>0.63497999999999999</v>
      </c>
      <c r="C15" s="11">
        <v>34.939300000000003</v>
      </c>
    </row>
    <row r="16" spans="1:14" x14ac:dyDescent="0.2">
      <c r="A16" s="11" t="s">
        <v>310</v>
      </c>
      <c r="B16" s="11">
        <v>0.61913899999999999</v>
      </c>
      <c r="C16" s="11">
        <v>34.930030000000002</v>
      </c>
      <c r="K16" s="22"/>
    </row>
    <row r="17" spans="1:12" x14ac:dyDescent="0.2">
      <c r="A17" s="11" t="s">
        <v>337</v>
      </c>
      <c r="B17" s="11">
        <v>0.60407</v>
      </c>
      <c r="C17" s="11">
        <v>34.817509999999999</v>
      </c>
      <c r="K17" s="22"/>
    </row>
    <row r="18" spans="1:12" x14ac:dyDescent="0.2">
      <c r="A18" s="11" t="s">
        <v>236</v>
      </c>
      <c r="B18" s="11">
        <v>0.64908399999999999</v>
      </c>
      <c r="C18" s="11">
        <v>35.001559999999998</v>
      </c>
    </row>
    <row r="19" spans="1:12" x14ac:dyDescent="0.2">
      <c r="A19" s="11" t="s">
        <v>78</v>
      </c>
      <c r="B19" s="11">
        <v>0.36587599999999998</v>
      </c>
      <c r="C19" s="11">
        <v>34.812539999999998</v>
      </c>
      <c r="I19" t="s">
        <v>4</v>
      </c>
      <c r="J19" s="24">
        <v>122475</v>
      </c>
    </row>
    <row r="20" spans="1:12" x14ac:dyDescent="0.2">
      <c r="A20" s="11" t="s">
        <v>313</v>
      </c>
      <c r="B20" s="11">
        <v>0.40487699999999999</v>
      </c>
      <c r="C20" s="11">
        <v>34.822130000000001</v>
      </c>
      <c r="I20" t="s">
        <v>10</v>
      </c>
      <c r="J20" s="24">
        <v>81930</v>
      </c>
      <c r="L20" s="28"/>
    </row>
    <row r="21" spans="1:12" x14ac:dyDescent="0.2">
      <c r="A21" s="11" t="s">
        <v>380</v>
      </c>
      <c r="B21" s="11">
        <v>0.23700199999999999</v>
      </c>
      <c r="C21" s="11">
        <v>34.547069999999998</v>
      </c>
      <c r="I21" t="s">
        <v>12</v>
      </c>
      <c r="J21" s="21">
        <v>116851</v>
      </c>
    </row>
    <row r="22" spans="1:12" x14ac:dyDescent="0.2">
      <c r="A22" s="11" t="s">
        <v>321</v>
      </c>
      <c r="B22" s="11">
        <v>0.50415299999999996</v>
      </c>
      <c r="C22" s="11">
        <v>34.878390000000003</v>
      </c>
      <c r="I22" t="s">
        <v>16</v>
      </c>
      <c r="J22" s="21">
        <v>113476</v>
      </c>
    </row>
    <row r="23" spans="1:12" x14ac:dyDescent="0.2">
      <c r="A23" s="11" t="s">
        <v>146</v>
      </c>
      <c r="B23" s="11">
        <v>0.41083700000000001</v>
      </c>
      <c r="C23" s="11">
        <v>34.805149999999998</v>
      </c>
      <c r="I23" t="s">
        <v>18</v>
      </c>
      <c r="J23" s="21">
        <v>152055</v>
      </c>
    </row>
    <row r="24" spans="1:12" x14ac:dyDescent="0.2">
      <c r="A24" s="11" t="s">
        <v>299</v>
      </c>
      <c r="B24" s="11">
        <v>0.25736199999999998</v>
      </c>
      <c r="C24" s="11">
        <v>34.578020000000002</v>
      </c>
      <c r="I24" t="s">
        <v>23</v>
      </c>
      <c r="J24" s="26">
        <v>154100</v>
      </c>
      <c r="L24" s="28"/>
    </row>
    <row r="25" spans="1:12" x14ac:dyDescent="0.2">
      <c r="A25" s="11" t="s">
        <v>244</v>
      </c>
      <c r="B25" s="11">
        <v>0.47429100000000002</v>
      </c>
      <c r="C25" s="11">
        <v>34.911589999999997</v>
      </c>
      <c r="I25" t="s">
        <v>26</v>
      </c>
      <c r="J25" s="21">
        <v>115354</v>
      </c>
    </row>
    <row r="26" spans="1:12" x14ac:dyDescent="0.2">
      <c r="A26" s="11" t="s">
        <v>268</v>
      </c>
      <c r="B26" s="11">
        <v>0.725796</v>
      </c>
      <c r="C26" s="11">
        <v>35.008470000000003</v>
      </c>
      <c r="I26" t="s">
        <v>30</v>
      </c>
      <c r="J26" s="21">
        <v>111743</v>
      </c>
    </row>
    <row r="27" spans="1:12" x14ac:dyDescent="0.2">
      <c r="A27" s="11" t="s">
        <v>281</v>
      </c>
      <c r="B27" s="11">
        <v>0.37059599999999998</v>
      </c>
      <c r="C27" s="11">
        <v>34.949089999999998</v>
      </c>
      <c r="I27" t="s">
        <v>35</v>
      </c>
      <c r="J27" s="21">
        <v>122728</v>
      </c>
    </row>
    <row r="28" spans="1:12" x14ac:dyDescent="0.2">
      <c r="A28" s="11" t="s">
        <v>154</v>
      </c>
      <c r="B28" s="11">
        <v>0.41036800000000001</v>
      </c>
      <c r="C28" s="11">
        <v>34.752679999999998</v>
      </c>
      <c r="I28" t="s">
        <v>38</v>
      </c>
      <c r="J28" s="21">
        <v>166940</v>
      </c>
    </row>
    <row r="29" spans="1:12" x14ac:dyDescent="0.2">
      <c r="A29" s="11" t="s">
        <v>222</v>
      </c>
      <c r="B29" s="11">
        <v>0.48972399999999999</v>
      </c>
      <c r="C29" s="11">
        <v>34.723979999999997</v>
      </c>
      <c r="I29" t="s">
        <v>50</v>
      </c>
      <c r="J29" s="21">
        <v>153977</v>
      </c>
    </row>
    <row r="30" spans="1:12" x14ac:dyDescent="0.2">
      <c r="A30" s="11" t="s">
        <v>367</v>
      </c>
      <c r="B30" s="11">
        <v>0.391347</v>
      </c>
      <c r="C30" s="11">
        <v>34.792270000000002</v>
      </c>
      <c r="I30" t="s">
        <v>71</v>
      </c>
      <c r="J30" s="21">
        <v>180260</v>
      </c>
    </row>
    <row r="31" spans="1:12" x14ac:dyDescent="0.2">
      <c r="A31" s="11" t="s">
        <v>203</v>
      </c>
      <c r="B31" s="11">
        <v>0.431589</v>
      </c>
      <c r="C31" s="11">
        <v>34.910060000000001</v>
      </c>
    </row>
    <row r="32" spans="1:12" x14ac:dyDescent="0.2">
      <c r="A32" s="11" t="s">
        <v>243</v>
      </c>
      <c r="B32" s="11">
        <v>0.447797</v>
      </c>
      <c r="C32" s="11">
        <v>34.795589999999997</v>
      </c>
    </row>
    <row r="33" spans="1:13" x14ac:dyDescent="0.2">
      <c r="A33" s="11" t="s">
        <v>249</v>
      </c>
      <c r="B33" s="11">
        <v>0.64801799999999998</v>
      </c>
      <c r="C33" s="11">
        <v>34.859940000000002</v>
      </c>
    </row>
    <row r="34" spans="1:13" x14ac:dyDescent="0.2">
      <c r="A34" s="11" t="s">
        <v>415</v>
      </c>
      <c r="B34" s="11">
        <v>0.54568899999999998</v>
      </c>
      <c r="C34" s="11">
        <v>34.831809999999997</v>
      </c>
    </row>
    <row r="35" spans="1:13" x14ac:dyDescent="0.2">
      <c r="A35" s="11" t="s">
        <v>384</v>
      </c>
      <c r="B35" s="11">
        <v>0.36785699999999999</v>
      </c>
      <c r="C35" s="11">
        <v>34.7774</v>
      </c>
      <c r="J35" s="1" t="s">
        <v>5785</v>
      </c>
      <c r="M35" t="s">
        <v>5802</v>
      </c>
    </row>
    <row r="36" spans="1:13" x14ac:dyDescent="0.2">
      <c r="A36" s="11" t="s">
        <v>247</v>
      </c>
      <c r="B36" s="11">
        <v>0.57176400000000005</v>
      </c>
      <c r="C36" s="11">
        <v>34.8628</v>
      </c>
      <c r="I36" t="s">
        <v>5786</v>
      </c>
      <c r="J36" s="1">
        <v>30718</v>
      </c>
      <c r="L36" t="s">
        <v>5796</v>
      </c>
      <c r="M36">
        <v>29798</v>
      </c>
    </row>
    <row r="37" spans="1:13" x14ac:dyDescent="0.2">
      <c r="A37" s="11" t="s">
        <v>192</v>
      </c>
      <c r="B37" s="11">
        <v>0.43910399999999999</v>
      </c>
      <c r="C37" s="11">
        <v>34.770380000000003</v>
      </c>
      <c r="I37" t="s">
        <v>5788</v>
      </c>
      <c r="J37" s="1">
        <v>21508</v>
      </c>
      <c r="L37" t="s">
        <v>5797</v>
      </c>
      <c r="M37">
        <v>19442</v>
      </c>
    </row>
    <row r="38" spans="1:13" x14ac:dyDescent="0.2">
      <c r="A38" s="11" t="s">
        <v>265</v>
      </c>
      <c r="B38" s="11">
        <v>0.60618399999999995</v>
      </c>
      <c r="C38" s="11">
        <v>34.86656</v>
      </c>
      <c r="I38" t="s">
        <v>5791</v>
      </c>
      <c r="J38" s="1">
        <v>4793</v>
      </c>
      <c r="L38" t="s">
        <v>5798</v>
      </c>
      <c r="M38">
        <v>32690</v>
      </c>
    </row>
    <row r="39" spans="1:13" x14ac:dyDescent="0.2">
      <c r="A39" s="12" t="s">
        <v>226</v>
      </c>
      <c r="B39" s="12">
        <v>0.673454</v>
      </c>
      <c r="C39" s="12">
        <v>34.875529999999998</v>
      </c>
      <c r="I39" t="s">
        <v>5792</v>
      </c>
      <c r="J39" s="1">
        <v>23520</v>
      </c>
      <c r="L39" t="s">
        <v>5799</v>
      </c>
      <c r="M39">
        <v>59267</v>
      </c>
    </row>
    <row r="40" spans="1:13" x14ac:dyDescent="0.2">
      <c r="A40" s="11" t="s">
        <v>218</v>
      </c>
      <c r="B40" s="11">
        <v>0.66100899999999996</v>
      </c>
      <c r="C40" s="11">
        <v>34.907640000000001</v>
      </c>
      <c r="I40" t="s">
        <v>5790</v>
      </c>
      <c r="J40" s="1">
        <v>6465</v>
      </c>
      <c r="L40" t="s">
        <v>5800</v>
      </c>
      <c r="M40">
        <v>13197</v>
      </c>
    </row>
    <row r="41" spans="1:13" x14ac:dyDescent="0.2">
      <c r="A41" s="11" t="s">
        <v>283</v>
      </c>
      <c r="B41" s="11">
        <v>0.73265800000000003</v>
      </c>
      <c r="C41" s="11">
        <v>34.949129999999997</v>
      </c>
      <c r="I41" t="s">
        <v>5789</v>
      </c>
      <c r="J41" s="1">
        <v>17619</v>
      </c>
      <c r="L41" t="s">
        <v>5801</v>
      </c>
      <c r="M41">
        <v>33818</v>
      </c>
    </row>
    <row r="42" spans="1:13" x14ac:dyDescent="0.2">
      <c r="A42" s="11" t="s">
        <v>358</v>
      </c>
      <c r="B42" s="11">
        <v>0.37982399999999999</v>
      </c>
      <c r="C42" s="11">
        <v>34.847369999999998</v>
      </c>
      <c r="I42" t="s">
        <v>5793</v>
      </c>
      <c r="J42" s="1">
        <v>16765</v>
      </c>
    </row>
    <row r="43" spans="1:13" x14ac:dyDescent="0.2">
      <c r="A43" s="11" t="s">
        <v>220</v>
      </c>
      <c r="B43" s="11">
        <v>0.19702600000000001</v>
      </c>
      <c r="C43" s="11">
        <v>34.599800000000002</v>
      </c>
      <c r="I43" t="s">
        <v>5794</v>
      </c>
      <c r="J43" s="1">
        <v>9387</v>
      </c>
    </row>
    <row r="44" spans="1:13" x14ac:dyDescent="0.2">
      <c r="A44" s="11" t="s">
        <v>74</v>
      </c>
      <c r="B44" s="11">
        <v>0.61901099999999998</v>
      </c>
      <c r="C44" s="11">
        <v>34.898470000000003</v>
      </c>
      <c r="I44" t="s">
        <v>5787</v>
      </c>
      <c r="J44" s="1">
        <v>49485</v>
      </c>
    </row>
    <row r="45" spans="1:13" x14ac:dyDescent="0.2">
      <c r="A45" s="11" t="s">
        <v>979</v>
      </c>
      <c r="B45" s="11">
        <v>0.18490599999999999</v>
      </c>
      <c r="C45" s="11">
        <v>34.475549999999998</v>
      </c>
    </row>
    <row r="46" spans="1:13" x14ac:dyDescent="0.2">
      <c r="A46" s="11" t="s">
        <v>123</v>
      </c>
      <c r="B46" s="11">
        <v>0.23861099999999999</v>
      </c>
      <c r="C46" s="11">
        <v>34.47851</v>
      </c>
      <c r="I46" s="27" t="s">
        <v>5803</v>
      </c>
    </row>
    <row r="47" spans="1:13" x14ac:dyDescent="0.2">
      <c r="A47" s="11" t="s">
        <v>383</v>
      </c>
      <c r="B47" s="11">
        <v>0.26326899999999998</v>
      </c>
      <c r="C47" s="11">
        <v>34.504420000000003</v>
      </c>
      <c r="I47" s="27" t="s">
        <v>5804</v>
      </c>
      <c r="J47">
        <f>15174+9636</f>
        <v>24810</v>
      </c>
    </row>
    <row r="48" spans="1:13" x14ac:dyDescent="0.2">
      <c r="A48" s="11" t="s">
        <v>258</v>
      </c>
      <c r="B48" s="11">
        <v>0.56518999999999997</v>
      </c>
      <c r="C48" s="11">
        <v>34.80585</v>
      </c>
      <c r="I48" s="27" t="s">
        <v>5805</v>
      </c>
      <c r="J48" s="22">
        <v>18549</v>
      </c>
    </row>
    <row r="49" spans="1:9" x14ac:dyDescent="0.2">
      <c r="A49" s="11" t="s">
        <v>377</v>
      </c>
      <c r="B49" s="11">
        <v>0.196714</v>
      </c>
      <c r="C49" s="11">
        <v>34.570920000000001</v>
      </c>
      <c r="I49" s="27"/>
    </row>
    <row r="50" spans="1:9" x14ac:dyDescent="0.2">
      <c r="A50" s="11" t="s">
        <v>152</v>
      </c>
      <c r="B50" s="11">
        <v>0.27548499999999998</v>
      </c>
      <c r="C50" s="11">
        <v>34.473309999999998</v>
      </c>
      <c r="I50" s="27"/>
    </row>
    <row r="51" spans="1:9" x14ac:dyDescent="0.2">
      <c r="A51" s="11" t="s">
        <v>370</v>
      </c>
      <c r="B51" s="11">
        <v>0.18257799999999999</v>
      </c>
      <c r="C51" s="11">
        <v>34.53922</v>
      </c>
      <c r="I51" s="27"/>
    </row>
    <row r="52" spans="1:9" x14ac:dyDescent="0.2">
      <c r="A52" s="11" t="s">
        <v>233</v>
      </c>
      <c r="B52" s="11">
        <v>0.185895</v>
      </c>
      <c r="C52" s="11">
        <v>34.506160000000001</v>
      </c>
      <c r="I52" s="27"/>
    </row>
    <row r="53" spans="1:9" x14ac:dyDescent="0.2">
      <c r="A53" s="11" t="s">
        <v>385</v>
      </c>
      <c r="B53" s="11">
        <v>0.53179699999999996</v>
      </c>
      <c r="C53" s="11">
        <v>34.84648</v>
      </c>
    </row>
    <row r="54" spans="1:9" x14ac:dyDescent="0.2">
      <c r="A54" s="11" t="s">
        <v>161</v>
      </c>
      <c r="B54" s="11">
        <v>0.24429600000000001</v>
      </c>
      <c r="C54" s="11">
        <v>34.596440000000001</v>
      </c>
    </row>
    <row r="55" spans="1:9" x14ac:dyDescent="0.2">
      <c r="A55" s="11" t="s">
        <v>84</v>
      </c>
      <c r="B55" s="11">
        <v>0.45622099999999999</v>
      </c>
      <c r="C55" s="11">
        <v>34.751989999999999</v>
      </c>
    </row>
    <row r="56" spans="1:9" x14ac:dyDescent="0.2">
      <c r="A56" s="11" t="s">
        <v>122</v>
      </c>
      <c r="B56" s="11">
        <v>0.215257</v>
      </c>
      <c r="C56" s="11">
        <v>34.565849999999998</v>
      </c>
    </row>
    <row r="57" spans="1:9" x14ac:dyDescent="0.2">
      <c r="A57" s="11" t="s">
        <v>210</v>
      </c>
      <c r="B57" s="11">
        <v>0.42095900000000003</v>
      </c>
      <c r="C57" s="11">
        <v>34.943390000000001</v>
      </c>
    </row>
    <row r="58" spans="1:9" x14ac:dyDescent="0.2">
      <c r="A58" s="11" t="s">
        <v>117</v>
      </c>
      <c r="B58" s="11">
        <v>0.210732</v>
      </c>
      <c r="C58" s="11">
        <v>34.596330000000002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CE15-29EB-8247-AFCC-134630EF12AE}">
  <dimension ref="A1:C56"/>
  <sheetViews>
    <sheetView zoomScale="125" zoomScaleNormal="150" workbookViewId="0">
      <selection activeCell="C39" sqref="C39"/>
    </sheetView>
  </sheetViews>
  <sheetFormatPr baseColWidth="10" defaultRowHeight="16" x14ac:dyDescent="0.2"/>
  <cols>
    <col min="1" max="1" width="51.6640625" customWidth="1"/>
    <col min="2" max="2" width="41.33203125" bestFit="1" customWidth="1"/>
  </cols>
  <sheetData>
    <row r="1" spans="1:3" x14ac:dyDescent="0.2">
      <c r="A1" s="28" t="s">
        <v>5824</v>
      </c>
      <c r="B1" s="28" t="s">
        <v>5812</v>
      </c>
    </row>
    <row r="2" spans="1:3" x14ac:dyDescent="0.2">
      <c r="A2" t="s">
        <v>974</v>
      </c>
      <c r="B2" t="s">
        <v>5813</v>
      </c>
      <c r="C2">
        <v>0</v>
      </c>
    </row>
    <row r="3" spans="1:3" x14ac:dyDescent="0.2">
      <c r="A3" t="s">
        <v>930</v>
      </c>
      <c r="B3" t="s">
        <v>5845</v>
      </c>
      <c r="C3">
        <v>0</v>
      </c>
    </row>
    <row r="4" spans="1:3" x14ac:dyDescent="0.2">
      <c r="A4" t="s">
        <v>5830</v>
      </c>
      <c r="B4" t="s">
        <v>5816</v>
      </c>
      <c r="C4">
        <v>0</v>
      </c>
    </row>
    <row r="5" spans="1:3" x14ac:dyDescent="0.2">
      <c r="A5" t="s">
        <v>972</v>
      </c>
      <c r="B5" t="s">
        <v>5816</v>
      </c>
      <c r="C5">
        <v>0</v>
      </c>
    </row>
    <row r="6" spans="1:3" x14ac:dyDescent="0.2">
      <c r="A6" t="s">
        <v>958</v>
      </c>
      <c r="B6" t="s">
        <v>5845</v>
      </c>
      <c r="C6">
        <v>0</v>
      </c>
    </row>
    <row r="7" spans="1:3" x14ac:dyDescent="0.2">
      <c r="A7" t="s">
        <v>5834</v>
      </c>
      <c r="B7" t="s">
        <v>5816</v>
      </c>
      <c r="C7">
        <v>0</v>
      </c>
    </row>
    <row r="8" spans="1:3" x14ac:dyDescent="0.2">
      <c r="A8" t="s">
        <v>950</v>
      </c>
      <c r="B8" t="s">
        <v>5815</v>
      </c>
      <c r="C8">
        <v>0</v>
      </c>
    </row>
    <row r="9" spans="1:3" x14ac:dyDescent="0.2">
      <c r="A9" t="s">
        <v>931</v>
      </c>
      <c r="B9" t="s">
        <v>5816</v>
      </c>
      <c r="C9">
        <v>0</v>
      </c>
    </row>
    <row r="10" spans="1:3" x14ac:dyDescent="0.2">
      <c r="A10" t="s">
        <v>5827</v>
      </c>
      <c r="B10" t="s">
        <v>5814</v>
      </c>
      <c r="C10">
        <v>0</v>
      </c>
    </row>
    <row r="11" spans="1:3" x14ac:dyDescent="0.2">
      <c r="A11" t="s">
        <v>945</v>
      </c>
      <c r="B11" t="s">
        <v>5815</v>
      </c>
      <c r="C11">
        <v>0</v>
      </c>
    </row>
    <row r="12" spans="1:3" x14ac:dyDescent="0.2">
      <c r="A12" t="s">
        <v>5842</v>
      </c>
      <c r="B12" t="s">
        <v>5817</v>
      </c>
      <c r="C12">
        <v>0</v>
      </c>
    </row>
    <row r="13" spans="1:3" x14ac:dyDescent="0.2">
      <c r="A13" t="s">
        <v>953</v>
      </c>
      <c r="B13" t="s">
        <v>5815</v>
      </c>
      <c r="C13">
        <v>0</v>
      </c>
    </row>
    <row r="14" spans="1:3" x14ac:dyDescent="0.2">
      <c r="A14" t="s">
        <v>979</v>
      </c>
      <c r="B14" t="s">
        <v>5815</v>
      </c>
      <c r="C14">
        <v>0</v>
      </c>
    </row>
    <row r="15" spans="1:3" x14ac:dyDescent="0.2">
      <c r="A15" t="s">
        <v>5853</v>
      </c>
      <c r="B15" t="s">
        <v>5816</v>
      </c>
      <c r="C15">
        <v>0</v>
      </c>
    </row>
    <row r="16" spans="1:3" x14ac:dyDescent="0.2">
      <c r="A16" t="s">
        <v>955</v>
      </c>
      <c r="B16" t="s">
        <v>5816</v>
      </c>
      <c r="C16">
        <v>0</v>
      </c>
    </row>
    <row r="17" spans="1:3" x14ac:dyDescent="0.2">
      <c r="A17" t="s">
        <v>5846</v>
      </c>
      <c r="B17" t="s">
        <v>5847</v>
      </c>
      <c r="C17">
        <v>0</v>
      </c>
    </row>
    <row r="18" spans="1:3" x14ac:dyDescent="0.2">
      <c r="A18" t="s">
        <v>5825</v>
      </c>
      <c r="B18" t="s">
        <v>5813</v>
      </c>
      <c r="C18">
        <v>0</v>
      </c>
    </row>
    <row r="19" spans="1:3" x14ac:dyDescent="0.2">
      <c r="A19" t="s">
        <v>927</v>
      </c>
      <c r="B19" t="s">
        <v>5816</v>
      </c>
      <c r="C19">
        <v>0</v>
      </c>
    </row>
    <row r="20" spans="1:3" x14ac:dyDescent="0.2">
      <c r="A20" t="s">
        <v>5839</v>
      </c>
      <c r="B20" t="s">
        <v>5814</v>
      </c>
      <c r="C20">
        <v>0</v>
      </c>
    </row>
    <row r="21" spans="1:3" x14ac:dyDescent="0.2">
      <c r="A21" t="s">
        <v>963</v>
      </c>
      <c r="B21" t="s">
        <v>5814</v>
      </c>
      <c r="C21">
        <v>0</v>
      </c>
    </row>
    <row r="22" spans="1:3" x14ac:dyDescent="0.2">
      <c r="A22" t="s">
        <v>956</v>
      </c>
      <c r="B22" t="s">
        <v>5814</v>
      </c>
      <c r="C22">
        <v>0</v>
      </c>
    </row>
    <row r="23" spans="1:3" x14ac:dyDescent="0.2">
      <c r="A23" t="s">
        <v>5837</v>
      </c>
      <c r="B23" t="s">
        <v>5817</v>
      </c>
      <c r="C23">
        <v>0</v>
      </c>
    </row>
    <row r="24" spans="1:3" x14ac:dyDescent="0.2">
      <c r="A24" t="s">
        <v>943</v>
      </c>
      <c r="B24" t="s">
        <v>5815</v>
      </c>
      <c r="C24">
        <v>0</v>
      </c>
    </row>
    <row r="25" spans="1:3" x14ac:dyDescent="0.2">
      <c r="A25" t="s">
        <v>947</v>
      </c>
      <c r="B25" t="s">
        <v>5815</v>
      </c>
      <c r="C25">
        <v>0</v>
      </c>
    </row>
    <row r="26" spans="1:3" x14ac:dyDescent="0.2">
      <c r="A26" t="s">
        <v>954</v>
      </c>
      <c r="B26" t="s">
        <v>5814</v>
      </c>
      <c r="C26">
        <v>0</v>
      </c>
    </row>
    <row r="27" spans="1:3" x14ac:dyDescent="0.2">
      <c r="A27" t="s">
        <v>935</v>
      </c>
      <c r="B27" t="s">
        <v>5813</v>
      </c>
      <c r="C27">
        <v>0</v>
      </c>
    </row>
    <row r="28" spans="1:3" x14ac:dyDescent="0.2">
      <c r="A28" t="s">
        <v>5841</v>
      </c>
      <c r="B28" t="s">
        <v>5818</v>
      </c>
      <c r="C28">
        <v>0</v>
      </c>
    </row>
    <row r="29" spans="1:3" x14ac:dyDescent="0.2">
      <c r="A29" t="s">
        <v>5840</v>
      </c>
      <c r="B29" t="s">
        <v>5814</v>
      </c>
      <c r="C29">
        <v>0</v>
      </c>
    </row>
    <row r="30" spans="1:3" x14ac:dyDescent="0.2">
      <c r="A30" t="s">
        <v>969</v>
      </c>
      <c r="B30" t="s">
        <v>5816</v>
      </c>
      <c r="C30">
        <v>0</v>
      </c>
    </row>
    <row r="31" spans="1:3" x14ac:dyDescent="0.2">
      <c r="A31" t="s">
        <v>5843</v>
      </c>
      <c r="B31" t="s">
        <v>5815</v>
      </c>
      <c r="C31">
        <v>0</v>
      </c>
    </row>
    <row r="32" spans="1:3" x14ac:dyDescent="0.2">
      <c r="A32" t="s">
        <v>5831</v>
      </c>
      <c r="B32" t="s">
        <v>5814</v>
      </c>
      <c r="C32">
        <v>0</v>
      </c>
    </row>
    <row r="33" spans="1:3" x14ac:dyDescent="0.2">
      <c r="A33" t="s">
        <v>5826</v>
      </c>
      <c r="B33" t="s">
        <v>5814</v>
      </c>
      <c r="C33">
        <v>0</v>
      </c>
    </row>
    <row r="34" spans="1:3" x14ac:dyDescent="0.2">
      <c r="A34" t="s">
        <v>5844</v>
      </c>
      <c r="B34" t="s">
        <v>5815</v>
      </c>
      <c r="C34">
        <v>0</v>
      </c>
    </row>
    <row r="35" spans="1:3" x14ac:dyDescent="0.2">
      <c r="A35" t="s">
        <v>5833</v>
      </c>
      <c r="B35" t="s">
        <v>5815</v>
      </c>
      <c r="C35">
        <v>0</v>
      </c>
    </row>
    <row r="36" spans="1:3" x14ac:dyDescent="0.2">
      <c r="A36" t="s">
        <v>971</v>
      </c>
      <c r="B36" t="s">
        <v>5820</v>
      </c>
      <c r="C36">
        <v>0</v>
      </c>
    </row>
    <row r="37" spans="1:3" x14ac:dyDescent="0.2">
      <c r="A37" t="s">
        <v>936</v>
      </c>
      <c r="B37" t="s">
        <v>5814</v>
      </c>
      <c r="C37">
        <v>0</v>
      </c>
    </row>
    <row r="38" spans="1:3" x14ac:dyDescent="0.2">
      <c r="A38" t="s">
        <v>934</v>
      </c>
      <c r="B38" t="s">
        <v>5815</v>
      </c>
      <c r="C38">
        <v>0</v>
      </c>
    </row>
    <row r="39" spans="1:3" x14ac:dyDescent="0.2">
      <c r="A39" t="s">
        <v>932</v>
      </c>
      <c r="B39" t="s">
        <v>5819</v>
      </c>
      <c r="C39">
        <v>0</v>
      </c>
    </row>
    <row r="40" spans="1:3" x14ac:dyDescent="0.2">
      <c r="A40" t="s">
        <v>5829</v>
      </c>
      <c r="B40" t="s">
        <v>5815</v>
      </c>
      <c r="C40">
        <v>0</v>
      </c>
    </row>
    <row r="41" spans="1:3" x14ac:dyDescent="0.2">
      <c r="A41" t="s">
        <v>5848</v>
      </c>
      <c r="B41" t="s">
        <v>5845</v>
      </c>
      <c r="C41">
        <v>0</v>
      </c>
    </row>
    <row r="42" spans="1:3" x14ac:dyDescent="0.2">
      <c r="A42" t="s">
        <v>929</v>
      </c>
      <c r="B42" t="s">
        <v>5814</v>
      </c>
      <c r="C42">
        <v>0</v>
      </c>
    </row>
    <row r="43" spans="1:3" x14ac:dyDescent="0.2">
      <c r="A43" t="s">
        <v>926</v>
      </c>
      <c r="B43" t="s">
        <v>5814</v>
      </c>
      <c r="C43">
        <v>0</v>
      </c>
    </row>
    <row r="44" spans="1:3" x14ac:dyDescent="0.2">
      <c r="A44" t="s">
        <v>5850</v>
      </c>
      <c r="B44" t="s">
        <v>5814</v>
      </c>
      <c r="C44">
        <v>0</v>
      </c>
    </row>
    <row r="45" spans="1:3" x14ac:dyDescent="0.2">
      <c r="A45" t="s">
        <v>957</v>
      </c>
      <c r="B45" t="s">
        <v>5816</v>
      </c>
      <c r="C45">
        <v>0</v>
      </c>
    </row>
    <row r="46" spans="1:3" x14ac:dyDescent="0.2">
      <c r="A46" t="s">
        <v>5832</v>
      </c>
      <c r="B46" t="s">
        <v>5816</v>
      </c>
      <c r="C46">
        <v>0</v>
      </c>
    </row>
    <row r="47" spans="1:3" x14ac:dyDescent="0.2">
      <c r="A47" t="s">
        <v>5836</v>
      </c>
      <c r="B47" t="s">
        <v>5814</v>
      </c>
      <c r="C47">
        <v>0</v>
      </c>
    </row>
    <row r="48" spans="1:3" x14ac:dyDescent="0.2">
      <c r="A48" t="s">
        <v>966</v>
      </c>
      <c r="B48" t="s">
        <v>5814</v>
      </c>
      <c r="C48">
        <v>0</v>
      </c>
    </row>
    <row r="49" spans="1:3" x14ac:dyDescent="0.2">
      <c r="A49" t="s">
        <v>941</v>
      </c>
      <c r="B49" t="s">
        <v>5814</v>
      </c>
      <c r="C49">
        <v>0</v>
      </c>
    </row>
    <row r="50" spans="1:3" x14ac:dyDescent="0.2">
      <c r="A50" t="s">
        <v>5852</v>
      </c>
      <c r="B50" t="s">
        <v>5813</v>
      </c>
      <c r="C50">
        <v>0</v>
      </c>
    </row>
    <row r="51" spans="1:3" x14ac:dyDescent="0.2">
      <c r="A51" t="s">
        <v>959</v>
      </c>
      <c r="B51" t="s">
        <v>5820</v>
      </c>
      <c r="C51">
        <v>0</v>
      </c>
    </row>
    <row r="52" spans="1:3" x14ac:dyDescent="0.2">
      <c r="A52" t="s">
        <v>5835</v>
      </c>
      <c r="B52" t="s">
        <v>5816</v>
      </c>
      <c r="C52">
        <v>0</v>
      </c>
    </row>
    <row r="53" spans="1:3" x14ac:dyDescent="0.2">
      <c r="A53" t="s">
        <v>933</v>
      </c>
      <c r="B53" t="s">
        <v>5814</v>
      </c>
      <c r="C53">
        <v>0</v>
      </c>
    </row>
    <row r="54" spans="1:3" x14ac:dyDescent="0.2">
      <c r="A54" t="s">
        <v>5828</v>
      </c>
      <c r="B54" t="s">
        <v>5814</v>
      </c>
      <c r="C54">
        <v>0</v>
      </c>
    </row>
    <row r="55" spans="1:3" x14ac:dyDescent="0.2">
      <c r="A55" t="s">
        <v>5838</v>
      </c>
      <c r="B55" t="s">
        <v>5814</v>
      </c>
      <c r="C55">
        <v>0</v>
      </c>
    </row>
    <row r="56" spans="1:3" x14ac:dyDescent="0.2">
      <c r="A56" t="s">
        <v>5849</v>
      </c>
      <c r="B56" t="s">
        <v>5814</v>
      </c>
      <c r="C56">
        <v>0</v>
      </c>
    </row>
  </sheetData>
  <autoFilter ref="A1:C56" xr:uid="{BBFFCE15-29EB-8247-AFCC-134630EF12AE}">
    <sortState xmlns:xlrd2="http://schemas.microsoft.com/office/spreadsheetml/2017/richdata2" ref="A2:C56">
      <sortCondition ref="A1:A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3E6F-85E9-AD40-8D84-4D134AAFD3D3}">
  <dimension ref="A1:J191"/>
  <sheetViews>
    <sheetView zoomScale="144" zoomScaleNormal="100" workbookViewId="0">
      <selection activeCell="B13" sqref="B13"/>
    </sheetView>
  </sheetViews>
  <sheetFormatPr baseColWidth="10" defaultRowHeight="16" x14ac:dyDescent="0.2"/>
  <cols>
    <col min="1" max="1" width="16" style="21" customWidth="1"/>
    <col min="2" max="2" width="34.5" customWidth="1"/>
    <col min="3" max="3" width="11.1640625" bestFit="1" customWidth="1"/>
    <col min="4" max="5" width="15.83203125" customWidth="1"/>
    <col min="6" max="6" width="15.5" customWidth="1"/>
  </cols>
  <sheetData>
    <row r="1" spans="1:10" ht="34" x14ac:dyDescent="0.2">
      <c r="A1" s="20" t="s">
        <v>837</v>
      </c>
      <c r="B1" s="20" t="s">
        <v>433</v>
      </c>
      <c r="C1" s="18" t="s">
        <v>3</v>
      </c>
      <c r="D1" s="20" t="s">
        <v>922</v>
      </c>
      <c r="E1" s="20" t="s">
        <v>923</v>
      </c>
      <c r="F1" s="20" t="s">
        <v>5809</v>
      </c>
      <c r="G1" s="20" t="s">
        <v>5810</v>
      </c>
      <c r="H1" s="20" t="s">
        <v>5811</v>
      </c>
      <c r="I1" s="20" t="s">
        <v>5807</v>
      </c>
      <c r="J1" s="20" t="s">
        <v>5808</v>
      </c>
    </row>
    <row r="2" spans="1:10" x14ac:dyDescent="0.2">
      <c r="A2" s="1">
        <v>4</v>
      </c>
      <c r="B2" t="s">
        <v>13</v>
      </c>
      <c r="C2" t="s">
        <v>15</v>
      </c>
      <c r="D2">
        <v>0.33322180000000001</v>
      </c>
      <c r="E2">
        <v>34.487742300000001</v>
      </c>
      <c r="F2">
        <v>824</v>
      </c>
      <c r="G2">
        <v>1960</v>
      </c>
      <c r="H2">
        <v>488</v>
      </c>
      <c r="I2">
        <v>9</v>
      </c>
      <c r="J2">
        <v>2</v>
      </c>
    </row>
    <row r="3" spans="1:10" x14ac:dyDescent="0.2">
      <c r="A3" s="1">
        <v>16</v>
      </c>
      <c r="B3" t="s">
        <v>33</v>
      </c>
      <c r="C3" t="s">
        <v>8</v>
      </c>
      <c r="D3">
        <v>0.2827307</v>
      </c>
      <c r="E3">
        <v>34.751863100000001</v>
      </c>
      <c r="F3">
        <v>1</v>
      </c>
      <c r="G3">
        <v>4657</v>
      </c>
      <c r="H3">
        <v>1089</v>
      </c>
      <c r="I3">
        <v>0</v>
      </c>
      <c r="J3">
        <v>0</v>
      </c>
    </row>
    <row r="4" spans="1:10" x14ac:dyDescent="0.2">
      <c r="A4" s="1">
        <v>17</v>
      </c>
      <c r="B4" t="s">
        <v>34</v>
      </c>
      <c r="C4" t="s">
        <v>8</v>
      </c>
      <c r="D4">
        <v>0.22311880368286099</v>
      </c>
      <c r="E4">
        <v>34.498079430634597</v>
      </c>
      <c r="F4">
        <v>4</v>
      </c>
      <c r="G4">
        <v>5</v>
      </c>
      <c r="H4">
        <v>0</v>
      </c>
      <c r="I4">
        <v>0</v>
      </c>
      <c r="J4">
        <v>0</v>
      </c>
    </row>
    <row r="5" spans="1:10" x14ac:dyDescent="0.2">
      <c r="A5" s="1">
        <v>25</v>
      </c>
      <c r="B5" t="s">
        <v>45</v>
      </c>
      <c r="C5" t="s">
        <v>41</v>
      </c>
      <c r="D5">
        <v>0.82962781586553103</v>
      </c>
      <c r="E5">
        <v>35.120868279788198</v>
      </c>
      <c r="F5">
        <v>9</v>
      </c>
      <c r="G5">
        <v>47</v>
      </c>
      <c r="H5">
        <v>14</v>
      </c>
      <c r="I5">
        <v>0</v>
      </c>
      <c r="J5">
        <v>0</v>
      </c>
    </row>
    <row r="6" spans="1:10" x14ac:dyDescent="0.2">
      <c r="A6" s="1">
        <v>27</v>
      </c>
      <c r="B6" t="s">
        <v>48</v>
      </c>
      <c r="C6" t="s">
        <v>8</v>
      </c>
      <c r="D6">
        <v>0.82502350000000002</v>
      </c>
      <c r="E6">
        <v>35.1209469</v>
      </c>
      <c r="F6">
        <v>7</v>
      </c>
      <c r="G6">
        <v>64</v>
      </c>
      <c r="H6">
        <v>14</v>
      </c>
      <c r="I6">
        <v>0</v>
      </c>
      <c r="J6">
        <v>0</v>
      </c>
    </row>
    <row r="7" spans="1:10" x14ac:dyDescent="0.2">
      <c r="A7" s="1">
        <v>30</v>
      </c>
      <c r="B7" t="s">
        <v>52</v>
      </c>
      <c r="C7" t="s">
        <v>8</v>
      </c>
      <c r="D7">
        <v>0.39001649999999999</v>
      </c>
      <c r="E7">
        <v>34.602667099999998</v>
      </c>
      <c r="F7">
        <v>35</v>
      </c>
      <c r="G7">
        <v>254</v>
      </c>
      <c r="H7">
        <v>213</v>
      </c>
      <c r="I7">
        <v>0</v>
      </c>
      <c r="J7">
        <v>0</v>
      </c>
    </row>
    <row r="8" spans="1:10" x14ac:dyDescent="0.2">
      <c r="A8" s="1">
        <v>31</v>
      </c>
      <c r="B8" t="s">
        <v>53</v>
      </c>
      <c r="C8" t="s">
        <v>41</v>
      </c>
      <c r="D8">
        <v>0.26003999999999999</v>
      </c>
      <c r="E8">
        <v>34.449418000000001</v>
      </c>
      <c r="F8">
        <v>111</v>
      </c>
      <c r="G8">
        <v>772</v>
      </c>
      <c r="H8">
        <v>338</v>
      </c>
      <c r="I8">
        <v>0</v>
      </c>
      <c r="J8">
        <v>3</v>
      </c>
    </row>
    <row r="9" spans="1:10" x14ac:dyDescent="0.2">
      <c r="A9" s="1">
        <v>32</v>
      </c>
      <c r="B9" t="s">
        <v>55</v>
      </c>
      <c r="C9" t="s">
        <v>8</v>
      </c>
      <c r="D9">
        <v>0.25673188819169701</v>
      </c>
      <c r="E9">
        <v>34.446024011765402</v>
      </c>
      <c r="F9">
        <v>275</v>
      </c>
      <c r="G9">
        <v>327</v>
      </c>
      <c r="H9">
        <v>93</v>
      </c>
      <c r="I9">
        <v>0</v>
      </c>
      <c r="J9">
        <v>0</v>
      </c>
    </row>
    <row r="10" spans="1:10" x14ac:dyDescent="0.2">
      <c r="A10" s="1">
        <v>33</v>
      </c>
      <c r="B10" t="s">
        <v>56</v>
      </c>
      <c r="C10" t="s">
        <v>41</v>
      </c>
      <c r="D10">
        <v>0.196964</v>
      </c>
      <c r="E10">
        <v>34.592599999999997</v>
      </c>
      <c r="F10">
        <v>351</v>
      </c>
      <c r="G10">
        <v>981</v>
      </c>
      <c r="H10">
        <v>421</v>
      </c>
      <c r="I10">
        <v>8</v>
      </c>
      <c r="J10">
        <v>7</v>
      </c>
    </row>
    <row r="11" spans="1:10" x14ac:dyDescent="0.2">
      <c r="A11" s="1">
        <v>34</v>
      </c>
      <c r="B11" t="s">
        <v>57</v>
      </c>
      <c r="C11" t="s">
        <v>8</v>
      </c>
      <c r="D11">
        <v>0.14614489999999999</v>
      </c>
      <c r="E11">
        <v>34.585987899999999</v>
      </c>
      <c r="F11">
        <v>2</v>
      </c>
      <c r="G11">
        <v>41</v>
      </c>
      <c r="H11">
        <v>6</v>
      </c>
      <c r="I11">
        <v>0</v>
      </c>
      <c r="J11">
        <v>0</v>
      </c>
    </row>
    <row r="12" spans="1:10" x14ac:dyDescent="0.2">
      <c r="A12" s="1">
        <v>35</v>
      </c>
      <c r="B12" t="s">
        <v>58</v>
      </c>
      <c r="C12" t="s">
        <v>8</v>
      </c>
      <c r="D12">
        <v>0.2198155</v>
      </c>
      <c r="E12">
        <v>34.491898800000001</v>
      </c>
      <c r="F12">
        <v>10</v>
      </c>
      <c r="G12">
        <v>207</v>
      </c>
      <c r="H12">
        <v>104</v>
      </c>
      <c r="I12">
        <v>0</v>
      </c>
      <c r="J12">
        <v>0</v>
      </c>
    </row>
    <row r="13" spans="1:10" x14ac:dyDescent="0.2">
      <c r="A13" s="1">
        <v>36</v>
      </c>
      <c r="B13" t="s">
        <v>59</v>
      </c>
      <c r="C13" t="s">
        <v>41</v>
      </c>
      <c r="D13">
        <v>0.33322180000000001</v>
      </c>
      <c r="E13">
        <v>34.487742300000001</v>
      </c>
      <c r="F13">
        <v>94</v>
      </c>
      <c r="G13">
        <v>734</v>
      </c>
      <c r="H13">
        <v>271</v>
      </c>
      <c r="I13">
        <v>0</v>
      </c>
      <c r="J13">
        <v>0</v>
      </c>
    </row>
    <row r="14" spans="1:10" x14ac:dyDescent="0.2">
      <c r="A14" s="1">
        <v>39</v>
      </c>
      <c r="B14" t="s">
        <v>62</v>
      </c>
      <c r="C14" t="s">
        <v>41</v>
      </c>
      <c r="D14">
        <v>0.35273379999999999</v>
      </c>
      <c r="E14">
        <v>34.698409900000001</v>
      </c>
      <c r="F14">
        <v>1231</v>
      </c>
      <c r="G14">
        <v>2573</v>
      </c>
      <c r="H14">
        <v>1096</v>
      </c>
      <c r="I14">
        <v>4</v>
      </c>
      <c r="J14">
        <v>18</v>
      </c>
    </row>
    <row r="15" spans="1:10" x14ac:dyDescent="0.2">
      <c r="A15" s="1">
        <v>40</v>
      </c>
      <c r="B15" t="s">
        <v>63</v>
      </c>
      <c r="C15" t="s">
        <v>15</v>
      </c>
      <c r="D15">
        <v>0.2198155</v>
      </c>
      <c r="E15">
        <v>34.491898800000001</v>
      </c>
      <c r="F15">
        <v>1801</v>
      </c>
      <c r="G15">
        <v>2693</v>
      </c>
      <c r="H15">
        <v>750</v>
      </c>
      <c r="I15">
        <v>12</v>
      </c>
      <c r="J15">
        <v>128</v>
      </c>
    </row>
    <row r="16" spans="1:10" x14ac:dyDescent="0.2">
      <c r="A16" s="1">
        <v>42</v>
      </c>
      <c r="B16" t="s">
        <v>65</v>
      </c>
      <c r="C16" t="s">
        <v>8</v>
      </c>
      <c r="D16">
        <v>0.35981930000000001</v>
      </c>
      <c r="E16">
        <v>34.848619900000003</v>
      </c>
      <c r="F16">
        <v>9</v>
      </c>
      <c r="G16">
        <v>343</v>
      </c>
      <c r="H16">
        <v>137</v>
      </c>
      <c r="I16">
        <v>0</v>
      </c>
      <c r="J16">
        <v>0</v>
      </c>
    </row>
    <row r="17" spans="1:10" x14ac:dyDescent="0.2">
      <c r="A17" s="1">
        <v>43</v>
      </c>
      <c r="B17" t="s">
        <v>66</v>
      </c>
      <c r="C17" t="s">
        <v>8</v>
      </c>
      <c r="D17">
        <v>0.1976147</v>
      </c>
      <c r="E17">
        <v>34.671646000000003</v>
      </c>
      <c r="F17">
        <v>2</v>
      </c>
      <c r="G17">
        <v>142</v>
      </c>
      <c r="H17">
        <v>91</v>
      </c>
      <c r="I17">
        <v>0</v>
      </c>
      <c r="J17">
        <v>0</v>
      </c>
    </row>
    <row r="18" spans="1:10" x14ac:dyDescent="0.2">
      <c r="A18" s="1">
        <v>45</v>
      </c>
      <c r="B18" t="s">
        <v>68</v>
      </c>
      <c r="C18" t="s">
        <v>8</v>
      </c>
      <c r="D18">
        <v>0.42361799999999999</v>
      </c>
      <c r="E18">
        <v>34.427010699999997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1">
        <v>47</v>
      </c>
      <c r="B19" t="s">
        <v>72</v>
      </c>
      <c r="C19" t="s">
        <v>8</v>
      </c>
      <c r="D19">
        <v>0.5002607</v>
      </c>
      <c r="E19">
        <v>34.829647299999998</v>
      </c>
      <c r="F19">
        <v>22</v>
      </c>
      <c r="G19">
        <v>328</v>
      </c>
      <c r="H19">
        <v>80</v>
      </c>
      <c r="I19">
        <v>0</v>
      </c>
      <c r="J19">
        <v>0</v>
      </c>
    </row>
    <row r="20" spans="1:10" x14ac:dyDescent="0.2">
      <c r="A20" s="1">
        <v>48</v>
      </c>
      <c r="B20" t="s">
        <v>73</v>
      </c>
      <c r="C20" t="s">
        <v>8</v>
      </c>
      <c r="D20">
        <v>0.44506709999999999</v>
      </c>
      <c r="E20">
        <v>34.854098499999999</v>
      </c>
      <c r="F20">
        <v>23</v>
      </c>
      <c r="G20">
        <v>441</v>
      </c>
      <c r="H20">
        <v>131</v>
      </c>
      <c r="I20">
        <v>0</v>
      </c>
      <c r="J20">
        <v>0</v>
      </c>
    </row>
    <row r="21" spans="1:10" x14ac:dyDescent="0.2">
      <c r="A21" s="1">
        <v>49</v>
      </c>
      <c r="B21" t="s">
        <v>74</v>
      </c>
      <c r="C21" t="s">
        <v>41</v>
      </c>
      <c r="D21">
        <v>0.61930929999999995</v>
      </c>
      <c r="E21">
        <v>34.899407400000001</v>
      </c>
      <c r="F21">
        <v>480</v>
      </c>
      <c r="G21">
        <v>678</v>
      </c>
      <c r="H21">
        <v>417</v>
      </c>
      <c r="I21">
        <v>0</v>
      </c>
      <c r="J21">
        <v>8</v>
      </c>
    </row>
    <row r="22" spans="1:10" x14ac:dyDescent="0.2">
      <c r="A22" s="1">
        <v>52</v>
      </c>
      <c r="B22" t="s">
        <v>78</v>
      </c>
      <c r="C22" t="s">
        <v>8</v>
      </c>
      <c r="D22">
        <v>0.36577739999999997</v>
      </c>
      <c r="E22">
        <v>34.812430300000003</v>
      </c>
      <c r="F22">
        <v>89</v>
      </c>
      <c r="G22">
        <v>595</v>
      </c>
      <c r="H22">
        <v>363</v>
      </c>
      <c r="I22">
        <v>0</v>
      </c>
      <c r="J22">
        <v>0</v>
      </c>
    </row>
    <row r="23" spans="1:10" x14ac:dyDescent="0.2">
      <c r="A23" s="1">
        <v>53</v>
      </c>
      <c r="B23" t="s">
        <v>79</v>
      </c>
      <c r="C23" t="s">
        <v>8</v>
      </c>
      <c r="D23">
        <v>0.2613993</v>
      </c>
      <c r="E23">
        <v>34.840328999999997</v>
      </c>
      <c r="F23">
        <v>5</v>
      </c>
      <c r="G23">
        <v>286</v>
      </c>
      <c r="H23">
        <v>262</v>
      </c>
      <c r="I23">
        <v>0</v>
      </c>
      <c r="J23">
        <v>0</v>
      </c>
    </row>
    <row r="24" spans="1:10" x14ac:dyDescent="0.2">
      <c r="A24" s="1">
        <v>55</v>
      </c>
      <c r="B24" t="s">
        <v>81</v>
      </c>
      <c r="C24" t="s">
        <v>8</v>
      </c>
      <c r="D24">
        <v>0.57846050000000004</v>
      </c>
      <c r="E24">
        <v>34.821122000000003</v>
      </c>
      <c r="F24">
        <v>80</v>
      </c>
      <c r="G24">
        <v>543</v>
      </c>
      <c r="H24">
        <v>140</v>
      </c>
      <c r="I24">
        <v>0</v>
      </c>
      <c r="J24">
        <v>0</v>
      </c>
    </row>
    <row r="25" spans="1:10" x14ac:dyDescent="0.2">
      <c r="A25" s="1">
        <v>57</v>
      </c>
      <c r="B25" t="s">
        <v>83</v>
      </c>
      <c r="C25" t="s">
        <v>8</v>
      </c>
      <c r="D25">
        <v>0.2613993</v>
      </c>
      <c r="E25">
        <v>34.840328999999997</v>
      </c>
      <c r="F25">
        <v>11</v>
      </c>
      <c r="G25">
        <v>156</v>
      </c>
      <c r="H25">
        <v>126</v>
      </c>
      <c r="I25">
        <v>0</v>
      </c>
      <c r="J25">
        <v>0</v>
      </c>
    </row>
    <row r="26" spans="1:10" x14ac:dyDescent="0.2">
      <c r="A26" s="1">
        <v>58</v>
      </c>
      <c r="B26" t="s">
        <v>84</v>
      </c>
      <c r="C26" t="s">
        <v>41</v>
      </c>
      <c r="D26">
        <v>0.271395</v>
      </c>
      <c r="E26">
        <v>34.753210000000003</v>
      </c>
      <c r="F26">
        <v>470</v>
      </c>
      <c r="G26">
        <v>1396</v>
      </c>
      <c r="H26">
        <v>450</v>
      </c>
      <c r="I26">
        <v>0</v>
      </c>
      <c r="J26">
        <v>13</v>
      </c>
    </row>
    <row r="27" spans="1:10" x14ac:dyDescent="0.2">
      <c r="A27" s="1">
        <v>64</v>
      </c>
      <c r="B27" t="s">
        <v>90</v>
      </c>
      <c r="C27" t="s">
        <v>41</v>
      </c>
      <c r="D27">
        <v>0.13281599999999999</v>
      </c>
      <c r="E27">
        <v>34.5223741</v>
      </c>
      <c r="F27">
        <v>4</v>
      </c>
      <c r="G27">
        <v>326</v>
      </c>
      <c r="H27">
        <v>147</v>
      </c>
      <c r="I27">
        <v>0</v>
      </c>
      <c r="J27">
        <v>0</v>
      </c>
    </row>
    <row r="28" spans="1:10" x14ac:dyDescent="0.2">
      <c r="A28" s="1">
        <v>66</v>
      </c>
      <c r="B28" t="s">
        <v>92</v>
      </c>
      <c r="C28" t="s">
        <v>41</v>
      </c>
      <c r="D28">
        <v>0.14443010000000001</v>
      </c>
      <c r="E28">
        <v>34.528946900000001</v>
      </c>
      <c r="F28">
        <v>3</v>
      </c>
      <c r="G28">
        <v>271</v>
      </c>
      <c r="H28">
        <v>121</v>
      </c>
      <c r="I28">
        <v>0</v>
      </c>
      <c r="J28">
        <v>0</v>
      </c>
    </row>
    <row r="29" spans="1:10" x14ac:dyDescent="0.2">
      <c r="A29" s="1">
        <v>70</v>
      </c>
      <c r="B29" t="s">
        <v>96</v>
      </c>
      <c r="C29" t="s">
        <v>8</v>
      </c>
      <c r="D29">
        <v>0.34592361575813602</v>
      </c>
      <c r="E29">
        <v>34.540557584781702</v>
      </c>
      <c r="F29">
        <v>1</v>
      </c>
      <c r="G29">
        <v>198</v>
      </c>
      <c r="H29">
        <v>107</v>
      </c>
      <c r="I29">
        <v>0</v>
      </c>
      <c r="J29">
        <v>0</v>
      </c>
    </row>
    <row r="30" spans="1:10" x14ac:dyDescent="0.2">
      <c r="A30" s="1">
        <v>73</v>
      </c>
      <c r="B30" t="s">
        <v>99</v>
      </c>
      <c r="C30" t="s">
        <v>41</v>
      </c>
      <c r="D30">
        <v>0.15239359999999999</v>
      </c>
      <c r="E30">
        <v>34.671789400000002</v>
      </c>
      <c r="F30">
        <v>34</v>
      </c>
      <c r="G30">
        <v>402</v>
      </c>
      <c r="H30">
        <v>165</v>
      </c>
      <c r="I30">
        <v>0</v>
      </c>
      <c r="J30">
        <v>0</v>
      </c>
    </row>
    <row r="31" spans="1:10" x14ac:dyDescent="0.2">
      <c r="A31" s="1">
        <v>75</v>
      </c>
      <c r="B31" t="s">
        <v>101</v>
      </c>
      <c r="C31" t="s">
        <v>41</v>
      </c>
      <c r="D31">
        <v>0.29519489999999998</v>
      </c>
      <c r="E31">
        <v>34.763336000000002</v>
      </c>
      <c r="F31">
        <v>334</v>
      </c>
      <c r="G31">
        <v>1642</v>
      </c>
      <c r="H31">
        <v>644</v>
      </c>
      <c r="I31">
        <v>0</v>
      </c>
      <c r="J31">
        <v>0</v>
      </c>
    </row>
    <row r="32" spans="1:10" x14ac:dyDescent="0.2">
      <c r="A32" s="1">
        <v>78</v>
      </c>
      <c r="B32" t="s">
        <v>104</v>
      </c>
      <c r="C32" t="s">
        <v>41</v>
      </c>
      <c r="D32">
        <v>0.13459699999999999</v>
      </c>
      <c r="E32">
        <v>34.613736199999998</v>
      </c>
      <c r="F32">
        <v>31</v>
      </c>
      <c r="G32">
        <v>279</v>
      </c>
      <c r="H32">
        <v>59</v>
      </c>
      <c r="I32">
        <v>1</v>
      </c>
      <c r="J32">
        <v>0</v>
      </c>
    </row>
    <row r="33" spans="1:10" x14ac:dyDescent="0.2">
      <c r="A33" s="1">
        <v>79</v>
      </c>
      <c r="B33" t="s">
        <v>105</v>
      </c>
      <c r="C33" t="s">
        <v>8</v>
      </c>
      <c r="D33">
        <v>0.36039599999999999</v>
      </c>
      <c r="E33">
        <v>34.765141</v>
      </c>
      <c r="F33">
        <v>29</v>
      </c>
      <c r="G33">
        <v>333</v>
      </c>
      <c r="H33">
        <v>166</v>
      </c>
      <c r="I33">
        <v>0</v>
      </c>
      <c r="J33">
        <v>0</v>
      </c>
    </row>
    <row r="34" spans="1:10" x14ac:dyDescent="0.2">
      <c r="A34" s="1">
        <v>81</v>
      </c>
      <c r="B34" t="s">
        <v>107</v>
      </c>
      <c r="C34" t="s">
        <v>8</v>
      </c>
      <c r="D34">
        <v>0.34167609999999998</v>
      </c>
      <c r="E34">
        <v>34.762858100000003</v>
      </c>
      <c r="F34">
        <v>12</v>
      </c>
      <c r="G34">
        <v>346</v>
      </c>
      <c r="H34">
        <v>136</v>
      </c>
      <c r="I34">
        <v>0</v>
      </c>
      <c r="J34">
        <v>0</v>
      </c>
    </row>
    <row r="35" spans="1:10" x14ac:dyDescent="0.2">
      <c r="A35" s="1">
        <v>84</v>
      </c>
      <c r="B35" t="s">
        <v>110</v>
      </c>
      <c r="C35" t="s">
        <v>8</v>
      </c>
      <c r="D35">
        <v>0.28337894611612102</v>
      </c>
      <c r="E35">
        <v>34.674853642453797</v>
      </c>
      <c r="F35">
        <v>234</v>
      </c>
      <c r="G35">
        <v>999</v>
      </c>
      <c r="H35">
        <v>401</v>
      </c>
      <c r="I35">
        <v>1</v>
      </c>
      <c r="J35">
        <v>0</v>
      </c>
    </row>
    <row r="36" spans="1:10" x14ac:dyDescent="0.2">
      <c r="A36" s="1">
        <v>85</v>
      </c>
      <c r="B36" t="s">
        <v>111</v>
      </c>
      <c r="C36" t="s">
        <v>41</v>
      </c>
      <c r="D36">
        <v>0.14614489999999999</v>
      </c>
      <c r="E36">
        <v>34.585987899999999</v>
      </c>
      <c r="F36">
        <v>9</v>
      </c>
      <c r="G36">
        <v>230</v>
      </c>
      <c r="H36">
        <v>84</v>
      </c>
      <c r="I36">
        <v>0</v>
      </c>
      <c r="J36">
        <v>0</v>
      </c>
    </row>
    <row r="37" spans="1:10" x14ac:dyDescent="0.2">
      <c r="A37" s="1">
        <v>89</v>
      </c>
      <c r="B37" t="s">
        <v>115</v>
      </c>
      <c r="C37" t="s">
        <v>41</v>
      </c>
      <c r="D37">
        <v>0.14614489999999999</v>
      </c>
      <c r="E37">
        <v>34.585987899999999</v>
      </c>
      <c r="F37">
        <v>8</v>
      </c>
      <c r="G37">
        <v>309</v>
      </c>
      <c r="H37">
        <v>164</v>
      </c>
      <c r="I37">
        <v>0</v>
      </c>
      <c r="J37">
        <v>0</v>
      </c>
    </row>
    <row r="38" spans="1:10" x14ac:dyDescent="0.2">
      <c r="A38" s="1">
        <v>90</v>
      </c>
      <c r="B38" t="s">
        <v>116</v>
      </c>
      <c r="C38" t="s">
        <v>41</v>
      </c>
      <c r="D38">
        <v>0.2198155</v>
      </c>
      <c r="E38">
        <v>34.491898800000001</v>
      </c>
      <c r="F38">
        <v>9</v>
      </c>
      <c r="G38">
        <v>187</v>
      </c>
      <c r="H38">
        <v>104</v>
      </c>
      <c r="I38">
        <v>0</v>
      </c>
      <c r="J38">
        <v>0</v>
      </c>
    </row>
    <row r="39" spans="1:10" x14ac:dyDescent="0.2">
      <c r="A39" s="1">
        <v>91</v>
      </c>
      <c r="B39" t="s">
        <v>117</v>
      </c>
      <c r="C39" t="s">
        <v>41</v>
      </c>
      <c r="D39">
        <v>0.20943000000000001</v>
      </c>
      <c r="E39">
        <v>34.596305100000002</v>
      </c>
      <c r="F39">
        <v>39</v>
      </c>
      <c r="G39">
        <v>191</v>
      </c>
      <c r="H39">
        <v>66</v>
      </c>
      <c r="I39">
        <v>0</v>
      </c>
      <c r="J39">
        <v>0</v>
      </c>
    </row>
    <row r="40" spans="1:10" x14ac:dyDescent="0.2">
      <c r="A40" s="1">
        <v>93</v>
      </c>
      <c r="B40" t="s">
        <v>119</v>
      </c>
      <c r="C40" t="s">
        <v>8</v>
      </c>
      <c r="D40">
        <v>0.33322180000000001</v>
      </c>
      <c r="E40">
        <v>34.487742300000001</v>
      </c>
      <c r="F40">
        <v>7</v>
      </c>
      <c r="G40">
        <v>263</v>
      </c>
      <c r="H40">
        <v>122</v>
      </c>
      <c r="I40">
        <v>0</v>
      </c>
      <c r="J40">
        <v>0</v>
      </c>
    </row>
    <row r="41" spans="1:10" x14ac:dyDescent="0.2">
      <c r="A41" s="1">
        <v>95</v>
      </c>
      <c r="B41" t="s">
        <v>121</v>
      </c>
      <c r="C41" t="s">
        <v>8</v>
      </c>
      <c r="D41">
        <v>0.33322180000000001</v>
      </c>
      <c r="E41">
        <v>34.487742300000001</v>
      </c>
      <c r="F41">
        <v>6</v>
      </c>
      <c r="G41">
        <v>348</v>
      </c>
      <c r="H41">
        <v>148</v>
      </c>
      <c r="I41">
        <v>0</v>
      </c>
      <c r="J41">
        <v>0</v>
      </c>
    </row>
    <row r="42" spans="1:10" x14ac:dyDescent="0.2">
      <c r="A42" s="1">
        <v>96</v>
      </c>
      <c r="B42" t="s">
        <v>122</v>
      </c>
      <c r="C42" t="s">
        <v>41</v>
      </c>
      <c r="D42">
        <v>0.22</v>
      </c>
      <c r="E42">
        <v>34.49</v>
      </c>
      <c r="F42">
        <v>158</v>
      </c>
      <c r="G42">
        <v>497</v>
      </c>
      <c r="H42">
        <v>158</v>
      </c>
      <c r="I42">
        <v>0</v>
      </c>
      <c r="J42">
        <v>3</v>
      </c>
    </row>
    <row r="43" spans="1:10" x14ac:dyDescent="0.2">
      <c r="A43" s="1">
        <v>98</v>
      </c>
      <c r="B43" t="s">
        <v>124</v>
      </c>
      <c r="C43" t="s">
        <v>41</v>
      </c>
      <c r="D43">
        <v>0.14696680000000001</v>
      </c>
      <c r="E43">
        <v>34.634959700000003</v>
      </c>
      <c r="F43">
        <v>14</v>
      </c>
      <c r="G43">
        <v>361</v>
      </c>
      <c r="H43">
        <v>176</v>
      </c>
      <c r="I43">
        <v>0</v>
      </c>
      <c r="J43">
        <v>0</v>
      </c>
    </row>
    <row r="44" spans="1:10" x14ac:dyDescent="0.2">
      <c r="A44" s="1">
        <v>100</v>
      </c>
      <c r="B44" t="s">
        <v>126</v>
      </c>
      <c r="C44" t="s">
        <v>8</v>
      </c>
      <c r="D44">
        <v>0.32269490000000001</v>
      </c>
      <c r="E44">
        <v>34.724789899999998</v>
      </c>
      <c r="F44">
        <v>76</v>
      </c>
      <c r="G44">
        <v>428</v>
      </c>
      <c r="H44">
        <v>239</v>
      </c>
      <c r="I44">
        <v>0</v>
      </c>
      <c r="J44">
        <v>0</v>
      </c>
    </row>
    <row r="45" spans="1:10" x14ac:dyDescent="0.2">
      <c r="A45" s="1">
        <v>104</v>
      </c>
      <c r="B45" t="s">
        <v>130</v>
      </c>
      <c r="C45" t="s">
        <v>8</v>
      </c>
      <c r="D45">
        <v>0.28007589999999999</v>
      </c>
      <c r="E45">
        <v>34.675603700000003</v>
      </c>
      <c r="F45">
        <v>52</v>
      </c>
      <c r="G45">
        <v>197</v>
      </c>
      <c r="H45">
        <v>60</v>
      </c>
      <c r="I45">
        <v>0</v>
      </c>
      <c r="J45">
        <v>0</v>
      </c>
    </row>
    <row r="46" spans="1:10" x14ac:dyDescent="0.2">
      <c r="A46" s="1">
        <v>108</v>
      </c>
      <c r="B46" t="s">
        <v>134</v>
      </c>
      <c r="C46" t="s">
        <v>41</v>
      </c>
      <c r="D46">
        <v>0.38670510000000002</v>
      </c>
      <c r="E46">
        <v>34.462665700000002</v>
      </c>
      <c r="F46">
        <v>47</v>
      </c>
      <c r="G46">
        <v>227</v>
      </c>
      <c r="H46">
        <v>68</v>
      </c>
      <c r="I46">
        <v>0</v>
      </c>
      <c r="J46">
        <v>0</v>
      </c>
    </row>
    <row r="47" spans="1:10" x14ac:dyDescent="0.2">
      <c r="A47" s="1">
        <v>110</v>
      </c>
      <c r="B47" t="s">
        <v>137</v>
      </c>
      <c r="C47" t="s">
        <v>8</v>
      </c>
      <c r="D47">
        <v>0.25484820000000002</v>
      </c>
      <c r="E47">
        <v>34.430916500000002</v>
      </c>
      <c r="F47">
        <v>406</v>
      </c>
      <c r="G47">
        <v>762</v>
      </c>
      <c r="H47">
        <v>263</v>
      </c>
      <c r="I47">
        <v>3</v>
      </c>
      <c r="J47">
        <v>1</v>
      </c>
    </row>
    <row r="48" spans="1:10" x14ac:dyDescent="0.2">
      <c r="A48" s="1">
        <v>111</v>
      </c>
      <c r="B48" t="s">
        <v>138</v>
      </c>
      <c r="C48" t="s">
        <v>8</v>
      </c>
      <c r="D48">
        <v>0.2781496</v>
      </c>
      <c r="E48">
        <v>34.752308900000003</v>
      </c>
      <c r="F48">
        <v>1</v>
      </c>
      <c r="G48">
        <v>441</v>
      </c>
      <c r="H48">
        <v>285</v>
      </c>
      <c r="I48">
        <v>0</v>
      </c>
      <c r="J48">
        <v>0</v>
      </c>
    </row>
    <row r="49" spans="1:10" x14ac:dyDescent="0.2">
      <c r="A49" s="1">
        <v>112</v>
      </c>
      <c r="B49" t="s">
        <v>139</v>
      </c>
      <c r="C49" t="s">
        <v>8</v>
      </c>
      <c r="D49">
        <v>0.89613240000000005</v>
      </c>
      <c r="E49">
        <v>35.060436099999997</v>
      </c>
      <c r="F49">
        <v>9</v>
      </c>
      <c r="G49">
        <v>18</v>
      </c>
      <c r="H49">
        <v>4</v>
      </c>
      <c r="I49">
        <v>0</v>
      </c>
      <c r="J49">
        <v>0</v>
      </c>
    </row>
    <row r="50" spans="1:10" x14ac:dyDescent="0.2">
      <c r="A50" s="1">
        <v>118</v>
      </c>
      <c r="B50" t="s">
        <v>145</v>
      </c>
      <c r="C50" t="s">
        <v>15</v>
      </c>
      <c r="D50">
        <v>0.16129399999999999</v>
      </c>
      <c r="E50">
        <v>34.763030700000002</v>
      </c>
      <c r="F50">
        <v>852</v>
      </c>
      <c r="G50">
        <v>2152</v>
      </c>
      <c r="H50">
        <v>780</v>
      </c>
      <c r="I50">
        <v>6</v>
      </c>
      <c r="J50">
        <v>12</v>
      </c>
    </row>
    <row r="51" spans="1:10" x14ac:dyDescent="0.2">
      <c r="A51" s="1">
        <v>119</v>
      </c>
      <c r="B51" t="s">
        <v>146</v>
      </c>
      <c r="C51" t="s">
        <v>8</v>
      </c>
      <c r="D51">
        <v>0.44506709999999999</v>
      </c>
      <c r="E51">
        <v>34.854098499999999</v>
      </c>
      <c r="F51">
        <v>13</v>
      </c>
      <c r="G51">
        <v>290</v>
      </c>
      <c r="H51">
        <v>140</v>
      </c>
      <c r="I51">
        <v>0</v>
      </c>
      <c r="J51">
        <v>0</v>
      </c>
    </row>
    <row r="52" spans="1:10" x14ac:dyDescent="0.2">
      <c r="A52" s="1">
        <v>121</v>
      </c>
      <c r="B52" t="s">
        <v>148</v>
      </c>
      <c r="C52" t="s">
        <v>41</v>
      </c>
      <c r="D52">
        <v>0.150441204667247</v>
      </c>
      <c r="E52">
        <v>34.502928254093</v>
      </c>
      <c r="F52">
        <v>3</v>
      </c>
      <c r="G52">
        <v>274</v>
      </c>
      <c r="H52">
        <v>89</v>
      </c>
      <c r="I52">
        <v>0</v>
      </c>
      <c r="J52">
        <v>0</v>
      </c>
    </row>
    <row r="53" spans="1:10" x14ac:dyDescent="0.2">
      <c r="A53" s="1">
        <v>122</v>
      </c>
      <c r="B53" t="s">
        <v>149</v>
      </c>
      <c r="C53" t="s">
        <v>8</v>
      </c>
      <c r="D53">
        <v>0.208451</v>
      </c>
      <c r="E53">
        <v>34.780961599999998</v>
      </c>
      <c r="F53">
        <v>17</v>
      </c>
      <c r="G53">
        <v>209</v>
      </c>
      <c r="H53">
        <v>102</v>
      </c>
      <c r="I53">
        <v>0</v>
      </c>
      <c r="J53">
        <v>0</v>
      </c>
    </row>
    <row r="54" spans="1:10" x14ac:dyDescent="0.2">
      <c r="A54" s="1">
        <v>123</v>
      </c>
      <c r="B54" t="s">
        <v>150</v>
      </c>
      <c r="C54" t="s">
        <v>41</v>
      </c>
      <c r="D54">
        <v>0.37701410000000002</v>
      </c>
      <c r="E54">
        <v>34.917594100000002</v>
      </c>
      <c r="F54">
        <v>353</v>
      </c>
      <c r="G54">
        <v>1190</v>
      </c>
      <c r="H54">
        <v>470</v>
      </c>
      <c r="I54">
        <v>1</v>
      </c>
      <c r="J54">
        <v>12</v>
      </c>
    </row>
    <row r="55" spans="1:10" x14ac:dyDescent="0.2">
      <c r="A55" s="1">
        <v>125</v>
      </c>
      <c r="B55" t="s">
        <v>152</v>
      </c>
      <c r="C55" t="s">
        <v>41</v>
      </c>
      <c r="D55">
        <v>0.2198155</v>
      </c>
      <c r="E55">
        <v>34.491898800000001</v>
      </c>
      <c r="F55">
        <v>31</v>
      </c>
      <c r="G55">
        <v>390</v>
      </c>
      <c r="H55">
        <v>142</v>
      </c>
      <c r="I55">
        <v>0</v>
      </c>
      <c r="J55">
        <v>1</v>
      </c>
    </row>
    <row r="56" spans="1:10" x14ac:dyDescent="0.2">
      <c r="A56" s="1">
        <v>127</v>
      </c>
      <c r="B56" t="s">
        <v>154</v>
      </c>
      <c r="C56" t="s">
        <v>8</v>
      </c>
      <c r="D56">
        <v>0.40833580000000003</v>
      </c>
      <c r="E56">
        <v>34.753896500000003</v>
      </c>
      <c r="F56">
        <v>12</v>
      </c>
      <c r="G56">
        <v>407</v>
      </c>
      <c r="H56">
        <v>205</v>
      </c>
      <c r="I56">
        <v>0</v>
      </c>
      <c r="J56">
        <v>0</v>
      </c>
    </row>
    <row r="57" spans="1:10" x14ac:dyDescent="0.2">
      <c r="A57" s="1">
        <v>130</v>
      </c>
      <c r="B57" t="s">
        <v>157</v>
      </c>
      <c r="C57" t="s">
        <v>8</v>
      </c>
      <c r="D57">
        <v>0.32092730000000003</v>
      </c>
      <c r="E57">
        <v>34.403183300000002</v>
      </c>
      <c r="F57">
        <v>8</v>
      </c>
      <c r="G57">
        <v>396</v>
      </c>
      <c r="H57">
        <v>235</v>
      </c>
      <c r="I57">
        <v>0</v>
      </c>
      <c r="J57">
        <v>0</v>
      </c>
    </row>
    <row r="58" spans="1:10" x14ac:dyDescent="0.2">
      <c r="A58" s="1">
        <v>132</v>
      </c>
      <c r="B58" t="s">
        <v>159</v>
      </c>
      <c r="C58" t="s">
        <v>8</v>
      </c>
      <c r="D58">
        <v>0.2613993</v>
      </c>
      <c r="E58">
        <v>34.840328999999997</v>
      </c>
      <c r="F58">
        <v>4</v>
      </c>
      <c r="G58">
        <v>145</v>
      </c>
      <c r="H58">
        <v>71</v>
      </c>
      <c r="I58">
        <v>0</v>
      </c>
      <c r="J58">
        <v>0</v>
      </c>
    </row>
    <row r="59" spans="1:10" x14ac:dyDescent="0.2">
      <c r="A59" s="1">
        <v>133</v>
      </c>
      <c r="B59" t="s">
        <v>160</v>
      </c>
      <c r="C59" t="s">
        <v>8</v>
      </c>
      <c r="D59">
        <v>0.35526750000000001</v>
      </c>
      <c r="E59">
        <v>34.697918899999998</v>
      </c>
      <c r="F59">
        <v>16</v>
      </c>
      <c r="G59">
        <v>286</v>
      </c>
      <c r="H59">
        <v>40</v>
      </c>
      <c r="I59">
        <v>0</v>
      </c>
      <c r="J59">
        <v>0</v>
      </c>
    </row>
    <row r="60" spans="1:10" x14ac:dyDescent="0.2">
      <c r="A60" s="1">
        <v>134</v>
      </c>
      <c r="B60" t="s">
        <v>161</v>
      </c>
      <c r="C60" t="s">
        <v>41</v>
      </c>
      <c r="D60">
        <v>0.24429600000000001</v>
      </c>
      <c r="E60">
        <v>34.596440000000001</v>
      </c>
      <c r="F60">
        <v>2</v>
      </c>
      <c r="G60">
        <v>209</v>
      </c>
      <c r="H60">
        <v>116</v>
      </c>
      <c r="I60">
        <v>0</v>
      </c>
      <c r="J60">
        <v>0</v>
      </c>
    </row>
    <row r="61" spans="1:10" x14ac:dyDescent="0.2">
      <c r="A61" s="1">
        <v>137</v>
      </c>
      <c r="B61" t="s">
        <v>164</v>
      </c>
      <c r="C61" t="s">
        <v>8</v>
      </c>
      <c r="D61">
        <v>0.29203669999999998</v>
      </c>
      <c r="E61">
        <v>34.884486699999997</v>
      </c>
      <c r="F61">
        <v>15</v>
      </c>
      <c r="G61">
        <v>158</v>
      </c>
      <c r="H61">
        <v>79</v>
      </c>
      <c r="I61">
        <v>0</v>
      </c>
      <c r="J61">
        <v>0</v>
      </c>
    </row>
    <row r="62" spans="1:10" x14ac:dyDescent="0.2">
      <c r="A62" s="1">
        <v>138</v>
      </c>
      <c r="B62" t="s">
        <v>165</v>
      </c>
      <c r="C62" t="s">
        <v>8</v>
      </c>
      <c r="D62">
        <v>0.71840289999999996</v>
      </c>
      <c r="E62">
        <v>35.0057695</v>
      </c>
      <c r="F62">
        <v>10</v>
      </c>
      <c r="G62">
        <v>84</v>
      </c>
      <c r="H62">
        <v>22</v>
      </c>
      <c r="I62">
        <v>0</v>
      </c>
      <c r="J62">
        <v>0</v>
      </c>
    </row>
    <row r="63" spans="1:10" x14ac:dyDescent="0.2">
      <c r="A63" s="1">
        <v>140</v>
      </c>
      <c r="B63" t="s">
        <v>167</v>
      </c>
      <c r="C63" t="s">
        <v>8</v>
      </c>
      <c r="D63">
        <v>0.33345029999999998</v>
      </c>
      <c r="E63">
        <v>34.489667400000002</v>
      </c>
      <c r="F63">
        <v>416</v>
      </c>
      <c r="G63">
        <v>1447</v>
      </c>
      <c r="H63">
        <v>393</v>
      </c>
      <c r="I63">
        <v>0</v>
      </c>
      <c r="J63">
        <v>2</v>
      </c>
    </row>
    <row r="64" spans="1:10" x14ac:dyDescent="0.2">
      <c r="A64" s="1">
        <v>142</v>
      </c>
      <c r="B64" t="s">
        <v>169</v>
      </c>
      <c r="C64" t="s">
        <v>8</v>
      </c>
      <c r="D64">
        <v>0.40570510000000004</v>
      </c>
      <c r="E64">
        <v>34.435665700000001</v>
      </c>
      <c r="F64">
        <v>15</v>
      </c>
      <c r="G64">
        <v>47</v>
      </c>
      <c r="H64">
        <v>19</v>
      </c>
      <c r="I64">
        <v>0</v>
      </c>
      <c r="J64">
        <v>0</v>
      </c>
    </row>
    <row r="65" spans="1:10" x14ac:dyDescent="0.2">
      <c r="A65" s="1">
        <v>149</v>
      </c>
      <c r="B65" t="s">
        <v>176</v>
      </c>
      <c r="C65" t="s">
        <v>41</v>
      </c>
      <c r="D65">
        <v>0.28580860000000002</v>
      </c>
      <c r="E65">
        <v>34.752937699999997</v>
      </c>
      <c r="F65">
        <v>73</v>
      </c>
      <c r="G65">
        <v>344</v>
      </c>
      <c r="H65">
        <v>44</v>
      </c>
      <c r="I65">
        <v>0</v>
      </c>
      <c r="J65">
        <v>6</v>
      </c>
    </row>
    <row r="66" spans="1:10" x14ac:dyDescent="0.2">
      <c r="A66" s="1">
        <v>151</v>
      </c>
      <c r="B66" t="s">
        <v>178</v>
      </c>
      <c r="C66" t="s">
        <v>180</v>
      </c>
      <c r="D66">
        <v>0.27455560000000001</v>
      </c>
      <c r="E66">
        <v>34.760808099999998</v>
      </c>
      <c r="F66">
        <v>5125</v>
      </c>
      <c r="G66">
        <v>4850</v>
      </c>
      <c r="H66">
        <v>2052</v>
      </c>
      <c r="I66">
        <v>249</v>
      </c>
      <c r="J66">
        <v>487</v>
      </c>
    </row>
    <row r="67" spans="1:10" x14ac:dyDescent="0.2">
      <c r="A67" s="1">
        <v>152</v>
      </c>
      <c r="B67" t="s">
        <v>181</v>
      </c>
      <c r="C67" t="s">
        <v>8</v>
      </c>
      <c r="D67">
        <v>0.29203669999999998</v>
      </c>
      <c r="E67">
        <v>34.884486699999997</v>
      </c>
      <c r="F67">
        <v>2</v>
      </c>
      <c r="G67">
        <v>257</v>
      </c>
      <c r="H67">
        <v>155</v>
      </c>
      <c r="I67">
        <v>0</v>
      </c>
      <c r="J67">
        <v>0</v>
      </c>
    </row>
    <row r="68" spans="1:10" x14ac:dyDescent="0.2">
      <c r="A68" s="1">
        <v>160</v>
      </c>
      <c r="B68" t="s">
        <v>191</v>
      </c>
      <c r="C68" t="s">
        <v>41</v>
      </c>
      <c r="D68">
        <v>0.2613993</v>
      </c>
      <c r="E68">
        <v>34.840328999999997</v>
      </c>
      <c r="F68">
        <v>238</v>
      </c>
      <c r="G68">
        <v>644</v>
      </c>
      <c r="H68">
        <v>297</v>
      </c>
      <c r="I68">
        <v>0</v>
      </c>
      <c r="J68">
        <v>0</v>
      </c>
    </row>
    <row r="69" spans="1:10" x14ac:dyDescent="0.2">
      <c r="A69" s="1">
        <v>161</v>
      </c>
      <c r="B69" t="s">
        <v>192</v>
      </c>
      <c r="C69" t="s">
        <v>8</v>
      </c>
      <c r="D69">
        <v>0.43301800000000001</v>
      </c>
      <c r="E69">
        <v>34.766310900000001</v>
      </c>
      <c r="F69">
        <v>14</v>
      </c>
      <c r="G69">
        <v>196</v>
      </c>
      <c r="H69">
        <v>67</v>
      </c>
      <c r="I69">
        <v>0</v>
      </c>
      <c r="J69">
        <v>0</v>
      </c>
    </row>
    <row r="70" spans="1:10" x14ac:dyDescent="0.2">
      <c r="A70" s="1">
        <v>164</v>
      </c>
      <c r="B70" t="s">
        <v>195</v>
      </c>
      <c r="C70" t="s">
        <v>41</v>
      </c>
      <c r="D70">
        <v>0.42685909999999999</v>
      </c>
      <c r="E70">
        <v>34.548512000000002</v>
      </c>
      <c r="F70">
        <v>430</v>
      </c>
      <c r="G70">
        <v>1466</v>
      </c>
      <c r="H70">
        <v>488</v>
      </c>
      <c r="I70">
        <v>0</v>
      </c>
      <c r="J70">
        <v>2</v>
      </c>
    </row>
    <row r="71" spans="1:10" x14ac:dyDescent="0.2">
      <c r="A71" s="1">
        <v>165</v>
      </c>
      <c r="B71" t="s">
        <v>196</v>
      </c>
      <c r="C71" t="s">
        <v>41</v>
      </c>
      <c r="D71">
        <v>0.44411410000000001</v>
      </c>
      <c r="E71">
        <v>34.635305099999997</v>
      </c>
      <c r="F71">
        <v>126</v>
      </c>
      <c r="G71">
        <v>692</v>
      </c>
      <c r="H71">
        <v>259</v>
      </c>
      <c r="I71">
        <v>0</v>
      </c>
      <c r="J71">
        <v>0</v>
      </c>
    </row>
    <row r="72" spans="1:10" x14ac:dyDescent="0.2">
      <c r="A72" s="1">
        <v>166</v>
      </c>
      <c r="B72" t="s">
        <v>197</v>
      </c>
      <c r="C72" t="s">
        <v>8</v>
      </c>
      <c r="D72">
        <v>0.37715482877621098</v>
      </c>
      <c r="E72">
        <v>34.583981796421</v>
      </c>
      <c r="F72">
        <v>525</v>
      </c>
      <c r="G72">
        <v>1480</v>
      </c>
      <c r="H72">
        <v>441</v>
      </c>
      <c r="I72">
        <v>4</v>
      </c>
      <c r="J72">
        <v>22</v>
      </c>
    </row>
    <row r="73" spans="1:10" x14ac:dyDescent="0.2">
      <c r="A73" s="1">
        <v>169</v>
      </c>
      <c r="B73" t="s">
        <v>200</v>
      </c>
      <c r="C73" t="s">
        <v>15</v>
      </c>
      <c r="D73">
        <v>0.17018940070508101</v>
      </c>
      <c r="E73">
        <v>34.595959012821403</v>
      </c>
      <c r="F73">
        <v>591</v>
      </c>
      <c r="G73">
        <v>1515</v>
      </c>
      <c r="H73">
        <v>491</v>
      </c>
      <c r="I73">
        <v>3</v>
      </c>
      <c r="J73">
        <v>25</v>
      </c>
    </row>
    <row r="74" spans="1:10" x14ac:dyDescent="0.2">
      <c r="A74" s="1">
        <v>170</v>
      </c>
      <c r="B74" t="s">
        <v>202</v>
      </c>
      <c r="C74" t="s">
        <v>41</v>
      </c>
      <c r="D74">
        <v>0.14219799999999999</v>
      </c>
      <c r="E74">
        <v>34.681513000000002</v>
      </c>
      <c r="F74">
        <v>126</v>
      </c>
      <c r="G74">
        <v>559</v>
      </c>
      <c r="H74">
        <v>253</v>
      </c>
      <c r="I74">
        <v>2</v>
      </c>
      <c r="J74">
        <v>0</v>
      </c>
    </row>
    <row r="75" spans="1:10" x14ac:dyDescent="0.2">
      <c r="A75" s="1">
        <v>171</v>
      </c>
      <c r="B75" t="s">
        <v>203</v>
      </c>
      <c r="C75" t="s">
        <v>8</v>
      </c>
      <c r="D75">
        <v>0.44506709999999999</v>
      </c>
      <c r="E75">
        <v>34.854098499999999</v>
      </c>
      <c r="F75">
        <v>51</v>
      </c>
      <c r="G75">
        <v>506</v>
      </c>
      <c r="H75">
        <v>292</v>
      </c>
      <c r="I75">
        <v>0</v>
      </c>
      <c r="J75">
        <v>0</v>
      </c>
    </row>
    <row r="76" spans="1:10" x14ac:dyDescent="0.2">
      <c r="A76" s="1">
        <v>173</v>
      </c>
      <c r="B76" t="s">
        <v>205</v>
      </c>
      <c r="C76" t="s">
        <v>8</v>
      </c>
      <c r="D76">
        <v>0.39857690000000001</v>
      </c>
      <c r="E76">
        <v>34.643758300000002</v>
      </c>
      <c r="F76">
        <v>12</v>
      </c>
      <c r="G76">
        <v>361</v>
      </c>
      <c r="H76">
        <v>150</v>
      </c>
      <c r="I76">
        <v>0</v>
      </c>
      <c r="J76">
        <v>0</v>
      </c>
    </row>
    <row r="77" spans="1:10" x14ac:dyDescent="0.2">
      <c r="A77" s="1">
        <v>176</v>
      </c>
      <c r="B77" t="s">
        <v>208</v>
      </c>
      <c r="C77" t="s">
        <v>41</v>
      </c>
      <c r="D77">
        <v>0.74865000000000004</v>
      </c>
      <c r="E77">
        <v>35.1158754</v>
      </c>
      <c r="F77">
        <v>116</v>
      </c>
      <c r="G77">
        <v>1124</v>
      </c>
      <c r="H77">
        <v>512</v>
      </c>
      <c r="I77">
        <v>0</v>
      </c>
      <c r="J77">
        <v>5</v>
      </c>
    </row>
    <row r="78" spans="1:10" x14ac:dyDescent="0.2">
      <c r="A78" s="1">
        <v>178</v>
      </c>
      <c r="B78" t="s">
        <v>210</v>
      </c>
      <c r="C78" t="s">
        <v>41</v>
      </c>
      <c r="D78">
        <v>0.4183095</v>
      </c>
      <c r="E78">
        <v>34.939119900000001</v>
      </c>
      <c r="F78">
        <v>50</v>
      </c>
      <c r="G78">
        <v>784</v>
      </c>
      <c r="H78">
        <v>269</v>
      </c>
      <c r="I78">
        <v>0</v>
      </c>
      <c r="J78">
        <v>0</v>
      </c>
    </row>
    <row r="79" spans="1:10" x14ac:dyDescent="0.2">
      <c r="A79" s="1">
        <v>182</v>
      </c>
      <c r="B79" t="s">
        <v>214</v>
      </c>
      <c r="C79" t="s">
        <v>15</v>
      </c>
      <c r="D79">
        <v>0.66684949999999998</v>
      </c>
      <c r="E79">
        <v>35.109084000000003</v>
      </c>
      <c r="F79">
        <v>1214</v>
      </c>
      <c r="G79">
        <v>1872</v>
      </c>
      <c r="H79">
        <v>762</v>
      </c>
      <c r="I79">
        <v>4</v>
      </c>
      <c r="J79">
        <v>73</v>
      </c>
    </row>
    <row r="80" spans="1:10" x14ac:dyDescent="0.2">
      <c r="A80" s="1">
        <v>185</v>
      </c>
      <c r="B80" t="s">
        <v>217</v>
      </c>
      <c r="C80" t="s">
        <v>8</v>
      </c>
      <c r="D80">
        <v>0.43754300000000002</v>
      </c>
      <c r="E80">
        <v>34.4364621</v>
      </c>
      <c r="F80">
        <v>11</v>
      </c>
      <c r="G80">
        <v>121</v>
      </c>
      <c r="H80">
        <v>82</v>
      </c>
      <c r="I80">
        <v>0</v>
      </c>
      <c r="J80">
        <v>0</v>
      </c>
    </row>
    <row r="81" spans="1:10" x14ac:dyDescent="0.2">
      <c r="A81" s="1">
        <v>186</v>
      </c>
      <c r="B81" t="s">
        <v>218</v>
      </c>
      <c r="C81" t="s">
        <v>8</v>
      </c>
      <c r="D81">
        <v>0.67229510000000003</v>
      </c>
      <c r="E81">
        <v>34.917580999999998</v>
      </c>
      <c r="F81">
        <v>28</v>
      </c>
      <c r="G81">
        <v>409</v>
      </c>
      <c r="H81">
        <v>204</v>
      </c>
      <c r="I81">
        <v>0</v>
      </c>
      <c r="J81">
        <v>0</v>
      </c>
    </row>
    <row r="82" spans="1:10" x14ac:dyDescent="0.2">
      <c r="A82" s="1">
        <v>188</v>
      </c>
      <c r="B82" t="s">
        <v>220</v>
      </c>
      <c r="C82" t="s">
        <v>41</v>
      </c>
      <c r="D82">
        <v>0.19689519999999999</v>
      </c>
      <c r="E82">
        <v>34.570667399999998</v>
      </c>
      <c r="F82">
        <v>53</v>
      </c>
      <c r="G82">
        <v>180</v>
      </c>
      <c r="H82">
        <v>94</v>
      </c>
      <c r="I82">
        <v>0</v>
      </c>
      <c r="J82">
        <v>0</v>
      </c>
    </row>
    <row r="83" spans="1:10" x14ac:dyDescent="0.2">
      <c r="A83" s="1">
        <v>189</v>
      </c>
      <c r="B83" t="s">
        <v>221</v>
      </c>
      <c r="C83" t="s">
        <v>15</v>
      </c>
      <c r="D83">
        <v>0.63495219999999997</v>
      </c>
      <c r="E83">
        <v>34.976111099999997</v>
      </c>
      <c r="F83">
        <v>1420</v>
      </c>
      <c r="G83">
        <v>2070</v>
      </c>
      <c r="H83">
        <v>795</v>
      </c>
      <c r="I83">
        <v>10</v>
      </c>
      <c r="J83">
        <v>74</v>
      </c>
    </row>
    <row r="84" spans="1:10" x14ac:dyDescent="0.2">
      <c r="A84" s="1">
        <v>190</v>
      </c>
      <c r="B84" t="s">
        <v>222</v>
      </c>
      <c r="C84" t="s">
        <v>8</v>
      </c>
      <c r="D84">
        <v>0.48849779999999998</v>
      </c>
      <c r="E84">
        <v>34.719125599999998</v>
      </c>
      <c r="F84">
        <v>20</v>
      </c>
      <c r="G84">
        <v>421</v>
      </c>
      <c r="H84">
        <v>190</v>
      </c>
      <c r="I84">
        <v>0</v>
      </c>
      <c r="J84">
        <v>0</v>
      </c>
    </row>
    <row r="85" spans="1:10" x14ac:dyDescent="0.2">
      <c r="A85" s="1">
        <v>191</v>
      </c>
      <c r="B85" t="s">
        <v>223</v>
      </c>
      <c r="C85" t="s">
        <v>8</v>
      </c>
      <c r="D85">
        <v>0.68624890000000005</v>
      </c>
      <c r="E85">
        <v>35.1158754</v>
      </c>
      <c r="F85">
        <v>4</v>
      </c>
      <c r="G85">
        <v>184</v>
      </c>
      <c r="H85">
        <v>114</v>
      </c>
      <c r="I85">
        <v>0</v>
      </c>
      <c r="J85">
        <v>0</v>
      </c>
    </row>
    <row r="86" spans="1:10" x14ac:dyDescent="0.2">
      <c r="A86" s="1">
        <v>192</v>
      </c>
      <c r="B86" t="s">
        <v>224</v>
      </c>
      <c r="C86" t="s">
        <v>41</v>
      </c>
      <c r="D86">
        <v>0.28574899999999998</v>
      </c>
      <c r="E86">
        <v>34.753324999999997</v>
      </c>
      <c r="F86">
        <v>115</v>
      </c>
      <c r="G86">
        <v>144</v>
      </c>
      <c r="H86">
        <v>54</v>
      </c>
      <c r="I86">
        <v>2</v>
      </c>
      <c r="J86">
        <v>4</v>
      </c>
    </row>
    <row r="87" spans="1:10" x14ac:dyDescent="0.2">
      <c r="A87" s="1">
        <v>193</v>
      </c>
      <c r="B87" t="s">
        <v>225</v>
      </c>
      <c r="C87" t="s">
        <v>41</v>
      </c>
      <c r="D87">
        <v>0.4180334</v>
      </c>
      <c r="E87">
        <v>34.441977299999998</v>
      </c>
      <c r="F87">
        <v>760</v>
      </c>
      <c r="G87">
        <v>1840</v>
      </c>
      <c r="H87">
        <v>732</v>
      </c>
      <c r="I87">
        <v>1</v>
      </c>
      <c r="J87">
        <v>14</v>
      </c>
    </row>
    <row r="88" spans="1:10" x14ac:dyDescent="0.2">
      <c r="A88" s="1">
        <v>194</v>
      </c>
      <c r="B88" t="s">
        <v>226</v>
      </c>
      <c r="C88" t="s">
        <v>8</v>
      </c>
      <c r="D88">
        <v>0.67296500000000004</v>
      </c>
      <c r="E88">
        <v>34.874896399999997</v>
      </c>
      <c r="F88">
        <v>10</v>
      </c>
      <c r="G88">
        <v>179</v>
      </c>
      <c r="H88">
        <v>104</v>
      </c>
      <c r="I88">
        <v>0</v>
      </c>
      <c r="J88">
        <v>0</v>
      </c>
    </row>
    <row r="89" spans="1:10" x14ac:dyDescent="0.2">
      <c r="A89" s="1">
        <v>196</v>
      </c>
      <c r="B89" t="s">
        <v>228</v>
      </c>
      <c r="C89" t="s">
        <v>41</v>
      </c>
      <c r="D89">
        <v>0.33322180000000001</v>
      </c>
      <c r="E89">
        <v>34.487742300000001</v>
      </c>
      <c r="F89">
        <v>171</v>
      </c>
      <c r="G89">
        <v>1283</v>
      </c>
      <c r="H89">
        <v>358</v>
      </c>
      <c r="I89">
        <v>0</v>
      </c>
      <c r="J89">
        <v>1</v>
      </c>
    </row>
    <row r="90" spans="1:10" x14ac:dyDescent="0.2">
      <c r="A90" s="1">
        <v>198</v>
      </c>
      <c r="B90" t="s">
        <v>230</v>
      </c>
      <c r="C90" t="s">
        <v>8</v>
      </c>
      <c r="D90">
        <v>0.4417394</v>
      </c>
      <c r="E90">
        <v>34.716960499999999</v>
      </c>
      <c r="F90">
        <v>21</v>
      </c>
      <c r="G90">
        <v>130</v>
      </c>
      <c r="H90">
        <v>21</v>
      </c>
      <c r="I90">
        <v>0</v>
      </c>
      <c r="J90">
        <v>1</v>
      </c>
    </row>
    <row r="91" spans="1:10" x14ac:dyDescent="0.2">
      <c r="A91" s="1">
        <v>200</v>
      </c>
      <c r="B91" t="s">
        <v>232</v>
      </c>
      <c r="C91" t="s">
        <v>8</v>
      </c>
      <c r="D91">
        <v>0.38981929999999998</v>
      </c>
      <c r="E91">
        <v>34.855619900000001</v>
      </c>
      <c r="F91">
        <v>232</v>
      </c>
      <c r="G91">
        <v>643</v>
      </c>
      <c r="H91">
        <v>188</v>
      </c>
      <c r="I91">
        <v>0</v>
      </c>
      <c r="J91">
        <v>0</v>
      </c>
    </row>
    <row r="92" spans="1:10" x14ac:dyDescent="0.2">
      <c r="A92" s="1">
        <v>201</v>
      </c>
      <c r="B92" t="s">
        <v>233</v>
      </c>
      <c r="C92" t="s">
        <v>41</v>
      </c>
      <c r="D92">
        <v>0.18602930000000001</v>
      </c>
      <c r="E92">
        <v>34.506318899999997</v>
      </c>
      <c r="F92">
        <v>162</v>
      </c>
      <c r="G92">
        <v>711</v>
      </c>
      <c r="H92">
        <v>277</v>
      </c>
      <c r="I92">
        <v>0</v>
      </c>
      <c r="J92">
        <v>4</v>
      </c>
    </row>
    <row r="93" spans="1:10" x14ac:dyDescent="0.2">
      <c r="A93" s="1">
        <v>202</v>
      </c>
      <c r="B93" t="s">
        <v>234</v>
      </c>
      <c r="C93" t="s">
        <v>41</v>
      </c>
      <c r="D93">
        <v>0.89613240000000005</v>
      </c>
      <c r="E93">
        <v>35.060436099999997</v>
      </c>
      <c r="F93">
        <v>463</v>
      </c>
      <c r="G93">
        <v>1210</v>
      </c>
      <c r="H93">
        <v>536</v>
      </c>
      <c r="I93">
        <v>1</v>
      </c>
      <c r="J93">
        <v>6</v>
      </c>
    </row>
    <row r="94" spans="1:10" x14ac:dyDescent="0.2">
      <c r="A94" s="1">
        <v>204</v>
      </c>
      <c r="B94" t="s">
        <v>236</v>
      </c>
      <c r="C94" t="s">
        <v>8</v>
      </c>
      <c r="D94">
        <v>0.2827307</v>
      </c>
      <c r="E94">
        <v>34.751863100000001</v>
      </c>
      <c r="F94">
        <v>34</v>
      </c>
      <c r="G94">
        <v>130</v>
      </c>
      <c r="H94">
        <v>106</v>
      </c>
      <c r="I94">
        <v>0</v>
      </c>
      <c r="J94">
        <v>0</v>
      </c>
    </row>
    <row r="95" spans="1:10" x14ac:dyDescent="0.2">
      <c r="A95" s="1">
        <v>205</v>
      </c>
      <c r="B95" t="s">
        <v>237</v>
      </c>
      <c r="C95" t="s">
        <v>8</v>
      </c>
      <c r="D95">
        <v>0.29519489999999998</v>
      </c>
      <c r="E95">
        <v>34.763336000000002</v>
      </c>
      <c r="F95">
        <v>2</v>
      </c>
      <c r="G95">
        <v>292</v>
      </c>
      <c r="H95">
        <v>115</v>
      </c>
      <c r="I95">
        <v>0</v>
      </c>
      <c r="J95">
        <v>0</v>
      </c>
    </row>
    <row r="96" spans="1:10" x14ac:dyDescent="0.2">
      <c r="A96" s="1">
        <v>206</v>
      </c>
      <c r="B96" t="s">
        <v>238</v>
      </c>
      <c r="C96" t="s">
        <v>41</v>
      </c>
      <c r="D96">
        <v>0.33322180000000001</v>
      </c>
      <c r="E96">
        <v>34.487742300000001</v>
      </c>
      <c r="F96">
        <v>433</v>
      </c>
      <c r="G96">
        <v>1470</v>
      </c>
      <c r="H96">
        <v>547</v>
      </c>
      <c r="I96">
        <v>5</v>
      </c>
      <c r="J96">
        <v>10</v>
      </c>
    </row>
    <row r="97" spans="1:10" x14ac:dyDescent="0.2">
      <c r="A97" s="1">
        <v>208</v>
      </c>
      <c r="B97" t="s">
        <v>240</v>
      </c>
      <c r="C97" t="s">
        <v>8</v>
      </c>
      <c r="D97">
        <v>0.33322180000000001</v>
      </c>
      <c r="E97">
        <v>34.487742300000001</v>
      </c>
      <c r="F97">
        <v>51</v>
      </c>
      <c r="G97">
        <v>779</v>
      </c>
      <c r="H97">
        <v>267</v>
      </c>
      <c r="I97">
        <v>0</v>
      </c>
      <c r="J97">
        <v>0</v>
      </c>
    </row>
    <row r="98" spans="1:10" x14ac:dyDescent="0.2">
      <c r="A98" s="1">
        <v>210</v>
      </c>
      <c r="B98" t="s">
        <v>242</v>
      </c>
      <c r="C98" t="s">
        <v>15</v>
      </c>
      <c r="D98">
        <v>0.44834390000000002</v>
      </c>
      <c r="E98">
        <v>34.853850999999999</v>
      </c>
      <c r="F98">
        <v>3257</v>
      </c>
      <c r="G98">
        <v>4419</v>
      </c>
      <c r="H98">
        <v>1578</v>
      </c>
      <c r="I98">
        <v>17</v>
      </c>
      <c r="J98">
        <v>87</v>
      </c>
    </row>
    <row r="99" spans="1:10" x14ac:dyDescent="0.2">
      <c r="A99" s="1">
        <v>211</v>
      </c>
      <c r="B99" t="s">
        <v>243</v>
      </c>
      <c r="C99" t="s">
        <v>8</v>
      </c>
      <c r="D99">
        <v>0.44506709999999999</v>
      </c>
      <c r="E99">
        <v>34.854098499999999</v>
      </c>
      <c r="F99">
        <v>29</v>
      </c>
      <c r="G99">
        <v>304</v>
      </c>
      <c r="H99">
        <v>135</v>
      </c>
      <c r="I99">
        <v>0</v>
      </c>
      <c r="J99">
        <v>1</v>
      </c>
    </row>
    <row r="100" spans="1:10" x14ac:dyDescent="0.2">
      <c r="A100" s="1">
        <v>212</v>
      </c>
      <c r="B100" t="s">
        <v>244</v>
      </c>
      <c r="C100" t="s">
        <v>8</v>
      </c>
      <c r="D100">
        <v>0.44506709999999999</v>
      </c>
      <c r="E100">
        <v>34.854098499999999</v>
      </c>
      <c r="F100">
        <v>6</v>
      </c>
      <c r="G100">
        <v>234</v>
      </c>
      <c r="H100">
        <v>154</v>
      </c>
      <c r="I100">
        <v>0</v>
      </c>
      <c r="J100">
        <v>0</v>
      </c>
    </row>
    <row r="101" spans="1:10" x14ac:dyDescent="0.2">
      <c r="A101" s="1">
        <v>215</v>
      </c>
      <c r="B101" t="s">
        <v>247</v>
      </c>
      <c r="C101" t="s">
        <v>8</v>
      </c>
      <c r="D101">
        <v>0.44506709999999999</v>
      </c>
      <c r="E101">
        <v>34.854098499999999</v>
      </c>
      <c r="F101">
        <v>5</v>
      </c>
      <c r="G101">
        <v>319</v>
      </c>
      <c r="H101">
        <v>201</v>
      </c>
      <c r="I101">
        <v>0</v>
      </c>
      <c r="J101">
        <v>0</v>
      </c>
    </row>
    <row r="102" spans="1:10" x14ac:dyDescent="0.2">
      <c r="A102" s="1">
        <v>216</v>
      </c>
      <c r="B102" t="s">
        <v>248</v>
      </c>
      <c r="C102" t="s">
        <v>15</v>
      </c>
      <c r="D102">
        <v>0.16078690000000001</v>
      </c>
      <c r="E102">
        <v>34.452055600000001</v>
      </c>
      <c r="F102">
        <v>344</v>
      </c>
      <c r="G102">
        <v>1158</v>
      </c>
      <c r="H102">
        <v>401</v>
      </c>
      <c r="I102">
        <v>2</v>
      </c>
      <c r="J102">
        <v>3</v>
      </c>
    </row>
    <row r="103" spans="1:10" x14ac:dyDescent="0.2">
      <c r="A103" s="1">
        <v>227</v>
      </c>
      <c r="B103" t="s">
        <v>258</v>
      </c>
      <c r="C103" t="s">
        <v>41</v>
      </c>
      <c r="D103">
        <v>0.5651484</v>
      </c>
      <c r="E103">
        <v>34.8055941</v>
      </c>
      <c r="F103">
        <v>321</v>
      </c>
      <c r="G103">
        <v>1762</v>
      </c>
      <c r="H103">
        <v>673</v>
      </c>
      <c r="I103">
        <v>3</v>
      </c>
      <c r="J103">
        <v>8</v>
      </c>
    </row>
    <row r="104" spans="1:10" x14ac:dyDescent="0.2">
      <c r="A104" s="1">
        <v>228</v>
      </c>
      <c r="B104" t="s">
        <v>259</v>
      </c>
      <c r="C104" t="s">
        <v>8</v>
      </c>
      <c r="D104">
        <v>0.2040141</v>
      </c>
      <c r="E104">
        <v>34.624803900000003</v>
      </c>
      <c r="F104">
        <v>4</v>
      </c>
      <c r="G104">
        <v>85</v>
      </c>
      <c r="H104">
        <v>69</v>
      </c>
      <c r="I104">
        <v>0</v>
      </c>
      <c r="J104">
        <v>0</v>
      </c>
    </row>
    <row r="105" spans="1:10" x14ac:dyDescent="0.2">
      <c r="A105" s="1">
        <v>230</v>
      </c>
      <c r="B105" t="s">
        <v>261</v>
      </c>
      <c r="C105" t="s">
        <v>41</v>
      </c>
      <c r="D105">
        <v>0.82217249999999997</v>
      </c>
      <c r="E105">
        <v>35.123256599999998</v>
      </c>
      <c r="F105">
        <v>1030</v>
      </c>
      <c r="G105">
        <v>940</v>
      </c>
      <c r="H105">
        <v>300</v>
      </c>
      <c r="I105">
        <v>0</v>
      </c>
      <c r="J105">
        <v>8</v>
      </c>
    </row>
    <row r="106" spans="1:10" x14ac:dyDescent="0.2">
      <c r="A106" s="1">
        <v>231</v>
      </c>
      <c r="B106" t="s">
        <v>262</v>
      </c>
      <c r="C106" t="s">
        <v>15</v>
      </c>
      <c r="D106">
        <v>0.82559709999999997</v>
      </c>
      <c r="E106">
        <v>35.115511499999997</v>
      </c>
      <c r="F106">
        <v>741</v>
      </c>
      <c r="G106">
        <v>2139</v>
      </c>
      <c r="H106">
        <v>721</v>
      </c>
      <c r="I106">
        <v>3</v>
      </c>
      <c r="J106">
        <v>20</v>
      </c>
    </row>
    <row r="107" spans="1:10" x14ac:dyDescent="0.2">
      <c r="A107" s="1">
        <v>233</v>
      </c>
      <c r="B107" t="s">
        <v>264</v>
      </c>
      <c r="C107" t="s">
        <v>15</v>
      </c>
      <c r="D107">
        <v>0.38670510000000002</v>
      </c>
      <c r="E107">
        <v>34.462665700000002</v>
      </c>
      <c r="F107">
        <v>1260</v>
      </c>
      <c r="G107">
        <v>4656</v>
      </c>
      <c r="H107">
        <v>1342</v>
      </c>
      <c r="I107">
        <v>8</v>
      </c>
      <c r="J107">
        <v>33</v>
      </c>
    </row>
    <row r="108" spans="1:10" x14ac:dyDescent="0.2">
      <c r="A108" s="1">
        <v>234</v>
      </c>
      <c r="B108" t="s">
        <v>265</v>
      </c>
      <c r="C108" t="s">
        <v>8</v>
      </c>
      <c r="D108">
        <v>0.60588900000000001</v>
      </c>
      <c r="E108">
        <v>34.866482900000001</v>
      </c>
      <c r="F108">
        <v>20</v>
      </c>
      <c r="G108">
        <v>610</v>
      </c>
      <c r="H108">
        <v>333</v>
      </c>
      <c r="I108">
        <v>0</v>
      </c>
      <c r="J108">
        <v>0</v>
      </c>
    </row>
    <row r="109" spans="1:10" x14ac:dyDescent="0.2">
      <c r="A109" s="1">
        <v>235</v>
      </c>
      <c r="B109" t="s">
        <v>266</v>
      </c>
      <c r="C109" t="s">
        <v>15</v>
      </c>
      <c r="D109">
        <v>0.65110029999999997</v>
      </c>
      <c r="E109">
        <v>34.876156399999999</v>
      </c>
      <c r="F109">
        <v>755</v>
      </c>
      <c r="G109">
        <v>1471</v>
      </c>
      <c r="H109">
        <v>676</v>
      </c>
      <c r="I109">
        <v>5</v>
      </c>
      <c r="J109">
        <v>14</v>
      </c>
    </row>
    <row r="110" spans="1:10" x14ac:dyDescent="0.2">
      <c r="A110" s="1">
        <v>236</v>
      </c>
      <c r="B110" t="s">
        <v>267</v>
      </c>
      <c r="C110" t="s">
        <v>8</v>
      </c>
      <c r="D110">
        <v>0.39501900000000001</v>
      </c>
      <c r="E110">
        <v>34.731639999999999</v>
      </c>
      <c r="F110">
        <v>23</v>
      </c>
      <c r="G110">
        <v>426</v>
      </c>
      <c r="H110">
        <v>159</v>
      </c>
      <c r="I110">
        <v>0</v>
      </c>
      <c r="J110">
        <v>0</v>
      </c>
    </row>
    <row r="111" spans="1:10" x14ac:dyDescent="0.2">
      <c r="A111" s="1">
        <v>237</v>
      </c>
      <c r="B111" t="s">
        <v>268</v>
      </c>
      <c r="C111" t="s">
        <v>8</v>
      </c>
      <c r="D111">
        <v>0.72544739999999996</v>
      </c>
      <c r="E111">
        <v>35.008625199999997</v>
      </c>
      <c r="F111">
        <v>17</v>
      </c>
      <c r="G111">
        <v>242</v>
      </c>
      <c r="H111">
        <v>87</v>
      </c>
      <c r="I111">
        <v>0</v>
      </c>
      <c r="J111">
        <v>0</v>
      </c>
    </row>
    <row r="112" spans="1:10" x14ac:dyDescent="0.2">
      <c r="A112" s="1">
        <v>241</v>
      </c>
      <c r="B112" t="s">
        <v>272</v>
      </c>
      <c r="C112" t="s">
        <v>41</v>
      </c>
      <c r="D112">
        <v>0.43754300000000002</v>
      </c>
      <c r="E112">
        <v>34.4364621</v>
      </c>
      <c r="F112">
        <v>38</v>
      </c>
      <c r="G112">
        <v>621</v>
      </c>
      <c r="H112">
        <v>238</v>
      </c>
      <c r="I112">
        <v>0</v>
      </c>
      <c r="J112">
        <v>0</v>
      </c>
    </row>
    <row r="113" spans="1:10" x14ac:dyDescent="0.2">
      <c r="A113" s="1">
        <v>243</v>
      </c>
      <c r="B113" t="s">
        <v>274</v>
      </c>
      <c r="C113" t="s">
        <v>8</v>
      </c>
      <c r="D113">
        <v>0.87427589999999999</v>
      </c>
      <c r="E113">
        <v>35.071850400000002</v>
      </c>
      <c r="F113">
        <v>3</v>
      </c>
      <c r="G113">
        <v>219</v>
      </c>
      <c r="H113">
        <v>129</v>
      </c>
      <c r="I113">
        <v>0</v>
      </c>
      <c r="J113">
        <v>0</v>
      </c>
    </row>
    <row r="114" spans="1:10" x14ac:dyDescent="0.2">
      <c r="A114" s="1">
        <v>246</v>
      </c>
      <c r="B114" t="s">
        <v>277</v>
      </c>
      <c r="C114" t="s">
        <v>8</v>
      </c>
      <c r="D114">
        <v>0.43224390000000001</v>
      </c>
      <c r="E114">
        <v>34.806760099999998</v>
      </c>
      <c r="F114">
        <v>29</v>
      </c>
      <c r="G114">
        <v>385</v>
      </c>
      <c r="H114">
        <v>169</v>
      </c>
      <c r="I114">
        <v>0</v>
      </c>
      <c r="J114">
        <v>1</v>
      </c>
    </row>
    <row r="115" spans="1:10" x14ac:dyDescent="0.2">
      <c r="A115" s="1">
        <v>247</v>
      </c>
      <c r="B115" t="s">
        <v>278</v>
      </c>
      <c r="C115" t="s">
        <v>8</v>
      </c>
      <c r="D115">
        <v>0.2186621</v>
      </c>
      <c r="E115">
        <v>34.740001100000001</v>
      </c>
      <c r="F115">
        <v>4</v>
      </c>
      <c r="G115">
        <v>97</v>
      </c>
      <c r="H115">
        <v>68</v>
      </c>
      <c r="I115">
        <v>0</v>
      </c>
      <c r="J115">
        <v>0</v>
      </c>
    </row>
    <row r="116" spans="1:10" x14ac:dyDescent="0.2">
      <c r="A116" s="1">
        <v>248</v>
      </c>
      <c r="B116" t="s">
        <v>279</v>
      </c>
      <c r="C116" t="s">
        <v>41</v>
      </c>
      <c r="D116">
        <v>0.13134899999999999</v>
      </c>
      <c r="E116">
        <v>34.481713300000003</v>
      </c>
      <c r="F116">
        <v>54</v>
      </c>
      <c r="G116">
        <v>669</v>
      </c>
      <c r="H116">
        <v>242</v>
      </c>
      <c r="I116">
        <v>0</v>
      </c>
      <c r="J116">
        <v>5</v>
      </c>
    </row>
    <row r="117" spans="1:10" x14ac:dyDescent="0.2">
      <c r="A117" s="1">
        <v>249</v>
      </c>
      <c r="B117" t="s">
        <v>280</v>
      </c>
      <c r="C117" t="s">
        <v>8</v>
      </c>
      <c r="D117">
        <v>0.44504310000000002</v>
      </c>
      <c r="E117">
        <v>34.854138900000002</v>
      </c>
      <c r="F117">
        <v>15</v>
      </c>
      <c r="G117">
        <v>178</v>
      </c>
      <c r="H117">
        <v>108</v>
      </c>
      <c r="I117">
        <v>0</v>
      </c>
      <c r="J117">
        <v>0</v>
      </c>
    </row>
    <row r="118" spans="1:10" x14ac:dyDescent="0.2">
      <c r="A118" s="1">
        <v>250</v>
      </c>
      <c r="B118" t="s">
        <v>281</v>
      </c>
      <c r="C118" t="s">
        <v>8</v>
      </c>
      <c r="D118">
        <v>0.37305509999999997</v>
      </c>
      <c r="E118">
        <v>34.949774900000001</v>
      </c>
      <c r="F118">
        <v>24</v>
      </c>
      <c r="G118">
        <v>216</v>
      </c>
      <c r="H118">
        <v>170</v>
      </c>
      <c r="I118">
        <v>0</v>
      </c>
      <c r="J118">
        <v>0</v>
      </c>
    </row>
    <row r="119" spans="1:10" x14ac:dyDescent="0.2">
      <c r="A119" s="1">
        <v>251</v>
      </c>
      <c r="B119" t="s">
        <v>282</v>
      </c>
      <c r="C119" t="s">
        <v>15</v>
      </c>
      <c r="D119">
        <v>0.2126506</v>
      </c>
      <c r="E119">
        <v>34.768810999999999</v>
      </c>
      <c r="F119">
        <v>1783</v>
      </c>
      <c r="G119">
        <v>3777</v>
      </c>
      <c r="H119">
        <v>998</v>
      </c>
      <c r="I119">
        <v>12</v>
      </c>
      <c r="J119">
        <v>77</v>
      </c>
    </row>
    <row r="120" spans="1:10" x14ac:dyDescent="0.2">
      <c r="A120" s="1">
        <v>252</v>
      </c>
      <c r="B120" t="s">
        <v>283</v>
      </c>
      <c r="C120" t="s">
        <v>8</v>
      </c>
      <c r="D120">
        <v>0.73442320000000005</v>
      </c>
      <c r="E120">
        <v>34.961686700000001</v>
      </c>
      <c r="F120">
        <v>15</v>
      </c>
      <c r="G120">
        <v>525</v>
      </c>
      <c r="H120">
        <v>203</v>
      </c>
      <c r="I120">
        <v>0</v>
      </c>
      <c r="J120">
        <v>0</v>
      </c>
    </row>
    <row r="121" spans="1:10" x14ac:dyDescent="0.2">
      <c r="A121" s="1">
        <v>256</v>
      </c>
      <c r="B121" t="s">
        <v>287</v>
      </c>
      <c r="C121" t="s">
        <v>8</v>
      </c>
      <c r="D121">
        <v>0.42362709999999998</v>
      </c>
      <c r="E121">
        <v>34.474643899999997</v>
      </c>
      <c r="F121">
        <v>6</v>
      </c>
      <c r="G121">
        <v>47</v>
      </c>
      <c r="H121">
        <v>2</v>
      </c>
      <c r="I121">
        <v>0</v>
      </c>
      <c r="J121">
        <v>0</v>
      </c>
    </row>
    <row r="122" spans="1:10" x14ac:dyDescent="0.2">
      <c r="A122" s="1">
        <v>257</v>
      </c>
      <c r="B122" t="s">
        <v>288</v>
      </c>
      <c r="C122" t="s">
        <v>41</v>
      </c>
      <c r="D122">
        <v>0.12695799999999999</v>
      </c>
      <c r="E122">
        <v>34.569451399999998</v>
      </c>
      <c r="F122">
        <v>27</v>
      </c>
      <c r="G122">
        <v>538</v>
      </c>
      <c r="H122">
        <v>242</v>
      </c>
      <c r="I122">
        <v>0</v>
      </c>
      <c r="J122">
        <v>0</v>
      </c>
    </row>
    <row r="123" spans="1:10" x14ac:dyDescent="0.2">
      <c r="A123" s="1">
        <v>260</v>
      </c>
      <c r="B123" t="s">
        <v>291</v>
      </c>
      <c r="C123" t="s">
        <v>41</v>
      </c>
      <c r="D123">
        <v>0.3379625</v>
      </c>
      <c r="E123">
        <v>34.487234299999997</v>
      </c>
      <c r="F123">
        <v>277</v>
      </c>
      <c r="G123">
        <v>1620</v>
      </c>
      <c r="H123">
        <v>703</v>
      </c>
      <c r="I123">
        <v>0</v>
      </c>
      <c r="J123">
        <v>1</v>
      </c>
    </row>
    <row r="124" spans="1:10" x14ac:dyDescent="0.2">
      <c r="A124" s="1">
        <v>264</v>
      </c>
      <c r="B124" t="s">
        <v>295</v>
      </c>
      <c r="C124" t="s">
        <v>41</v>
      </c>
      <c r="D124">
        <v>0.16159589999999999</v>
      </c>
      <c r="E124">
        <v>34.608201800000003</v>
      </c>
      <c r="F124">
        <v>1</v>
      </c>
      <c r="G124">
        <v>153</v>
      </c>
      <c r="H124">
        <v>94</v>
      </c>
      <c r="I124">
        <v>0</v>
      </c>
      <c r="J124">
        <v>0</v>
      </c>
    </row>
    <row r="125" spans="1:10" x14ac:dyDescent="0.2">
      <c r="A125" s="1">
        <v>265</v>
      </c>
      <c r="B125" t="s">
        <v>296</v>
      </c>
      <c r="C125" t="s">
        <v>41</v>
      </c>
      <c r="D125">
        <v>0.1096274</v>
      </c>
      <c r="E125">
        <v>34.577395000000003</v>
      </c>
      <c r="F125">
        <v>43</v>
      </c>
      <c r="G125">
        <v>188</v>
      </c>
      <c r="H125">
        <v>47</v>
      </c>
      <c r="I125">
        <v>0</v>
      </c>
      <c r="J125">
        <v>1</v>
      </c>
    </row>
    <row r="126" spans="1:10" x14ac:dyDescent="0.2">
      <c r="A126" s="1">
        <v>266</v>
      </c>
      <c r="B126" t="s">
        <v>297</v>
      </c>
      <c r="C126" t="s">
        <v>8</v>
      </c>
      <c r="D126">
        <v>0.344507420185866</v>
      </c>
      <c r="E126">
        <v>34.580309925803903</v>
      </c>
      <c r="F126">
        <v>60</v>
      </c>
      <c r="G126">
        <v>430</v>
      </c>
      <c r="H126">
        <v>162</v>
      </c>
      <c r="I126">
        <v>0</v>
      </c>
      <c r="J126">
        <v>0</v>
      </c>
    </row>
    <row r="127" spans="1:10" x14ac:dyDescent="0.2">
      <c r="A127" s="1">
        <v>267</v>
      </c>
      <c r="B127" t="s">
        <v>298</v>
      </c>
      <c r="C127" t="s">
        <v>8</v>
      </c>
      <c r="D127">
        <v>0.41907939999999999</v>
      </c>
      <c r="E127">
        <v>34.426757100000003</v>
      </c>
      <c r="F127">
        <v>34</v>
      </c>
      <c r="G127">
        <v>272</v>
      </c>
      <c r="H127">
        <v>198</v>
      </c>
      <c r="I127">
        <v>0</v>
      </c>
      <c r="J127">
        <v>0</v>
      </c>
    </row>
    <row r="128" spans="1:10" x14ac:dyDescent="0.2">
      <c r="A128" s="1">
        <v>268</v>
      </c>
      <c r="B128" t="s">
        <v>299</v>
      </c>
      <c r="C128" t="s">
        <v>8</v>
      </c>
      <c r="D128">
        <v>0.2198155</v>
      </c>
      <c r="E128">
        <v>34.491898800000001</v>
      </c>
      <c r="F128">
        <v>4</v>
      </c>
      <c r="G128">
        <v>263</v>
      </c>
      <c r="H128">
        <v>104</v>
      </c>
      <c r="I128">
        <v>0</v>
      </c>
      <c r="J128">
        <v>0</v>
      </c>
    </row>
    <row r="129" spans="1:10" x14ac:dyDescent="0.2">
      <c r="A129" s="1">
        <v>269</v>
      </c>
      <c r="B129" t="s">
        <v>300</v>
      </c>
      <c r="C129" t="s">
        <v>41</v>
      </c>
      <c r="D129">
        <v>0.14467240000000001</v>
      </c>
      <c r="E129">
        <v>34.583622499999997</v>
      </c>
      <c r="F129">
        <v>1</v>
      </c>
      <c r="G129">
        <v>22</v>
      </c>
      <c r="H129">
        <v>0</v>
      </c>
      <c r="I129">
        <v>0</v>
      </c>
      <c r="J129">
        <v>0</v>
      </c>
    </row>
    <row r="130" spans="1:10" x14ac:dyDescent="0.2">
      <c r="A130" s="1">
        <v>270</v>
      </c>
      <c r="B130" t="s">
        <v>301</v>
      </c>
      <c r="C130" t="s">
        <v>8</v>
      </c>
      <c r="D130">
        <v>0.63530569999999997</v>
      </c>
      <c r="E130">
        <v>34.939409499999996</v>
      </c>
      <c r="F130">
        <v>47</v>
      </c>
      <c r="G130">
        <v>306</v>
      </c>
      <c r="H130">
        <v>91</v>
      </c>
      <c r="I130">
        <v>0</v>
      </c>
      <c r="J130">
        <v>0</v>
      </c>
    </row>
    <row r="131" spans="1:10" x14ac:dyDescent="0.2">
      <c r="A131" s="1">
        <v>272</v>
      </c>
      <c r="B131" t="s">
        <v>303</v>
      </c>
      <c r="C131" t="s">
        <v>8</v>
      </c>
      <c r="D131">
        <v>0.2613993</v>
      </c>
      <c r="E131">
        <v>34.840328999999997</v>
      </c>
      <c r="F131">
        <v>21</v>
      </c>
      <c r="G131">
        <v>62</v>
      </c>
      <c r="H131">
        <v>31</v>
      </c>
      <c r="I131">
        <v>0</v>
      </c>
      <c r="J131">
        <v>0</v>
      </c>
    </row>
    <row r="132" spans="1:10" x14ac:dyDescent="0.2">
      <c r="A132" s="1">
        <v>273</v>
      </c>
      <c r="B132" t="s">
        <v>304</v>
      </c>
      <c r="C132" t="s">
        <v>8</v>
      </c>
      <c r="D132">
        <v>0.28366079999999999</v>
      </c>
      <c r="E132">
        <v>34.751462500000002</v>
      </c>
      <c r="F132">
        <v>29</v>
      </c>
      <c r="G132">
        <v>178</v>
      </c>
      <c r="H132">
        <v>44</v>
      </c>
      <c r="I132">
        <v>0</v>
      </c>
      <c r="J132">
        <v>0</v>
      </c>
    </row>
    <row r="133" spans="1:10" x14ac:dyDescent="0.2">
      <c r="A133" s="1">
        <v>277</v>
      </c>
      <c r="B133" t="s">
        <v>308</v>
      </c>
      <c r="C133" t="s">
        <v>8</v>
      </c>
      <c r="D133">
        <v>0.27896890000000002</v>
      </c>
      <c r="E133">
        <v>34.574815200000003</v>
      </c>
      <c r="F133">
        <v>4</v>
      </c>
      <c r="G133">
        <v>203</v>
      </c>
      <c r="H133">
        <v>108</v>
      </c>
      <c r="I133">
        <v>0</v>
      </c>
      <c r="J133">
        <v>0</v>
      </c>
    </row>
    <row r="134" spans="1:10" x14ac:dyDescent="0.2">
      <c r="A134" s="1">
        <v>278</v>
      </c>
      <c r="B134" t="s">
        <v>309</v>
      </c>
      <c r="C134" t="s">
        <v>8</v>
      </c>
      <c r="D134">
        <v>0.60280999999999996</v>
      </c>
      <c r="E134">
        <v>34.931963699999997</v>
      </c>
      <c r="F134">
        <v>11</v>
      </c>
      <c r="G134">
        <v>293</v>
      </c>
      <c r="H134">
        <v>101</v>
      </c>
      <c r="I134">
        <v>0</v>
      </c>
      <c r="J134">
        <v>0</v>
      </c>
    </row>
    <row r="135" spans="1:10" x14ac:dyDescent="0.2">
      <c r="A135" s="1">
        <v>279</v>
      </c>
      <c r="B135" t="s">
        <v>310</v>
      </c>
      <c r="C135" t="s">
        <v>8</v>
      </c>
      <c r="D135">
        <v>0.60280999999999996</v>
      </c>
      <c r="E135">
        <v>34.931963699999997</v>
      </c>
      <c r="F135">
        <v>15</v>
      </c>
      <c r="G135">
        <v>189</v>
      </c>
      <c r="H135">
        <v>92</v>
      </c>
      <c r="I135">
        <v>0</v>
      </c>
      <c r="J135">
        <v>0</v>
      </c>
    </row>
    <row r="136" spans="1:10" x14ac:dyDescent="0.2">
      <c r="A136" s="1">
        <v>282</v>
      </c>
      <c r="B136" t="s">
        <v>313</v>
      </c>
      <c r="C136" t="s">
        <v>8</v>
      </c>
      <c r="D136">
        <v>0.41003489999999998</v>
      </c>
      <c r="E136">
        <v>34.820885599999997</v>
      </c>
      <c r="F136">
        <v>12</v>
      </c>
      <c r="G136">
        <v>324</v>
      </c>
      <c r="H136">
        <v>136</v>
      </c>
      <c r="I136">
        <v>0</v>
      </c>
      <c r="J136">
        <v>0</v>
      </c>
    </row>
    <row r="137" spans="1:10" x14ac:dyDescent="0.2">
      <c r="A137" s="1">
        <v>286</v>
      </c>
      <c r="B137" t="s">
        <v>317</v>
      </c>
      <c r="C137" t="s">
        <v>15</v>
      </c>
      <c r="D137">
        <v>0.1783419</v>
      </c>
      <c r="E137">
        <v>34.614600899999999</v>
      </c>
      <c r="F137">
        <v>655</v>
      </c>
      <c r="G137">
        <v>1167</v>
      </c>
      <c r="H137">
        <v>227</v>
      </c>
      <c r="I137">
        <v>0</v>
      </c>
      <c r="J137">
        <v>23</v>
      </c>
    </row>
    <row r="138" spans="1:10" x14ac:dyDescent="0.2">
      <c r="A138" s="1">
        <v>288</v>
      </c>
      <c r="B138" t="s">
        <v>319</v>
      </c>
      <c r="C138" t="s">
        <v>8</v>
      </c>
      <c r="D138">
        <v>0.2845164</v>
      </c>
      <c r="E138">
        <v>34.745496000000003</v>
      </c>
      <c r="F138">
        <v>3</v>
      </c>
      <c r="G138">
        <v>1105</v>
      </c>
      <c r="H138">
        <v>548</v>
      </c>
      <c r="I138">
        <v>0</v>
      </c>
      <c r="J138">
        <v>0</v>
      </c>
    </row>
    <row r="139" spans="1:10" x14ac:dyDescent="0.2">
      <c r="A139" s="1">
        <v>289</v>
      </c>
      <c r="B139" t="s">
        <v>320</v>
      </c>
      <c r="C139" t="s">
        <v>41</v>
      </c>
      <c r="D139">
        <v>0.28195500000000001</v>
      </c>
      <c r="E139">
        <v>34.749085700000002</v>
      </c>
      <c r="F139">
        <v>186</v>
      </c>
      <c r="G139">
        <v>603</v>
      </c>
      <c r="H139">
        <v>110</v>
      </c>
      <c r="I139">
        <v>2</v>
      </c>
      <c r="J139">
        <v>18</v>
      </c>
    </row>
    <row r="140" spans="1:10" x14ac:dyDescent="0.2">
      <c r="A140" s="1">
        <v>290</v>
      </c>
      <c r="B140" t="s">
        <v>321</v>
      </c>
      <c r="C140" t="s">
        <v>8</v>
      </c>
      <c r="D140">
        <v>0.50097659999999999</v>
      </c>
      <c r="E140">
        <v>34.875866199999997</v>
      </c>
      <c r="F140">
        <v>33</v>
      </c>
      <c r="G140">
        <v>530</v>
      </c>
      <c r="H140">
        <v>206</v>
      </c>
      <c r="I140">
        <v>0</v>
      </c>
      <c r="J140">
        <v>1</v>
      </c>
    </row>
    <row r="141" spans="1:10" x14ac:dyDescent="0.2">
      <c r="A141" s="1">
        <v>292</v>
      </c>
      <c r="B141" t="s">
        <v>323</v>
      </c>
      <c r="C141" t="s">
        <v>41</v>
      </c>
      <c r="D141">
        <v>0.14443010000000001</v>
      </c>
      <c r="E141">
        <v>34.528946900000001</v>
      </c>
      <c r="F141">
        <v>457</v>
      </c>
      <c r="G141">
        <v>970</v>
      </c>
      <c r="H141">
        <v>259</v>
      </c>
      <c r="I141">
        <v>12</v>
      </c>
      <c r="J141">
        <v>9</v>
      </c>
    </row>
    <row r="142" spans="1:10" x14ac:dyDescent="0.2">
      <c r="A142" s="1">
        <v>293</v>
      </c>
      <c r="B142" t="s">
        <v>324</v>
      </c>
      <c r="C142" t="s">
        <v>8</v>
      </c>
      <c r="D142">
        <v>0.44006240000000002</v>
      </c>
      <c r="E142">
        <v>34.696709400000003</v>
      </c>
      <c r="F142">
        <v>3</v>
      </c>
      <c r="G142">
        <v>403</v>
      </c>
      <c r="H142">
        <v>116</v>
      </c>
      <c r="I142">
        <v>0</v>
      </c>
      <c r="J142">
        <v>0</v>
      </c>
    </row>
    <row r="143" spans="1:10" x14ac:dyDescent="0.2">
      <c r="A143" s="1">
        <v>294</v>
      </c>
      <c r="B143" t="s">
        <v>325</v>
      </c>
      <c r="C143" t="s">
        <v>8</v>
      </c>
      <c r="D143">
        <v>0.42362709999999998</v>
      </c>
      <c r="E143">
        <v>34.474643899999997</v>
      </c>
      <c r="F143">
        <v>17</v>
      </c>
      <c r="G143">
        <v>370</v>
      </c>
      <c r="H143">
        <v>205</v>
      </c>
      <c r="I143">
        <v>0</v>
      </c>
      <c r="J143">
        <v>0</v>
      </c>
    </row>
    <row r="144" spans="1:10" x14ac:dyDescent="0.2">
      <c r="A144" s="1">
        <v>296</v>
      </c>
      <c r="B144" t="s">
        <v>327</v>
      </c>
      <c r="C144" t="s">
        <v>8</v>
      </c>
      <c r="D144">
        <v>0.64056069999999998</v>
      </c>
      <c r="E144">
        <v>34.983730999999999</v>
      </c>
      <c r="F144">
        <v>1</v>
      </c>
      <c r="G144">
        <v>222</v>
      </c>
      <c r="H144">
        <v>91</v>
      </c>
      <c r="I144">
        <v>0</v>
      </c>
      <c r="J144">
        <v>0</v>
      </c>
    </row>
    <row r="145" spans="1:10" x14ac:dyDescent="0.2">
      <c r="A145" s="1">
        <v>298</v>
      </c>
      <c r="B145" t="s">
        <v>329</v>
      </c>
      <c r="C145" t="s">
        <v>15</v>
      </c>
      <c r="D145">
        <v>0.41355059999999999</v>
      </c>
      <c r="E145">
        <v>34.682888699999999</v>
      </c>
      <c r="F145">
        <v>1517</v>
      </c>
      <c r="G145">
        <v>1952</v>
      </c>
      <c r="H145">
        <v>860</v>
      </c>
      <c r="I145">
        <v>5</v>
      </c>
      <c r="J145">
        <v>12</v>
      </c>
    </row>
    <row r="146" spans="1:10" x14ac:dyDescent="0.2">
      <c r="A146" s="1">
        <v>301</v>
      </c>
      <c r="B146" t="s">
        <v>332</v>
      </c>
      <c r="C146" t="s">
        <v>8</v>
      </c>
      <c r="D146">
        <v>0.2827307</v>
      </c>
      <c r="E146">
        <v>34.751863100000001</v>
      </c>
      <c r="F146">
        <v>5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s="1">
        <v>303</v>
      </c>
      <c r="B147" t="s">
        <v>334</v>
      </c>
      <c r="C147" t="s">
        <v>8</v>
      </c>
      <c r="D147">
        <v>0.33115820000000001</v>
      </c>
      <c r="E147">
        <v>34.628030799999998</v>
      </c>
      <c r="F147">
        <v>63</v>
      </c>
      <c r="G147">
        <v>627</v>
      </c>
      <c r="H147">
        <v>219</v>
      </c>
      <c r="I147">
        <v>0</v>
      </c>
      <c r="J147">
        <v>0</v>
      </c>
    </row>
    <row r="148" spans="1:10" x14ac:dyDescent="0.2">
      <c r="A148" s="1">
        <v>307</v>
      </c>
      <c r="B148" t="s">
        <v>337</v>
      </c>
      <c r="C148" t="s">
        <v>8</v>
      </c>
      <c r="D148">
        <v>0.89613240000000005</v>
      </c>
      <c r="E148">
        <v>35.060436099999997</v>
      </c>
      <c r="F148">
        <v>2</v>
      </c>
      <c r="G148">
        <v>245</v>
      </c>
      <c r="H148">
        <v>74</v>
      </c>
      <c r="I148">
        <v>0</v>
      </c>
      <c r="J148">
        <v>0</v>
      </c>
    </row>
    <row r="149" spans="1:10" x14ac:dyDescent="0.2">
      <c r="A149" s="1">
        <v>324</v>
      </c>
      <c r="B149" t="s">
        <v>353</v>
      </c>
      <c r="C149" t="s">
        <v>8</v>
      </c>
      <c r="D149">
        <v>0.29519489999999998</v>
      </c>
      <c r="E149">
        <v>34.763336000000002</v>
      </c>
      <c r="F149">
        <v>2</v>
      </c>
      <c r="G149">
        <v>221</v>
      </c>
      <c r="H149">
        <v>84</v>
      </c>
      <c r="I149">
        <v>0</v>
      </c>
      <c r="J149">
        <v>0</v>
      </c>
    </row>
    <row r="150" spans="1:10" x14ac:dyDescent="0.2">
      <c r="A150" s="1">
        <v>325</v>
      </c>
      <c r="B150" t="s">
        <v>354</v>
      </c>
      <c r="C150" t="s">
        <v>8</v>
      </c>
      <c r="D150">
        <v>0.71782049999999997</v>
      </c>
      <c r="E150">
        <v>35.071877999999998</v>
      </c>
      <c r="F150">
        <v>17</v>
      </c>
      <c r="G150">
        <v>618</v>
      </c>
      <c r="H150">
        <v>243</v>
      </c>
      <c r="I150">
        <v>0</v>
      </c>
      <c r="J150">
        <v>0</v>
      </c>
    </row>
    <row r="151" spans="1:10" x14ac:dyDescent="0.2">
      <c r="A151" s="1">
        <v>326</v>
      </c>
      <c r="B151" t="s">
        <v>355</v>
      </c>
      <c r="C151" t="s">
        <v>8</v>
      </c>
      <c r="D151">
        <v>0.1650829</v>
      </c>
      <c r="E151">
        <v>34.779685200000003</v>
      </c>
      <c r="F151">
        <v>5</v>
      </c>
      <c r="G151">
        <v>522</v>
      </c>
      <c r="H151">
        <v>190</v>
      </c>
      <c r="I151">
        <v>0</v>
      </c>
      <c r="J151">
        <v>1</v>
      </c>
    </row>
    <row r="152" spans="1:10" x14ac:dyDescent="0.2">
      <c r="A152" s="1">
        <v>327</v>
      </c>
      <c r="B152" t="s">
        <v>356</v>
      </c>
      <c r="C152" t="s">
        <v>8</v>
      </c>
      <c r="D152">
        <v>0.6637092</v>
      </c>
      <c r="E152">
        <v>35.107497500000001</v>
      </c>
      <c r="F152">
        <v>7</v>
      </c>
      <c r="G152">
        <v>294</v>
      </c>
      <c r="H152">
        <v>72</v>
      </c>
      <c r="I152">
        <v>0</v>
      </c>
      <c r="J152">
        <v>0</v>
      </c>
    </row>
    <row r="153" spans="1:10" x14ac:dyDescent="0.2">
      <c r="A153" s="1">
        <v>328</v>
      </c>
      <c r="B153" t="s">
        <v>357</v>
      </c>
      <c r="C153" t="s">
        <v>41</v>
      </c>
      <c r="D153">
        <v>0.2613993</v>
      </c>
      <c r="E153">
        <v>34.840328999999997</v>
      </c>
      <c r="F153">
        <v>116</v>
      </c>
      <c r="G153">
        <v>753</v>
      </c>
      <c r="H153">
        <v>291</v>
      </c>
      <c r="I153">
        <v>0</v>
      </c>
      <c r="J153">
        <v>0</v>
      </c>
    </row>
    <row r="154" spans="1:10" x14ac:dyDescent="0.2">
      <c r="A154" s="1">
        <v>329</v>
      </c>
      <c r="B154" t="s">
        <v>358</v>
      </c>
      <c r="C154" t="s">
        <v>41</v>
      </c>
      <c r="D154">
        <v>0.37964039999999999</v>
      </c>
      <c r="E154">
        <v>34.847468599999999</v>
      </c>
      <c r="F154">
        <v>67</v>
      </c>
      <c r="G154">
        <v>1142</v>
      </c>
      <c r="H154">
        <v>470</v>
      </c>
      <c r="I154">
        <v>0</v>
      </c>
      <c r="J154">
        <v>0</v>
      </c>
    </row>
    <row r="155" spans="1:10" x14ac:dyDescent="0.2">
      <c r="A155" s="1">
        <v>332</v>
      </c>
      <c r="B155" t="s">
        <v>361</v>
      </c>
      <c r="C155" t="s">
        <v>8</v>
      </c>
      <c r="D155">
        <v>0.31931340000000002</v>
      </c>
      <c r="E155">
        <v>34.570835600000002</v>
      </c>
      <c r="F155">
        <v>62</v>
      </c>
      <c r="G155">
        <v>870</v>
      </c>
      <c r="H155">
        <v>454</v>
      </c>
      <c r="I155">
        <v>0</v>
      </c>
      <c r="J155">
        <v>3</v>
      </c>
    </row>
    <row r="156" spans="1:10" x14ac:dyDescent="0.2">
      <c r="A156" s="1">
        <v>334</v>
      </c>
      <c r="B156" t="s">
        <v>363</v>
      </c>
      <c r="C156" t="s">
        <v>8</v>
      </c>
      <c r="D156">
        <v>0.42362709999999998</v>
      </c>
      <c r="E156">
        <v>34.474643899999997</v>
      </c>
      <c r="F156">
        <v>12</v>
      </c>
      <c r="G156">
        <v>436</v>
      </c>
      <c r="H156">
        <v>199</v>
      </c>
      <c r="I156">
        <v>0</v>
      </c>
      <c r="J156">
        <v>0</v>
      </c>
    </row>
    <row r="157" spans="1:10" x14ac:dyDescent="0.2">
      <c r="A157" s="1">
        <v>335</v>
      </c>
      <c r="B157" t="s">
        <v>364</v>
      </c>
      <c r="C157" t="s">
        <v>15</v>
      </c>
      <c r="D157">
        <v>0.2064396</v>
      </c>
      <c r="E157">
        <v>34.723432199999998</v>
      </c>
      <c r="F157">
        <v>727</v>
      </c>
      <c r="G157">
        <v>1728</v>
      </c>
      <c r="H157">
        <v>720</v>
      </c>
      <c r="I157">
        <v>5</v>
      </c>
      <c r="J157">
        <v>7</v>
      </c>
    </row>
    <row r="158" spans="1:10" x14ac:dyDescent="0.2">
      <c r="A158" s="1">
        <v>337</v>
      </c>
      <c r="B158" t="s">
        <v>366</v>
      </c>
      <c r="C158" t="s">
        <v>8</v>
      </c>
      <c r="D158">
        <v>0.18260770000000001</v>
      </c>
      <c r="E158">
        <v>34.7014888</v>
      </c>
      <c r="F158">
        <v>1</v>
      </c>
      <c r="G158">
        <v>148</v>
      </c>
      <c r="H158">
        <v>48</v>
      </c>
      <c r="I158">
        <v>0</v>
      </c>
      <c r="J158">
        <v>0</v>
      </c>
    </row>
    <row r="159" spans="1:10" x14ac:dyDescent="0.2">
      <c r="A159" s="1">
        <v>338</v>
      </c>
      <c r="B159" t="s">
        <v>367</v>
      </c>
      <c r="C159" t="s">
        <v>8</v>
      </c>
      <c r="D159">
        <v>0.39122210000000002</v>
      </c>
      <c r="E159">
        <v>34.792220200000003</v>
      </c>
      <c r="F159">
        <v>29</v>
      </c>
      <c r="G159">
        <v>504</v>
      </c>
      <c r="H159">
        <v>220</v>
      </c>
      <c r="I159">
        <v>0</v>
      </c>
      <c r="J159">
        <v>0</v>
      </c>
    </row>
    <row r="160" spans="1:10" x14ac:dyDescent="0.2">
      <c r="A160" s="1">
        <v>341</v>
      </c>
      <c r="B160" t="s">
        <v>370</v>
      </c>
      <c r="C160" t="s">
        <v>41</v>
      </c>
      <c r="D160">
        <v>0.17523359999999999</v>
      </c>
      <c r="E160">
        <v>34.544531200000002</v>
      </c>
      <c r="F160">
        <v>151</v>
      </c>
      <c r="G160">
        <v>728</v>
      </c>
      <c r="H160">
        <v>217</v>
      </c>
      <c r="I160">
        <v>0</v>
      </c>
      <c r="J160">
        <v>1</v>
      </c>
    </row>
    <row r="161" spans="1:10" x14ac:dyDescent="0.2">
      <c r="A161" s="1">
        <v>342</v>
      </c>
      <c r="B161" t="s">
        <v>371</v>
      </c>
      <c r="C161" t="s">
        <v>41</v>
      </c>
      <c r="D161">
        <v>0.339395</v>
      </c>
      <c r="E161">
        <v>34.799351000000001</v>
      </c>
      <c r="F161">
        <v>46</v>
      </c>
      <c r="G161">
        <v>390</v>
      </c>
      <c r="H161">
        <v>171</v>
      </c>
      <c r="I161">
        <v>0</v>
      </c>
      <c r="J161">
        <v>0</v>
      </c>
    </row>
    <row r="162" spans="1:10" x14ac:dyDescent="0.2">
      <c r="A162" s="1">
        <v>343</v>
      </c>
      <c r="B162" t="s">
        <v>372</v>
      </c>
      <c r="C162" t="s">
        <v>8</v>
      </c>
      <c r="D162">
        <v>0.2613993</v>
      </c>
      <c r="E162">
        <v>34.840328999999997</v>
      </c>
      <c r="F162">
        <v>5</v>
      </c>
      <c r="G162">
        <v>316</v>
      </c>
      <c r="H162">
        <v>174</v>
      </c>
      <c r="I162">
        <v>0</v>
      </c>
      <c r="J162">
        <v>0</v>
      </c>
    </row>
    <row r="163" spans="1:10" x14ac:dyDescent="0.2">
      <c r="A163" s="1">
        <v>347</v>
      </c>
      <c r="B163" t="s">
        <v>376</v>
      </c>
      <c r="C163" t="s">
        <v>41</v>
      </c>
      <c r="D163">
        <v>0.20757100000000001</v>
      </c>
      <c r="E163">
        <v>34.775086299999998</v>
      </c>
      <c r="F163">
        <v>359</v>
      </c>
      <c r="G163">
        <v>1402</v>
      </c>
      <c r="H163">
        <v>559</v>
      </c>
      <c r="I163">
        <v>1</v>
      </c>
      <c r="J163">
        <v>6</v>
      </c>
    </row>
    <row r="164" spans="1:10" x14ac:dyDescent="0.2">
      <c r="A164" s="1">
        <v>348</v>
      </c>
      <c r="B164" t="s">
        <v>377</v>
      </c>
      <c r="C164" t="s">
        <v>41</v>
      </c>
      <c r="D164">
        <v>0.19689519999999999</v>
      </c>
      <c r="E164">
        <v>34.570667399999998</v>
      </c>
      <c r="F164">
        <v>34</v>
      </c>
      <c r="G164">
        <v>401</v>
      </c>
      <c r="H164">
        <v>166</v>
      </c>
      <c r="I164">
        <v>0</v>
      </c>
      <c r="J164">
        <v>0</v>
      </c>
    </row>
    <row r="165" spans="1:10" x14ac:dyDescent="0.2">
      <c r="A165" s="1">
        <v>350</v>
      </c>
      <c r="B165" t="s">
        <v>379</v>
      </c>
      <c r="C165" t="s">
        <v>8</v>
      </c>
      <c r="D165">
        <v>0.1960558</v>
      </c>
      <c r="E165">
        <v>34.724349500000002</v>
      </c>
      <c r="F165">
        <v>2</v>
      </c>
      <c r="G165">
        <v>137</v>
      </c>
      <c r="H165">
        <v>66</v>
      </c>
      <c r="I165">
        <v>0</v>
      </c>
      <c r="J165">
        <v>0</v>
      </c>
    </row>
    <row r="166" spans="1:10" x14ac:dyDescent="0.2">
      <c r="A166" s="1">
        <v>351</v>
      </c>
      <c r="B166" t="s">
        <v>380</v>
      </c>
      <c r="C166" t="s">
        <v>8</v>
      </c>
      <c r="D166">
        <v>0.23701829999999999</v>
      </c>
      <c r="E166">
        <v>34.5467692</v>
      </c>
      <c r="F166">
        <v>8</v>
      </c>
      <c r="G166">
        <v>905</v>
      </c>
      <c r="H166">
        <v>442</v>
      </c>
      <c r="I166">
        <v>0</v>
      </c>
      <c r="J166">
        <v>0</v>
      </c>
    </row>
    <row r="167" spans="1:10" x14ac:dyDescent="0.2">
      <c r="A167" s="1">
        <v>352</v>
      </c>
      <c r="B167" t="s">
        <v>381</v>
      </c>
      <c r="C167" t="s">
        <v>41</v>
      </c>
      <c r="D167">
        <v>0.23128000000000001</v>
      </c>
      <c r="E167">
        <v>34.703557799999999</v>
      </c>
      <c r="F167">
        <v>189</v>
      </c>
      <c r="G167">
        <v>934</v>
      </c>
      <c r="H167">
        <v>284</v>
      </c>
      <c r="I167">
        <v>1</v>
      </c>
      <c r="J167">
        <v>1</v>
      </c>
    </row>
    <row r="168" spans="1:10" x14ac:dyDescent="0.2">
      <c r="A168" s="1">
        <v>354</v>
      </c>
      <c r="B168" t="s">
        <v>383</v>
      </c>
      <c r="C168" t="s">
        <v>41</v>
      </c>
      <c r="D168">
        <v>0.2198155</v>
      </c>
      <c r="E168">
        <v>34.491898800000001</v>
      </c>
      <c r="F168">
        <v>101</v>
      </c>
      <c r="G168">
        <v>970</v>
      </c>
      <c r="H168">
        <v>308</v>
      </c>
      <c r="I168">
        <v>1</v>
      </c>
      <c r="J168">
        <v>3</v>
      </c>
    </row>
    <row r="169" spans="1:10" x14ac:dyDescent="0.2">
      <c r="A169" s="1">
        <v>355</v>
      </c>
      <c r="B169" t="s">
        <v>384</v>
      </c>
      <c r="C169" t="s">
        <v>8</v>
      </c>
      <c r="D169">
        <v>0.45057799999999998</v>
      </c>
      <c r="E169">
        <v>34.856856100000002</v>
      </c>
      <c r="F169">
        <v>20</v>
      </c>
      <c r="G169">
        <v>202</v>
      </c>
      <c r="H169">
        <v>83</v>
      </c>
      <c r="I169">
        <v>0</v>
      </c>
      <c r="J169">
        <v>0</v>
      </c>
    </row>
    <row r="170" spans="1:10" x14ac:dyDescent="0.2">
      <c r="A170" s="1">
        <v>356</v>
      </c>
      <c r="B170" t="s">
        <v>385</v>
      </c>
      <c r="C170" t="s">
        <v>41</v>
      </c>
      <c r="D170">
        <v>0.53171109999999999</v>
      </c>
      <c r="E170">
        <v>34.846533000000001</v>
      </c>
      <c r="F170">
        <v>54</v>
      </c>
      <c r="G170">
        <v>488</v>
      </c>
      <c r="H170">
        <v>184</v>
      </c>
      <c r="I170">
        <v>0</v>
      </c>
      <c r="J170">
        <v>0</v>
      </c>
    </row>
    <row r="171" spans="1:10" x14ac:dyDescent="0.2">
      <c r="A171" s="1">
        <v>357</v>
      </c>
      <c r="B171" t="s">
        <v>386</v>
      </c>
      <c r="C171" t="s">
        <v>8</v>
      </c>
      <c r="D171">
        <v>0.35175380000000001</v>
      </c>
      <c r="E171">
        <v>34.698091699999999</v>
      </c>
      <c r="F171">
        <v>3</v>
      </c>
      <c r="G171">
        <v>96</v>
      </c>
      <c r="H171">
        <v>46</v>
      </c>
      <c r="I171">
        <v>0</v>
      </c>
      <c r="J171">
        <v>0</v>
      </c>
    </row>
    <row r="172" spans="1:10" x14ac:dyDescent="0.2">
      <c r="A172" s="1">
        <v>358</v>
      </c>
      <c r="B172" t="s">
        <v>387</v>
      </c>
      <c r="C172" t="s">
        <v>8</v>
      </c>
      <c r="D172">
        <v>0.58373489999999995</v>
      </c>
      <c r="E172">
        <v>34.881211</v>
      </c>
      <c r="F172">
        <v>6</v>
      </c>
      <c r="G172">
        <v>273</v>
      </c>
      <c r="H172">
        <v>60</v>
      </c>
      <c r="I172">
        <v>0</v>
      </c>
      <c r="J172">
        <v>0</v>
      </c>
    </row>
    <row r="173" spans="1:10" x14ac:dyDescent="0.2">
      <c r="A173" s="1">
        <v>359</v>
      </c>
      <c r="B173" t="s">
        <v>388</v>
      </c>
      <c r="C173" t="s">
        <v>8</v>
      </c>
      <c r="D173">
        <v>0.87427589999999999</v>
      </c>
      <c r="E173">
        <v>35.071850400000002</v>
      </c>
      <c r="F173">
        <v>2</v>
      </c>
      <c r="G173">
        <v>491</v>
      </c>
      <c r="H173">
        <v>153</v>
      </c>
      <c r="I173">
        <v>0</v>
      </c>
      <c r="J173">
        <v>0</v>
      </c>
    </row>
    <row r="174" spans="1:10" x14ac:dyDescent="0.2">
      <c r="A174" s="1">
        <v>360</v>
      </c>
      <c r="B174" t="s">
        <v>389</v>
      </c>
      <c r="C174" t="s">
        <v>8</v>
      </c>
      <c r="D174">
        <v>0.43312139999999999</v>
      </c>
      <c r="E174">
        <v>34.611949099999997</v>
      </c>
      <c r="F174">
        <v>21</v>
      </c>
      <c r="G174">
        <v>408</v>
      </c>
      <c r="H174">
        <v>207</v>
      </c>
      <c r="I174">
        <v>0</v>
      </c>
      <c r="J174">
        <v>0</v>
      </c>
    </row>
    <row r="175" spans="1:10" x14ac:dyDescent="0.2">
      <c r="A175" s="1">
        <v>361</v>
      </c>
      <c r="B175" t="s">
        <v>390</v>
      </c>
      <c r="C175" t="s">
        <v>41</v>
      </c>
      <c r="D175">
        <v>0.46942420000000001</v>
      </c>
      <c r="E175">
        <v>34.696739299999997</v>
      </c>
      <c r="F175">
        <v>283</v>
      </c>
      <c r="G175">
        <v>1012</v>
      </c>
      <c r="H175">
        <v>399</v>
      </c>
      <c r="I175">
        <v>0</v>
      </c>
      <c r="J175">
        <v>3</v>
      </c>
    </row>
    <row r="176" spans="1:10" x14ac:dyDescent="0.2">
      <c r="A176" s="1">
        <v>363</v>
      </c>
      <c r="B176" t="s">
        <v>392</v>
      </c>
      <c r="C176" t="s">
        <v>8</v>
      </c>
      <c r="D176">
        <v>0.196964</v>
      </c>
      <c r="E176">
        <v>34.592599999999997</v>
      </c>
      <c r="F176">
        <v>114</v>
      </c>
      <c r="G176">
        <v>302</v>
      </c>
      <c r="H176">
        <v>94</v>
      </c>
      <c r="I176">
        <v>1</v>
      </c>
      <c r="J176">
        <v>0</v>
      </c>
    </row>
    <row r="177" spans="1:10" x14ac:dyDescent="0.2">
      <c r="A177" s="1">
        <v>366</v>
      </c>
      <c r="B177" t="s">
        <v>395</v>
      </c>
      <c r="C177" t="s">
        <v>8</v>
      </c>
      <c r="D177">
        <v>0.6776219</v>
      </c>
      <c r="E177">
        <v>35.143970000000003</v>
      </c>
      <c r="F177">
        <v>4</v>
      </c>
      <c r="G177">
        <v>252</v>
      </c>
      <c r="H177">
        <v>118</v>
      </c>
      <c r="I177">
        <v>0</v>
      </c>
      <c r="J177">
        <v>0</v>
      </c>
    </row>
    <row r="178" spans="1:10" x14ac:dyDescent="0.2">
      <c r="A178" s="1">
        <v>368</v>
      </c>
      <c r="B178" t="s">
        <v>397</v>
      </c>
      <c r="C178" t="s">
        <v>8</v>
      </c>
      <c r="D178">
        <v>0.3762218</v>
      </c>
      <c r="E178">
        <v>34.488047600000002</v>
      </c>
      <c r="F178">
        <v>827</v>
      </c>
      <c r="G178">
        <v>823</v>
      </c>
      <c r="H178">
        <v>279</v>
      </c>
      <c r="I178">
        <v>0</v>
      </c>
      <c r="J178">
        <v>8</v>
      </c>
    </row>
    <row r="179" spans="1:10" x14ac:dyDescent="0.2">
      <c r="A179" s="1">
        <v>369</v>
      </c>
      <c r="B179" t="s">
        <v>398</v>
      </c>
      <c r="C179" t="s">
        <v>41</v>
      </c>
      <c r="D179">
        <v>0.62809709999999996</v>
      </c>
      <c r="E179">
        <v>34.884067000000002</v>
      </c>
      <c r="F179">
        <v>382</v>
      </c>
      <c r="G179">
        <v>654</v>
      </c>
      <c r="H179">
        <v>224</v>
      </c>
      <c r="I179">
        <v>0</v>
      </c>
      <c r="J179">
        <v>1</v>
      </c>
    </row>
    <row r="180" spans="1:10" x14ac:dyDescent="0.2">
      <c r="A180" s="1">
        <v>370</v>
      </c>
      <c r="B180" t="s">
        <v>399</v>
      </c>
      <c r="C180" t="s">
        <v>8</v>
      </c>
      <c r="D180">
        <v>0.22022530372898799</v>
      </c>
      <c r="E180">
        <v>34.489989269270197</v>
      </c>
      <c r="F180">
        <v>446</v>
      </c>
      <c r="G180">
        <v>835</v>
      </c>
      <c r="H180">
        <v>324</v>
      </c>
      <c r="I180">
        <v>0</v>
      </c>
      <c r="J180">
        <v>8</v>
      </c>
    </row>
    <row r="181" spans="1:10" x14ac:dyDescent="0.2">
      <c r="A181" s="1">
        <v>373</v>
      </c>
      <c r="B181" t="s">
        <v>402</v>
      </c>
      <c r="C181" t="s">
        <v>15</v>
      </c>
      <c r="D181">
        <v>0.32647169999999998</v>
      </c>
      <c r="E181">
        <v>34.498790700000001</v>
      </c>
      <c r="F181">
        <v>2895</v>
      </c>
      <c r="G181">
        <v>4320</v>
      </c>
      <c r="H181">
        <v>1176</v>
      </c>
      <c r="I181">
        <v>75</v>
      </c>
      <c r="J181">
        <v>202</v>
      </c>
    </row>
    <row r="182" spans="1:10" x14ac:dyDescent="0.2">
      <c r="A182" s="1">
        <v>377</v>
      </c>
      <c r="B182" t="s">
        <v>406</v>
      </c>
      <c r="C182" t="s">
        <v>41</v>
      </c>
      <c r="D182">
        <v>0.20386219999999999</v>
      </c>
      <c r="E182">
        <v>34.669038700000002</v>
      </c>
      <c r="F182">
        <v>267</v>
      </c>
      <c r="G182">
        <v>1437</v>
      </c>
      <c r="H182">
        <v>249</v>
      </c>
      <c r="I182">
        <v>2</v>
      </c>
      <c r="J182">
        <v>1</v>
      </c>
    </row>
    <row r="183" spans="1:10" x14ac:dyDescent="0.2">
      <c r="A183" s="1">
        <v>381</v>
      </c>
      <c r="B183" t="s">
        <v>411</v>
      </c>
      <c r="C183" t="s">
        <v>41</v>
      </c>
      <c r="D183">
        <v>0.15848860000000001</v>
      </c>
      <c r="E183">
        <v>34.720204099999997</v>
      </c>
      <c r="F183">
        <v>52</v>
      </c>
      <c r="G183">
        <v>368</v>
      </c>
      <c r="H183">
        <v>50</v>
      </c>
      <c r="I183">
        <v>2</v>
      </c>
      <c r="J183">
        <v>0</v>
      </c>
    </row>
    <row r="184" spans="1:10" x14ac:dyDescent="0.2">
      <c r="A184" s="1">
        <v>382</v>
      </c>
      <c r="B184" t="s">
        <v>412</v>
      </c>
      <c r="C184" t="s">
        <v>8</v>
      </c>
      <c r="D184">
        <v>0.29519489999999998</v>
      </c>
      <c r="E184">
        <v>34.763336000000002</v>
      </c>
      <c r="F184">
        <v>2</v>
      </c>
      <c r="G184">
        <v>9</v>
      </c>
      <c r="H184">
        <v>24</v>
      </c>
      <c r="I184">
        <v>0</v>
      </c>
      <c r="J184">
        <v>0</v>
      </c>
    </row>
    <row r="185" spans="1:10" x14ac:dyDescent="0.2">
      <c r="A185" s="1">
        <v>385</v>
      </c>
      <c r="B185" t="s">
        <v>415</v>
      </c>
      <c r="C185" t="s">
        <v>8</v>
      </c>
      <c r="D185">
        <v>0.44506709999999999</v>
      </c>
      <c r="E185">
        <v>34.854098499999999</v>
      </c>
      <c r="F185">
        <v>12</v>
      </c>
      <c r="G185">
        <v>149</v>
      </c>
      <c r="H185">
        <v>66</v>
      </c>
      <c r="I185">
        <v>0</v>
      </c>
      <c r="J185">
        <v>0</v>
      </c>
    </row>
    <row r="186" spans="1:10" x14ac:dyDescent="0.2">
      <c r="A186" s="1">
        <v>389</v>
      </c>
      <c r="B186" t="s">
        <v>419</v>
      </c>
      <c r="C186" t="s">
        <v>8</v>
      </c>
      <c r="D186">
        <v>0.6497579</v>
      </c>
      <c r="E186">
        <v>35.052582200000003</v>
      </c>
      <c r="F186">
        <v>56</v>
      </c>
      <c r="G186">
        <v>348</v>
      </c>
      <c r="H186">
        <v>112</v>
      </c>
      <c r="I186">
        <v>0</v>
      </c>
      <c r="J186">
        <v>0</v>
      </c>
    </row>
    <row r="187" spans="1:10" x14ac:dyDescent="0.2">
      <c r="A187" s="1">
        <v>392</v>
      </c>
      <c r="B187" t="s">
        <v>422</v>
      </c>
      <c r="C187" t="s">
        <v>8</v>
      </c>
      <c r="D187">
        <v>0.22908909999999999</v>
      </c>
      <c r="E187">
        <v>34.727009299999999</v>
      </c>
      <c r="F187">
        <v>4</v>
      </c>
      <c r="G187">
        <v>117</v>
      </c>
      <c r="H187">
        <v>86</v>
      </c>
      <c r="I187">
        <v>0</v>
      </c>
      <c r="J187">
        <v>0</v>
      </c>
    </row>
    <row r="188" spans="1:10" x14ac:dyDescent="0.2">
      <c r="A188" s="1">
        <v>393</v>
      </c>
      <c r="B188" t="s">
        <v>423</v>
      </c>
      <c r="C188" t="s">
        <v>41</v>
      </c>
      <c r="D188">
        <v>0.2226571</v>
      </c>
      <c r="E188">
        <v>34.873452299999997</v>
      </c>
      <c r="F188">
        <v>308</v>
      </c>
      <c r="G188">
        <v>549</v>
      </c>
      <c r="H188">
        <v>139</v>
      </c>
      <c r="I188">
        <v>0</v>
      </c>
      <c r="J188">
        <v>2</v>
      </c>
    </row>
    <row r="189" spans="1:10" x14ac:dyDescent="0.2">
      <c r="A189" s="1">
        <v>394</v>
      </c>
      <c r="B189" t="s">
        <v>424</v>
      </c>
      <c r="C189" t="s">
        <v>8</v>
      </c>
      <c r="D189">
        <v>0.2198155</v>
      </c>
      <c r="E189">
        <v>34.491898800000001</v>
      </c>
      <c r="F189">
        <v>4</v>
      </c>
      <c r="G189">
        <v>8</v>
      </c>
      <c r="H189">
        <v>0</v>
      </c>
      <c r="I189">
        <v>0</v>
      </c>
      <c r="J189">
        <v>0</v>
      </c>
    </row>
    <row r="190" spans="1:10" x14ac:dyDescent="0.2">
      <c r="A190" s="1">
        <v>399</v>
      </c>
      <c r="B190" t="s">
        <v>429</v>
      </c>
      <c r="C190" t="s">
        <v>8</v>
      </c>
      <c r="D190">
        <v>0.26772639999999998</v>
      </c>
      <c r="E190">
        <v>34.3994164</v>
      </c>
      <c r="F190">
        <v>104</v>
      </c>
      <c r="G190">
        <v>311</v>
      </c>
      <c r="H190">
        <v>111</v>
      </c>
      <c r="I190">
        <v>0</v>
      </c>
      <c r="J190">
        <v>3</v>
      </c>
    </row>
    <row r="191" spans="1:10" x14ac:dyDescent="0.2">
      <c r="A191" s="1">
        <v>401</v>
      </c>
      <c r="B191" t="s">
        <v>431</v>
      </c>
      <c r="C191" t="s">
        <v>8</v>
      </c>
      <c r="D191">
        <v>0.23527629999999999</v>
      </c>
      <c r="E191">
        <v>34.521582700000003</v>
      </c>
      <c r="F191">
        <v>101</v>
      </c>
      <c r="G191">
        <v>76</v>
      </c>
      <c r="H191">
        <v>51</v>
      </c>
      <c r="I191">
        <v>0</v>
      </c>
      <c r="J191">
        <v>0</v>
      </c>
    </row>
  </sheetData>
  <conditionalFormatting sqref="B1:B1048576">
    <cfRule type="duplicateValues" dxfId="5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2913-8BD0-CF44-B239-0FD06F9521F4}">
  <dimension ref="A2:L400"/>
  <sheetViews>
    <sheetView workbookViewId="0">
      <selection activeCell="L6" sqref="L6"/>
    </sheetView>
  </sheetViews>
  <sheetFormatPr baseColWidth="10" defaultRowHeight="16" x14ac:dyDescent="0.2"/>
  <cols>
    <col min="2" max="2" width="48" bestFit="1" customWidth="1"/>
  </cols>
  <sheetData>
    <row r="2" spans="1:12" x14ac:dyDescent="0.2">
      <c r="A2" s="29">
        <v>0</v>
      </c>
      <c r="B2" s="29" t="s">
        <v>6</v>
      </c>
      <c r="C2">
        <f>VLOOKUP($B2, Sheet1!$C:$I, 2, 0)</f>
        <v>0</v>
      </c>
      <c r="D2">
        <f>VLOOKUP($B2, Sheet1!$C:$I, 3, 0)</f>
        <v>0</v>
      </c>
      <c r="E2" t="str">
        <f>VLOOKUP($B2, Sheet1!$C:$I, 4, 0)</f>
        <v>Shinyalu Sub County</v>
      </c>
      <c r="F2" t="str">
        <f>VLOOKUP($B2, Sheet1!$C:$I, 5, 0)</f>
        <v>No</v>
      </c>
      <c r="G2" t="str">
        <f>VLOOKUP($B2, Sheet1!$C:$I, 6, 0)</f>
        <v>Medical Clinic</v>
      </c>
      <c r="H2">
        <f>VLOOKUP($B2, Sheet1!$C:$I, 7, 0)</f>
        <v>2</v>
      </c>
      <c r="I2">
        <f>VLOOKUP($B2, Sheet1!$C:$M, 8, 0)</f>
        <v>0.2613993</v>
      </c>
      <c r="J2">
        <f>VLOOKUP($B2, Sheet1!$C:$M, 9, 0)</f>
        <v>34.840328999999997</v>
      </c>
      <c r="K2" t="str">
        <f>VLOOKUP($B2, Sheet1!$C:$M, 10, 0)</f>
        <v>Isukha Central Ward</v>
      </c>
      <c r="L2" t="str">
        <f>VLOOKUP($B2, Sheet1!$C:$M, 11, 0)</f>
        <v>Exact Address</v>
      </c>
    </row>
    <row r="3" spans="1:12" x14ac:dyDescent="0.2">
      <c r="A3" s="29">
        <v>1</v>
      </c>
      <c r="B3" s="29" t="s">
        <v>9</v>
      </c>
      <c r="C3">
        <f>VLOOKUP($B3, Sheet1!$C:$I, 2, 0)</f>
        <v>0</v>
      </c>
      <c r="D3">
        <f>VLOOKUP($B3, Sheet1!$C:$I, 3, 0)</f>
        <v>0</v>
      </c>
      <c r="E3" t="str">
        <f>VLOOKUP($B3, Sheet1!$C:$I, 4, 0)</f>
        <v>Shinyalu Sub County</v>
      </c>
      <c r="F3" t="str">
        <f>VLOOKUP($B3, Sheet1!$C:$I, 5, 0)</f>
        <v>No</v>
      </c>
      <c r="G3" t="str">
        <f>VLOOKUP($B3, Sheet1!$C:$I, 6, 0)</f>
        <v>Medical Clinic</v>
      </c>
      <c r="H3">
        <f>VLOOKUP($B3, Sheet1!$C:$I, 7, 0)</f>
        <v>2</v>
      </c>
      <c r="I3">
        <f>VLOOKUP($B3, Sheet1!$C:$M, 8, 0)</f>
        <v>0.261678246634309</v>
      </c>
      <c r="J3">
        <f>VLOOKUP($B3, Sheet1!$C:$M, 9, 0)</f>
        <v>34.840350455945803</v>
      </c>
      <c r="K3" t="str">
        <f>VLOOKUP($B3, Sheet1!$C:$M, 10, 0)</f>
        <v>Isukha Central Ward</v>
      </c>
      <c r="L3" t="str">
        <f>VLOOKUP($B3, Sheet1!$C:$M, 11, 0)</f>
        <v>Exact Address</v>
      </c>
    </row>
    <row r="4" spans="1:12" x14ac:dyDescent="0.2">
      <c r="A4" s="29">
        <v>2</v>
      </c>
      <c r="B4" s="29" t="s">
        <v>11</v>
      </c>
      <c r="C4">
        <f>VLOOKUP($B4, Sheet1!$C:$I, 2, 0)</f>
        <v>0</v>
      </c>
      <c r="D4">
        <f>VLOOKUP($B4, Sheet1!$C:$I, 3, 0)</f>
        <v>0</v>
      </c>
      <c r="E4" t="str">
        <f>VLOOKUP($B4, Sheet1!$C:$I, 4, 0)</f>
        <v>Lurambi Sub County</v>
      </c>
      <c r="F4" t="str">
        <f>VLOOKUP($B4, Sheet1!$C:$I, 5, 0)</f>
        <v>No</v>
      </c>
      <c r="G4" t="str">
        <f>VLOOKUP($B4, Sheet1!$C:$I, 6, 0)</f>
        <v>Medical Clinic</v>
      </c>
      <c r="H4">
        <f>VLOOKUP($B4, Sheet1!$C:$I, 7, 0)</f>
        <v>2</v>
      </c>
      <c r="I4">
        <f>VLOOKUP($B4, Sheet1!$C:$M, 8, 0)</f>
        <v>0.2821844</v>
      </c>
      <c r="J4">
        <f>VLOOKUP($B4, Sheet1!$C:$M, 9, 0)</f>
        <v>34.746713100000001</v>
      </c>
      <c r="K4" t="str">
        <f>VLOOKUP($B4, Sheet1!$C:$M, 10, 0)</f>
        <v>Sheywe Ward</v>
      </c>
      <c r="L4" t="str">
        <f>VLOOKUP($B4, Sheet1!$C:$M, 11, 0)</f>
        <v>Exact Address</v>
      </c>
    </row>
    <row r="5" spans="1:12" x14ac:dyDescent="0.2">
      <c r="A5" s="29">
        <v>3</v>
      </c>
      <c r="B5" s="29" t="s">
        <v>13</v>
      </c>
      <c r="C5" t="str">
        <f>VLOOKUP($B5, Sheet1!$C:$I, 2, 0)</f>
        <v>Ahmadiyya Muslim Hospital</v>
      </c>
      <c r="D5">
        <f>VLOOKUP($B5, Sheet1!$C:$I, 3, 0)</f>
        <v>0</v>
      </c>
      <c r="E5" t="str">
        <f>VLOOKUP($B5, Sheet1!$C:$I, 4, 0)</f>
        <v>Mumias East Sub County</v>
      </c>
      <c r="F5" t="str">
        <f>VLOOKUP($B5, Sheet1!$C:$I, 5, 0)</f>
        <v>No</v>
      </c>
      <c r="G5" t="str">
        <f>VLOOKUP($B5, Sheet1!$C:$I, 6, 0)</f>
        <v>Primary care hospitals</v>
      </c>
      <c r="H5">
        <f>VLOOKUP($B5, Sheet1!$C:$I, 7, 0)</f>
        <v>4</v>
      </c>
      <c r="I5">
        <f>VLOOKUP($B5, Sheet1!$C:$M, 8, 0)</f>
        <v>0.33322180000000001</v>
      </c>
      <c r="J5">
        <f>VLOOKUP($B5, Sheet1!$C:$M, 9, 0)</f>
        <v>34.487742300000001</v>
      </c>
      <c r="K5" t="str">
        <f>VLOOKUP($B5, Sheet1!$C:$M, 10, 0)</f>
        <v>Lusheya/Lubinu Ward</v>
      </c>
      <c r="L5" t="str">
        <f>VLOOKUP($B5, Sheet1!$C:$M, 11, 0)</f>
        <v>Exact Address</v>
      </c>
    </row>
    <row r="6" spans="1:12" x14ac:dyDescent="0.2">
      <c r="A6" s="29">
        <v>4</v>
      </c>
      <c r="B6" s="29" t="s">
        <v>17</v>
      </c>
      <c r="C6">
        <f>VLOOKUP($B6, Sheet1!$C:$I, 2, 0)</f>
        <v>0</v>
      </c>
      <c r="D6">
        <f>VLOOKUP($B6, Sheet1!$C:$I, 3, 0)</f>
        <v>0</v>
      </c>
      <c r="E6" t="str">
        <f>VLOOKUP($B6, Sheet1!$C:$I, 4, 0)</f>
        <v>Khwisero Sub County</v>
      </c>
      <c r="F6" t="str">
        <f>VLOOKUP($B6, Sheet1!$C:$I, 5, 0)</f>
        <v>No</v>
      </c>
      <c r="G6" t="str">
        <f>VLOOKUP($B6, Sheet1!$C:$I, 6, 0)</f>
        <v>Medical Clinic</v>
      </c>
      <c r="H6">
        <f>VLOOKUP($B6, Sheet1!$C:$I, 7, 0)</f>
        <v>2</v>
      </c>
      <c r="I6">
        <f>VLOOKUP($B6, Sheet1!$C:$M, 8, 0)</f>
        <v>0.14614489999999999</v>
      </c>
      <c r="J6">
        <f>VLOOKUP($B6, Sheet1!$C:$M, 9, 0)</f>
        <v>34.585987899999999</v>
      </c>
      <c r="K6" t="str">
        <f>VLOOKUP($B6, Sheet1!$C:$M, 10, 0)</f>
        <v>Kisa Central Ward</v>
      </c>
      <c r="L6" t="str">
        <f>VLOOKUP($B6, Sheet1!$C:$M, 11, 0)</f>
        <v>Exact Address</v>
      </c>
    </row>
    <row r="7" spans="1:12" x14ac:dyDescent="0.2">
      <c r="A7" s="29">
        <v>5</v>
      </c>
      <c r="B7" s="29" t="s">
        <v>19</v>
      </c>
      <c r="C7">
        <f>VLOOKUP($B7, Sheet1!$C:$I, 2, 0)</f>
        <v>0</v>
      </c>
      <c r="D7">
        <f>VLOOKUP($B7, Sheet1!$C:$I, 3, 0)</f>
        <v>0</v>
      </c>
      <c r="E7" t="str">
        <f>VLOOKUP($B7, Sheet1!$C:$I, 4, 0)</f>
        <v>Likuyani Sub County</v>
      </c>
      <c r="F7" t="str">
        <f>VLOOKUP($B7, Sheet1!$C:$I, 5, 0)</f>
        <v>No</v>
      </c>
      <c r="G7" t="str">
        <f>VLOOKUP($B7, Sheet1!$C:$I, 6, 0)</f>
        <v>Dispensary</v>
      </c>
      <c r="H7">
        <f>VLOOKUP($B7, Sheet1!$C:$I, 7, 0)</f>
        <v>2</v>
      </c>
      <c r="I7">
        <f>VLOOKUP($B7, Sheet1!$C:$M, 8, 0)</f>
        <v>0.68172918035733299</v>
      </c>
      <c r="J7">
        <f>VLOOKUP($B7, Sheet1!$C:$M, 9, 0)</f>
        <v>35.128034371290205</v>
      </c>
      <c r="K7" t="str">
        <f>VLOOKUP($B7, Sheet1!$C:$M, 10, 0)</f>
        <v>Likuyani Ward</v>
      </c>
      <c r="L7" t="str">
        <f>VLOOKUP($B7, Sheet1!$C:$M, 11, 0)</f>
        <v>Not exact address</v>
      </c>
    </row>
    <row r="8" spans="1:12" x14ac:dyDescent="0.2">
      <c r="A8" s="29">
        <v>6</v>
      </c>
      <c r="B8" s="29" t="s">
        <v>21</v>
      </c>
      <c r="C8">
        <f>VLOOKUP($B8, Sheet1!$C:$I, 2, 0)</f>
        <v>0</v>
      </c>
      <c r="D8">
        <f>VLOOKUP($B8, Sheet1!$C:$I, 3, 0)</f>
        <v>0</v>
      </c>
      <c r="E8" t="str">
        <f>VLOOKUP($B8, Sheet1!$C:$I, 4, 0)</f>
        <v>Lurambi Sub County</v>
      </c>
      <c r="F8" t="str">
        <f>VLOOKUP($B8, Sheet1!$C:$I, 5, 0)</f>
        <v>No</v>
      </c>
      <c r="G8" t="str">
        <f>VLOOKUP($B8, Sheet1!$C:$I, 6, 0)</f>
        <v>Medical Clinic</v>
      </c>
      <c r="H8">
        <f>VLOOKUP($B8, Sheet1!$C:$I, 7, 0)</f>
        <v>2</v>
      </c>
      <c r="I8">
        <f>VLOOKUP($B8, Sheet1!$C:$M, 8, 0)</f>
        <v>0.26893438800461</v>
      </c>
      <c r="J8">
        <f>VLOOKUP($B8, Sheet1!$C:$M, 9, 0)</f>
        <v>34.669434727109703</v>
      </c>
      <c r="K8" t="str">
        <f>VLOOKUP($B8, Sheet1!$C:$M, 10, 0)</f>
        <v>Butsotso Central Ward</v>
      </c>
      <c r="L8" t="str">
        <f>VLOOKUP($B8, Sheet1!$C:$M, 11, 0)</f>
        <v>Exact Address</v>
      </c>
    </row>
    <row r="9" spans="1:12" x14ac:dyDescent="0.2">
      <c r="A9" s="29">
        <v>7</v>
      </c>
      <c r="B9" s="29" t="s">
        <v>22</v>
      </c>
      <c r="C9">
        <f>VLOOKUP($B9, Sheet1!$C:$I, 2, 0)</f>
        <v>0</v>
      </c>
      <c r="D9">
        <f>VLOOKUP($B9, Sheet1!$C:$I, 3, 0)</f>
        <v>0</v>
      </c>
      <c r="E9" t="str">
        <f>VLOOKUP($B9, Sheet1!$C:$I, 4, 0)</f>
        <v>Shinyalu Sub County</v>
      </c>
      <c r="F9" t="str">
        <f>VLOOKUP($B9, Sheet1!$C:$I, 5, 0)</f>
        <v>No</v>
      </c>
      <c r="G9" t="str">
        <f>VLOOKUP($B9, Sheet1!$C:$I, 6, 0)</f>
        <v>Medical Clinic</v>
      </c>
      <c r="H9">
        <f>VLOOKUP($B9, Sheet1!$C:$I, 7, 0)</f>
        <v>2</v>
      </c>
      <c r="I9">
        <f>VLOOKUP($B9, Sheet1!$C:$M, 8, 0)</f>
        <v>0.112454</v>
      </c>
      <c r="J9">
        <f>VLOOKUP($B9, Sheet1!$C:$M, 9, 0)</f>
        <v>34.727863999999997</v>
      </c>
      <c r="K9" t="str">
        <f>VLOOKUP($B9, Sheet1!$C:$M, 10, 0)</f>
        <v>Isukha South Ward</v>
      </c>
      <c r="L9" t="str">
        <f>VLOOKUP($B9, Sheet1!$C:$M, 11, 0)</f>
        <v>Exact Address</v>
      </c>
    </row>
    <row r="10" spans="1:12" x14ac:dyDescent="0.2">
      <c r="A10" s="29">
        <v>11</v>
      </c>
      <c r="B10" s="29" t="s">
        <v>25</v>
      </c>
      <c r="C10">
        <f>VLOOKUP($B10, Sheet1!$C:$I, 2, 0)</f>
        <v>0</v>
      </c>
      <c r="D10">
        <f>VLOOKUP($B10, Sheet1!$C:$I, 3, 0)</f>
        <v>0</v>
      </c>
      <c r="E10" t="str">
        <f>VLOOKUP($B10, Sheet1!$C:$I, 4, 0)</f>
        <v>Butere Sub County</v>
      </c>
      <c r="F10" t="str">
        <f>VLOOKUP($B10, Sheet1!$C:$I, 5, 0)</f>
        <v>No</v>
      </c>
      <c r="G10" t="str">
        <f>VLOOKUP($B10, Sheet1!$C:$I, 6, 0)</f>
        <v>Medical Clinic</v>
      </c>
      <c r="H10">
        <f>VLOOKUP($B10, Sheet1!$C:$I, 7, 0)</f>
        <v>2</v>
      </c>
      <c r="I10">
        <f>VLOOKUP($B10, Sheet1!$C:$M, 8, 0)</f>
        <v>0.2198155</v>
      </c>
      <c r="J10">
        <f>VLOOKUP($B10, Sheet1!$C:$M, 9, 0)</f>
        <v>34.491898800000001</v>
      </c>
      <c r="K10" t="str">
        <f>VLOOKUP($B10, Sheet1!$C:$M, 10, 0)</f>
        <v>Marama West Ward</v>
      </c>
      <c r="L10" t="str">
        <f>VLOOKUP($B10, Sheet1!$C:$M, 11, 0)</f>
        <v>Exact Address</v>
      </c>
    </row>
    <row r="11" spans="1:12" x14ac:dyDescent="0.2">
      <c r="A11" s="29">
        <v>12</v>
      </c>
      <c r="B11" s="29" t="s">
        <v>27</v>
      </c>
      <c r="C11">
        <f>VLOOKUP($B11, Sheet1!$C:$I, 2, 0)</f>
        <v>0</v>
      </c>
      <c r="D11">
        <f>VLOOKUP($B11, Sheet1!$C:$I, 3, 0)</f>
        <v>0</v>
      </c>
      <c r="E11" t="str">
        <f>VLOOKUP($B11, Sheet1!$C:$I, 4, 0)</f>
        <v>Mumias West Sub County</v>
      </c>
      <c r="F11" t="str">
        <f>VLOOKUP($B11, Sheet1!$C:$I, 5, 0)</f>
        <v>No</v>
      </c>
      <c r="G11" t="str">
        <f>VLOOKUP($B11, Sheet1!$C:$I, 6, 0)</f>
        <v>Medical Clinic</v>
      </c>
      <c r="H11">
        <f>VLOOKUP($B11, Sheet1!$C:$I, 7, 0)</f>
        <v>2</v>
      </c>
      <c r="I11">
        <f>VLOOKUP($B11, Sheet1!$C:$M, 8, 0)</f>
        <v>0.33322180000000001</v>
      </c>
      <c r="J11">
        <f>VLOOKUP($B11, Sheet1!$C:$M, 9, 0)</f>
        <v>34.487742300000001</v>
      </c>
      <c r="K11" t="str">
        <f>VLOOKUP($B11, Sheet1!$C:$M, 10, 0)</f>
        <v>Mumias Central Ward</v>
      </c>
      <c r="L11" t="str">
        <f>VLOOKUP($B11, Sheet1!$C:$M, 11, 0)</f>
        <v>Exact Address</v>
      </c>
    </row>
    <row r="12" spans="1:12" x14ac:dyDescent="0.2">
      <c r="A12" s="29">
        <v>13</v>
      </c>
      <c r="B12" s="29" t="s">
        <v>28</v>
      </c>
      <c r="C12">
        <f>VLOOKUP($B12, Sheet1!$C:$I, 2, 0)</f>
        <v>0</v>
      </c>
      <c r="D12">
        <f>VLOOKUP($B12, Sheet1!$C:$I, 3, 0)</f>
        <v>0</v>
      </c>
      <c r="E12" t="str">
        <f>VLOOKUP($B12, Sheet1!$C:$I, 4, 0)</f>
        <v>Lurambi Sub County</v>
      </c>
      <c r="F12" t="str">
        <f>VLOOKUP($B12, Sheet1!$C:$I, 5, 0)</f>
        <v>No</v>
      </c>
      <c r="G12" t="str">
        <f>VLOOKUP($B12, Sheet1!$C:$I, 6, 0)</f>
        <v>Medical Clinic</v>
      </c>
      <c r="H12">
        <f>VLOOKUP($B12, Sheet1!$C:$I, 7, 0)</f>
        <v>2</v>
      </c>
      <c r="I12">
        <f>VLOOKUP($B12, Sheet1!$C:$M, 8, 0)</f>
        <v>0.26708256035042599</v>
      </c>
      <c r="J12">
        <f>VLOOKUP($B12, Sheet1!$C:$M, 9, 0)</f>
        <v>34.756463898273502</v>
      </c>
      <c r="K12" t="str">
        <f>VLOOKUP($B12, Sheet1!$C:$M, 10, 0)</f>
        <v>Shirere Ward</v>
      </c>
      <c r="L12" t="str">
        <f>VLOOKUP($B12, Sheet1!$C:$M, 11, 0)</f>
        <v>Exact Address</v>
      </c>
    </row>
    <row r="13" spans="1:12" x14ac:dyDescent="0.2">
      <c r="A13" s="29">
        <v>14</v>
      </c>
      <c r="B13" s="29" t="s">
        <v>29</v>
      </c>
      <c r="C13">
        <f>VLOOKUP($B13, Sheet1!$C:$I, 2, 0)</f>
        <v>0</v>
      </c>
      <c r="D13">
        <f>VLOOKUP($B13, Sheet1!$C:$I, 3, 0)</f>
        <v>0</v>
      </c>
      <c r="E13" t="str">
        <f>VLOOKUP($B13, Sheet1!$C:$I, 4, 0)</f>
        <v>Mumias East Sub County</v>
      </c>
      <c r="F13" t="str">
        <f>VLOOKUP($B13, Sheet1!$C:$I, 5, 0)</f>
        <v>No</v>
      </c>
      <c r="G13" t="str">
        <f>VLOOKUP($B13, Sheet1!$C:$I, 6, 0)</f>
        <v>Medical Clinic</v>
      </c>
      <c r="H13">
        <f>VLOOKUP($B13, Sheet1!$C:$I, 7, 0)</f>
        <v>2</v>
      </c>
      <c r="I13">
        <f>VLOOKUP($B13, Sheet1!$C:$M, 8, 0)</f>
        <v>0.33322180000000001</v>
      </c>
      <c r="J13">
        <f>VLOOKUP($B13, Sheet1!$C:$M, 9, 0)</f>
        <v>34.487742300000001</v>
      </c>
      <c r="K13" t="str">
        <f>VLOOKUP($B13, Sheet1!$C:$M, 10, 0)</f>
        <v>Lusheya/Lubinu Ward</v>
      </c>
      <c r="L13" t="str">
        <f>VLOOKUP($B13, Sheet1!$C:$M, 11, 0)</f>
        <v>Exact Address</v>
      </c>
    </row>
    <row r="14" spans="1:12" x14ac:dyDescent="0.2">
      <c r="A14" s="29">
        <v>15</v>
      </c>
      <c r="B14" s="29" t="s">
        <v>31</v>
      </c>
      <c r="C14">
        <f>VLOOKUP($B14, Sheet1!$C:$I, 2, 0)</f>
        <v>0</v>
      </c>
      <c r="D14">
        <f>VLOOKUP($B14, Sheet1!$C:$I, 3, 0)</f>
        <v>0</v>
      </c>
      <c r="E14" t="str">
        <f>VLOOKUP($B14, Sheet1!$C:$I, 4, 0)</f>
        <v>Ikolomani Sub County</v>
      </c>
      <c r="F14" t="str">
        <f>VLOOKUP($B14, Sheet1!$C:$I, 5, 0)</f>
        <v>No</v>
      </c>
      <c r="G14" t="str">
        <f>VLOOKUP($B14, Sheet1!$C:$I, 6, 0)</f>
        <v>Medical Clinic</v>
      </c>
      <c r="H14">
        <f>VLOOKUP($B14, Sheet1!$C:$I, 7, 0)</f>
        <v>2</v>
      </c>
      <c r="I14">
        <f>VLOOKUP($B14, Sheet1!$C:$M, 8, 0)</f>
        <v>0.3526379</v>
      </c>
      <c r="J14">
        <f>VLOOKUP($B14, Sheet1!$C:$M, 9, 0)</f>
        <v>34.716526299999998</v>
      </c>
      <c r="K14" t="str">
        <f>VLOOKUP($B14, Sheet1!$C:$M, 10, 0)</f>
        <v>Idakho North Ward</v>
      </c>
      <c r="L14" t="str">
        <f>VLOOKUP($B14, Sheet1!$C:$M, 11, 0)</f>
        <v>Exact Address</v>
      </c>
    </row>
    <row r="15" spans="1:12" x14ac:dyDescent="0.2">
      <c r="A15" s="29">
        <v>16</v>
      </c>
      <c r="B15" s="29" t="s">
        <v>32</v>
      </c>
      <c r="C15">
        <f>VLOOKUP($B15, Sheet1!$C:$I, 2, 0)</f>
        <v>0</v>
      </c>
      <c r="D15">
        <f>VLOOKUP($B15, Sheet1!$C:$I, 3, 0)</f>
        <v>0</v>
      </c>
      <c r="E15" t="str">
        <f>VLOOKUP($B15, Sheet1!$C:$I, 4, 0)</f>
        <v>Mumias East Sub County</v>
      </c>
      <c r="F15" t="str">
        <f>VLOOKUP($B15, Sheet1!$C:$I, 5, 0)</f>
        <v>No</v>
      </c>
      <c r="G15" t="str">
        <f>VLOOKUP($B15, Sheet1!$C:$I, 6, 0)</f>
        <v>Medical Clinic</v>
      </c>
      <c r="H15">
        <f>VLOOKUP($B15, Sheet1!$C:$I, 7, 0)</f>
        <v>2</v>
      </c>
      <c r="I15">
        <f>VLOOKUP($B15, Sheet1!$C:$M, 8, 0)</f>
        <v>0.3526379</v>
      </c>
      <c r="J15">
        <f>VLOOKUP($B15, Sheet1!$C:$M, 9, 0)</f>
        <v>34.716526299999998</v>
      </c>
      <c r="K15" t="str">
        <f>VLOOKUP($B15, Sheet1!$C:$M, 10, 0)</f>
        <v>Lusheya/Lubinu Ward</v>
      </c>
      <c r="L15" t="str">
        <f>VLOOKUP($B15, Sheet1!$C:$M, 11, 0)</f>
        <v>Exact Address</v>
      </c>
    </row>
    <row r="16" spans="1:12" x14ac:dyDescent="0.2">
      <c r="A16" s="29">
        <v>17</v>
      </c>
      <c r="B16" s="29" t="s">
        <v>33</v>
      </c>
      <c r="C16">
        <f>VLOOKUP($B16, Sheet1!$C:$I, 2, 0)</f>
        <v>0</v>
      </c>
      <c r="D16">
        <f>VLOOKUP($B16, Sheet1!$C:$I, 3, 0)</f>
        <v>0</v>
      </c>
      <c r="E16" t="str">
        <f>VLOOKUP($B16, Sheet1!$C:$I, 4, 0)</f>
        <v>Lurambi Sub County</v>
      </c>
      <c r="F16" t="str">
        <f>VLOOKUP($B16, Sheet1!$C:$I, 5, 0)</f>
        <v>No</v>
      </c>
      <c r="G16" t="str">
        <f>VLOOKUP($B16, Sheet1!$C:$I, 6, 0)</f>
        <v>Dispensary</v>
      </c>
      <c r="H16">
        <f>VLOOKUP($B16, Sheet1!$C:$I, 7, 0)</f>
        <v>2</v>
      </c>
      <c r="I16">
        <f>VLOOKUP($B16, Sheet1!$C:$M, 8, 0)</f>
        <v>0.2827307</v>
      </c>
      <c r="J16">
        <f>VLOOKUP($B16, Sheet1!$C:$M, 9, 0)</f>
        <v>34.751863100000001</v>
      </c>
      <c r="K16" t="str">
        <f>VLOOKUP($B16, Sheet1!$C:$M, 10, 0)</f>
        <v>Shirere Ward</v>
      </c>
      <c r="L16" t="str">
        <f>VLOOKUP($B16, Sheet1!$C:$M, 11, 0)</f>
        <v>Exact Address</v>
      </c>
    </row>
    <row r="17" spans="1:12" x14ac:dyDescent="0.2">
      <c r="A17" s="29">
        <v>18</v>
      </c>
      <c r="B17" s="29" t="s">
        <v>34</v>
      </c>
      <c r="C17">
        <f>VLOOKUP($B17, Sheet1!$C:$I, 2, 0)</f>
        <v>0</v>
      </c>
      <c r="D17">
        <f>VLOOKUP($B17, Sheet1!$C:$I, 3, 0)</f>
        <v>0</v>
      </c>
      <c r="E17" t="str">
        <f>VLOOKUP($B17, Sheet1!$C:$I, 4, 0)</f>
        <v>Butere Sub County</v>
      </c>
      <c r="F17" t="str">
        <f>VLOOKUP($B17, Sheet1!$C:$I, 5, 0)</f>
        <v>No</v>
      </c>
      <c r="G17" t="str">
        <f>VLOOKUP($B17, Sheet1!$C:$I, 6, 0)</f>
        <v>Dispensary</v>
      </c>
      <c r="H17">
        <f>VLOOKUP($B17, Sheet1!$C:$I, 7, 0)</f>
        <v>2</v>
      </c>
      <c r="I17">
        <f>VLOOKUP($B17, Sheet1!$C:$M, 8, 0)</f>
        <v>0.22311880368286099</v>
      </c>
      <c r="J17">
        <f>VLOOKUP($B17, Sheet1!$C:$M, 9, 0)</f>
        <v>34.498079430634597</v>
      </c>
      <c r="K17" t="str">
        <f>VLOOKUP($B17, Sheet1!$C:$M, 10, 0)</f>
        <v>Marama Central Ward</v>
      </c>
      <c r="L17" t="str">
        <f>VLOOKUP($B17, Sheet1!$C:$M, 11, 0)</f>
        <v>Exact Address</v>
      </c>
    </row>
    <row r="18" spans="1:12" x14ac:dyDescent="0.2">
      <c r="A18" s="29">
        <v>19</v>
      </c>
      <c r="B18" s="29" t="s">
        <v>970</v>
      </c>
      <c r="C18" t="str">
        <f>VLOOKUP($B18, Sheet1!$C:$I, 2, 0)</f>
        <v>Apex Family Hospital</v>
      </c>
      <c r="D18">
        <f>VLOOKUP($B18, Sheet1!$C:$I, 3, 0)</f>
        <v>0</v>
      </c>
      <c r="E18" t="str">
        <f>VLOOKUP($B18, Sheet1!$C:$I, 4, 0)</f>
        <v>Lugari Sub County</v>
      </c>
      <c r="F18" t="str">
        <f>VLOOKUP($B18, Sheet1!$C:$I, 5, 0)</f>
        <v>No</v>
      </c>
      <c r="G18" t="str">
        <f>VLOOKUP($B18, Sheet1!$C:$I, 6, 0)</f>
        <v>Medical Clinic</v>
      </c>
      <c r="H18">
        <f>VLOOKUP($B18, Sheet1!$C:$I, 7, 0)</f>
        <v>2</v>
      </c>
      <c r="I18">
        <f>VLOOKUP($B18, Sheet1!$C:$M, 8, 0)</f>
        <v>0.69994710000000004</v>
      </c>
      <c r="J18">
        <f>VLOOKUP($B18, Sheet1!$C:$M, 9, 0)</f>
        <v>34.9860495</v>
      </c>
      <c r="K18" t="str">
        <f>VLOOKUP($B18, Sheet1!$C:$M, 10, 0)</f>
        <v>Lugari Ward</v>
      </c>
      <c r="L18" t="str">
        <f>VLOOKUP($B18, Sheet1!$C:$M, 11, 0)</f>
        <v>Exact Address</v>
      </c>
    </row>
    <row r="19" spans="1:12" x14ac:dyDescent="0.2">
      <c r="A19" s="29">
        <v>20</v>
      </c>
      <c r="B19" s="29" t="s">
        <v>36</v>
      </c>
      <c r="C19">
        <f>VLOOKUP($B19, Sheet1!$C:$I, 2, 0)</f>
        <v>0</v>
      </c>
      <c r="D19">
        <f>VLOOKUP($B19, Sheet1!$C:$I, 3, 0)</f>
        <v>0</v>
      </c>
      <c r="E19" t="str">
        <f>VLOOKUP($B19, Sheet1!$C:$I, 4, 0)</f>
        <v>Lurambi Sub County</v>
      </c>
      <c r="F19" t="str">
        <f>VLOOKUP($B19, Sheet1!$C:$I, 5, 0)</f>
        <v>No</v>
      </c>
      <c r="G19" t="str">
        <f>VLOOKUP($B19, Sheet1!$C:$I, 6, 0)</f>
        <v>Dispensary</v>
      </c>
      <c r="H19">
        <f>VLOOKUP($B19, Sheet1!$C:$I, 7, 0)</f>
        <v>2</v>
      </c>
      <c r="I19">
        <f>VLOOKUP($B19, Sheet1!$C:$M, 8, 0)</f>
        <v>0.2827307</v>
      </c>
      <c r="J19">
        <f>VLOOKUP($B19, Sheet1!$C:$M, 9, 0)</f>
        <v>34.751863100000001</v>
      </c>
      <c r="K19" t="str">
        <f>VLOOKUP($B19, Sheet1!$C:$M, 10, 0)</f>
        <v>Mahiakalo Ward</v>
      </c>
      <c r="L19" t="str">
        <f>VLOOKUP($B19, Sheet1!$C:$M, 11, 0)</f>
        <v>Exact Address</v>
      </c>
    </row>
    <row r="20" spans="1:12" x14ac:dyDescent="0.2">
      <c r="A20" s="29">
        <v>21</v>
      </c>
      <c r="B20" s="29" t="s">
        <v>37</v>
      </c>
      <c r="C20">
        <f>VLOOKUP($B20, Sheet1!$C:$I, 2, 0)</f>
        <v>0</v>
      </c>
      <c r="D20">
        <f>VLOOKUP($B20, Sheet1!$C:$I, 3, 0)</f>
        <v>0</v>
      </c>
      <c r="E20" t="str">
        <f>VLOOKUP($B20, Sheet1!$C:$I, 4, 0)</f>
        <v>Mumias East Sub County</v>
      </c>
      <c r="F20" t="str">
        <f>VLOOKUP($B20, Sheet1!$C:$I, 5, 0)</f>
        <v>No</v>
      </c>
      <c r="G20" t="str">
        <f>VLOOKUP($B20, Sheet1!$C:$I, 6, 0)</f>
        <v>Medical Clinic</v>
      </c>
      <c r="H20">
        <f>VLOOKUP($B20, Sheet1!$C:$I, 7, 0)</f>
        <v>2</v>
      </c>
      <c r="I20">
        <f>VLOOKUP($B20, Sheet1!$C:$M, 8, 0)</f>
        <v>0.27653149999999999</v>
      </c>
      <c r="J20">
        <f>VLOOKUP($B20, Sheet1!$C:$M, 9, 0)</f>
        <v>34.583201899999999</v>
      </c>
      <c r="K20" t="str">
        <f>VLOOKUP($B20, Sheet1!$C:$M, 10, 0)</f>
        <v>Lusheya/Lubinu Ward</v>
      </c>
      <c r="L20" t="str">
        <f>VLOOKUP($B20, Sheet1!$C:$M, 11, 0)</f>
        <v>Not exact address</v>
      </c>
    </row>
    <row r="21" spans="1:12" x14ac:dyDescent="0.2">
      <c r="A21" s="29">
        <v>22</v>
      </c>
      <c r="B21" s="29" t="s">
        <v>39</v>
      </c>
      <c r="C21">
        <f>VLOOKUP($B21, Sheet1!$C:$I, 2, 0)</f>
        <v>0</v>
      </c>
      <c r="D21">
        <f>VLOOKUP($B21, Sheet1!$C:$I, 3, 0)</f>
        <v>0</v>
      </c>
      <c r="E21" t="str">
        <f>VLOOKUP($B21, Sheet1!$C:$I, 4, 0)</f>
        <v>Matungu Sub County</v>
      </c>
      <c r="F21" t="str">
        <f>VLOOKUP($B21, Sheet1!$C:$I, 5, 0)</f>
        <v>No</v>
      </c>
      <c r="G21" t="str">
        <f>VLOOKUP($B21, Sheet1!$C:$I, 6, 0)</f>
        <v>Nursing and Maternity Home</v>
      </c>
      <c r="H21">
        <f>VLOOKUP($B21, Sheet1!$C:$I, 7, 0)</f>
        <v>3</v>
      </c>
      <c r="I21">
        <f>VLOOKUP($B21, Sheet1!$C:$M, 8, 0)</f>
        <v>0.4496271</v>
      </c>
      <c r="J21">
        <f>VLOOKUP($B21, Sheet1!$C:$M, 9, 0)</f>
        <v>34.510643899999998</v>
      </c>
      <c r="K21" t="str">
        <f>VLOOKUP($B21, Sheet1!$C:$M, 10, 0)</f>
        <v>Koyonzo Ward</v>
      </c>
      <c r="L21" t="str">
        <f>VLOOKUP($B21, Sheet1!$C:$M, 11, 0)</f>
        <v>Not exact address</v>
      </c>
    </row>
    <row r="22" spans="1:12" x14ac:dyDescent="0.2">
      <c r="A22" s="29">
        <v>23</v>
      </c>
      <c r="B22" s="29" t="s">
        <v>42</v>
      </c>
      <c r="C22">
        <f>VLOOKUP($B22, Sheet1!$C:$I, 2, 0)</f>
        <v>0</v>
      </c>
      <c r="D22">
        <f>VLOOKUP($B22, Sheet1!$C:$I, 3, 0)</f>
        <v>0</v>
      </c>
      <c r="E22" t="str">
        <f>VLOOKUP($B22, Sheet1!$C:$I, 4, 0)</f>
        <v>Lurambi Sub County</v>
      </c>
      <c r="F22" t="str">
        <f>VLOOKUP($B22, Sheet1!$C:$I, 5, 0)</f>
        <v>No</v>
      </c>
      <c r="G22" t="str">
        <f>VLOOKUP($B22, Sheet1!$C:$I, 6, 0)</f>
        <v>Medical Clinic</v>
      </c>
      <c r="H22">
        <f>VLOOKUP($B22, Sheet1!$C:$I, 7, 0)</f>
        <v>2</v>
      </c>
      <c r="I22">
        <f>VLOOKUP($B22, Sheet1!$C:$M, 8, 0)</f>
        <v>0.28751640000000001</v>
      </c>
      <c r="J22">
        <f>VLOOKUP($B22, Sheet1!$C:$M, 9, 0)</f>
        <v>34.758496000000001</v>
      </c>
      <c r="K22" t="str">
        <f>VLOOKUP($B22, Sheet1!$C:$M, 10, 0)</f>
        <v>Sheywe Ward</v>
      </c>
      <c r="L22" t="str">
        <f>VLOOKUP($B22, Sheet1!$C:$M, 11, 0)</f>
        <v>Not exact address</v>
      </c>
    </row>
    <row r="23" spans="1:12" x14ac:dyDescent="0.2">
      <c r="A23" s="29">
        <v>24</v>
      </c>
      <c r="B23" s="29" t="s">
        <v>43</v>
      </c>
      <c r="C23">
        <f>VLOOKUP($B23, Sheet1!$C:$I, 2, 0)</f>
        <v>0</v>
      </c>
      <c r="D23">
        <f>VLOOKUP($B23, Sheet1!$C:$I, 3, 0)</f>
        <v>0</v>
      </c>
      <c r="E23" t="str">
        <f>VLOOKUP($B23, Sheet1!$C:$I, 4, 0)</f>
        <v>Lugari Sub County</v>
      </c>
      <c r="F23" t="str">
        <f>VLOOKUP($B23, Sheet1!$C:$I, 5, 0)</f>
        <v>No</v>
      </c>
      <c r="G23" t="str">
        <f>VLOOKUP($B23, Sheet1!$C:$I, 6, 0)</f>
        <v>Medical Clinic</v>
      </c>
      <c r="H23">
        <f>VLOOKUP($B23, Sheet1!$C:$I, 7, 0)</f>
        <v>2</v>
      </c>
      <c r="I23">
        <f>VLOOKUP($B23, Sheet1!$C:$M, 8, 0)</f>
        <v>0.62977677950560507</v>
      </c>
      <c r="J23">
        <f>VLOOKUP($B23, Sheet1!$C:$M, 9, 0)</f>
        <v>34.926474784781703</v>
      </c>
      <c r="K23" t="str">
        <f>VLOOKUP($B23, Sheet1!$C:$M, 10, 0)</f>
        <v>Lumakanda Ward</v>
      </c>
      <c r="L23" t="str">
        <f>VLOOKUP($B23, Sheet1!$C:$M, 11, 0)</f>
        <v>Not exact address</v>
      </c>
    </row>
    <row r="24" spans="1:12" x14ac:dyDescent="0.2">
      <c r="A24" s="29">
        <v>25</v>
      </c>
      <c r="B24" s="29" t="s">
        <v>44</v>
      </c>
      <c r="C24">
        <f>VLOOKUP($B24, Sheet1!$C:$I, 2, 0)</f>
        <v>0</v>
      </c>
      <c r="D24">
        <f>VLOOKUP($B24, Sheet1!$C:$I, 3, 0)</f>
        <v>0</v>
      </c>
      <c r="E24" t="str">
        <f>VLOOKUP($B24, Sheet1!$C:$I, 4, 0)</f>
        <v>Lugari Sub County</v>
      </c>
      <c r="F24" t="str">
        <f>VLOOKUP($B24, Sheet1!$C:$I, 5, 0)</f>
        <v>No</v>
      </c>
      <c r="G24" t="str">
        <f>VLOOKUP($B24, Sheet1!$C:$I, 6, 0)</f>
        <v>Medical Clinic</v>
      </c>
      <c r="H24">
        <f>VLOOKUP($B24, Sheet1!$C:$I, 7, 0)</f>
        <v>2</v>
      </c>
      <c r="I24">
        <f>VLOOKUP($B24, Sheet1!$C:$M, 8, 0)</f>
        <v>0.62877677950560507</v>
      </c>
      <c r="J24">
        <f>VLOOKUP($B24, Sheet1!$C:$M, 9, 0)</f>
        <v>34.946474784781699</v>
      </c>
      <c r="K24" t="str">
        <f>VLOOKUP($B24, Sheet1!$C:$M, 10, 0)</f>
        <v>Lumakanda Ward</v>
      </c>
      <c r="L24" t="str">
        <f>VLOOKUP($B24, Sheet1!$C:$M, 11, 0)</f>
        <v>Not exact address</v>
      </c>
    </row>
    <row r="25" spans="1:12" x14ac:dyDescent="0.2">
      <c r="A25" s="29">
        <v>26</v>
      </c>
      <c r="B25" s="29" t="s">
        <v>45</v>
      </c>
      <c r="C25">
        <f>VLOOKUP($B25, Sheet1!$C:$I, 2, 0)</f>
        <v>0</v>
      </c>
      <c r="D25">
        <f>VLOOKUP($B25, Sheet1!$C:$I, 3, 0)</f>
        <v>0</v>
      </c>
      <c r="E25" t="str">
        <f>VLOOKUP($B25, Sheet1!$C:$I, 4, 0)</f>
        <v>Likuyani Sub County</v>
      </c>
      <c r="F25" t="str">
        <f>VLOOKUP($B25, Sheet1!$C:$I, 5, 0)</f>
        <v>No</v>
      </c>
      <c r="G25" t="str">
        <f>VLOOKUP($B25, Sheet1!$C:$I, 6, 0)</f>
        <v>Nursing Homes</v>
      </c>
      <c r="H25">
        <f>VLOOKUP($B25, Sheet1!$C:$I, 7, 0)</f>
        <v>3</v>
      </c>
      <c r="I25">
        <f>VLOOKUP($B25, Sheet1!$C:$M, 8, 0)</f>
        <v>0.82962781586553103</v>
      </c>
      <c r="J25">
        <f>VLOOKUP($B25, Sheet1!$C:$M, 9, 0)</f>
        <v>35.120868279788198</v>
      </c>
      <c r="K25" t="str">
        <f>VLOOKUP($B25, Sheet1!$C:$M, 10, 0)</f>
        <v>Nzoia Ward</v>
      </c>
      <c r="L25" t="str">
        <f>VLOOKUP($B25, Sheet1!$C:$M, 11, 0)</f>
        <v>Exact Address</v>
      </c>
    </row>
    <row r="26" spans="1:12" x14ac:dyDescent="0.2">
      <c r="A26" s="29">
        <v>27</v>
      </c>
      <c r="B26" t="s">
        <v>47</v>
      </c>
      <c r="C26">
        <f>VLOOKUP($B26, Sheet1!$C:$I, 2, 0)</f>
        <v>0</v>
      </c>
      <c r="D26">
        <f>VLOOKUP($B26, Sheet1!$C:$I, 3, 0)</f>
        <v>0</v>
      </c>
      <c r="E26" t="str">
        <f>VLOOKUP($B26, Sheet1!$C:$I, 4, 0)</f>
        <v>Butere Sub County</v>
      </c>
      <c r="F26" t="str">
        <f>VLOOKUP($B26, Sheet1!$C:$I, 5, 0)</f>
        <v>No</v>
      </c>
      <c r="G26" t="str">
        <f>VLOOKUP($B26, Sheet1!$C:$I, 6, 0)</f>
        <v>Dispensary</v>
      </c>
      <c r="H26">
        <f>VLOOKUP($B26, Sheet1!$C:$I, 7, 0)</f>
        <v>2</v>
      </c>
      <c r="I26">
        <f>VLOOKUP($B26, Sheet1!$C:$M, 8, 0)</f>
        <v>0.1908155</v>
      </c>
      <c r="J26">
        <f>VLOOKUP($B26, Sheet1!$C:$M, 9, 0)</f>
        <v>34.5108988</v>
      </c>
      <c r="K26" t="str">
        <f>VLOOKUP($B26, Sheet1!$C:$M, 10, 0)</f>
        <v>Marama Central Ward</v>
      </c>
      <c r="L26" t="str">
        <f>VLOOKUP($B26, Sheet1!$C:$M, 11, 0)</f>
        <v>Not exact address</v>
      </c>
    </row>
    <row r="27" spans="1:12" x14ac:dyDescent="0.2">
      <c r="A27" s="29">
        <v>28</v>
      </c>
      <c r="B27" s="29" t="s">
        <v>48</v>
      </c>
      <c r="C27">
        <f>VLOOKUP($B27, Sheet1!$C:$I, 2, 0)</f>
        <v>0</v>
      </c>
      <c r="D27">
        <f>VLOOKUP($B27, Sheet1!$C:$I, 3, 0)</f>
        <v>0</v>
      </c>
      <c r="E27" t="str">
        <f>VLOOKUP($B27, Sheet1!$C:$I, 4, 0)</f>
        <v>Likuyani Sub County</v>
      </c>
      <c r="F27" t="str">
        <f>VLOOKUP($B27, Sheet1!$C:$I, 5, 0)</f>
        <v>No</v>
      </c>
      <c r="G27" t="str">
        <f>VLOOKUP($B27, Sheet1!$C:$I, 6, 0)</f>
        <v>Medical Clinic</v>
      </c>
      <c r="H27">
        <f>VLOOKUP($B27, Sheet1!$C:$I, 7, 0)</f>
        <v>2</v>
      </c>
      <c r="I27">
        <f>VLOOKUP($B27, Sheet1!$C:$M, 8, 0)</f>
        <v>0.82502350000000002</v>
      </c>
      <c r="J27">
        <f>VLOOKUP($B27, Sheet1!$C:$M, 9, 0)</f>
        <v>35.1209469</v>
      </c>
      <c r="K27" t="str">
        <f>VLOOKUP($B27, Sheet1!$C:$M, 10, 0)</f>
        <v>Nzoia Ward</v>
      </c>
      <c r="L27" t="str">
        <f>VLOOKUP($B27, Sheet1!$C:$M, 11, 0)</f>
        <v>Exact Address</v>
      </c>
    </row>
    <row r="28" spans="1:12" x14ac:dyDescent="0.2">
      <c r="A28" s="29">
        <v>29</v>
      </c>
      <c r="B28" s="29" t="s">
        <v>49</v>
      </c>
      <c r="C28">
        <f>VLOOKUP($B28, Sheet1!$C:$I, 2, 0)</f>
        <v>0</v>
      </c>
      <c r="D28">
        <f>VLOOKUP($B28, Sheet1!$C:$I, 3, 0)</f>
        <v>0</v>
      </c>
      <c r="E28" t="str">
        <f>VLOOKUP($B28, Sheet1!$C:$I, 4, 0)</f>
        <v>Matungu Sub County</v>
      </c>
      <c r="F28" t="str">
        <f>VLOOKUP($B28, Sheet1!$C:$I, 5, 0)</f>
        <v>No</v>
      </c>
      <c r="G28" t="str">
        <f>VLOOKUP($B28, Sheet1!$C:$I, 6, 0)</f>
        <v>Medical Clinic</v>
      </c>
      <c r="H28">
        <f>VLOOKUP($B28, Sheet1!$C:$I, 7, 0)</f>
        <v>2</v>
      </c>
      <c r="I28">
        <f>VLOOKUP($B28, Sheet1!$C:$M, 8, 0)</f>
        <v>0.38670510000000002</v>
      </c>
      <c r="J28">
        <f>VLOOKUP($B28, Sheet1!$C:$M, 9, 0)</f>
        <v>34.462665700000002</v>
      </c>
      <c r="K28" t="str">
        <f>VLOOKUP($B28, Sheet1!$C:$M, 10, 0)</f>
        <v>Koyonzo Ward</v>
      </c>
      <c r="L28" t="str">
        <f>VLOOKUP($B28, Sheet1!$C:$M, 11, 0)</f>
        <v>Exact Address</v>
      </c>
    </row>
    <row r="29" spans="1:12" x14ac:dyDescent="0.2">
      <c r="A29" s="29">
        <v>30</v>
      </c>
      <c r="B29" s="29" t="s">
        <v>51</v>
      </c>
      <c r="C29">
        <f>VLOOKUP($B29, Sheet1!$C:$I, 2, 0)</f>
        <v>0</v>
      </c>
      <c r="D29">
        <f>VLOOKUP($B29, Sheet1!$C:$I, 3, 0)</f>
        <v>0</v>
      </c>
      <c r="E29" t="str">
        <f>VLOOKUP($B29, Sheet1!$C:$I, 4, 0)</f>
        <v>Navakholo Sub County</v>
      </c>
      <c r="F29" t="str">
        <f>VLOOKUP($B29, Sheet1!$C:$I, 5, 0)</f>
        <v>No</v>
      </c>
      <c r="G29" t="str">
        <f>VLOOKUP($B29, Sheet1!$C:$I, 6, 0)</f>
        <v>Dispensary</v>
      </c>
      <c r="H29">
        <f>VLOOKUP($B29, Sheet1!$C:$I, 7, 0)</f>
        <v>2</v>
      </c>
      <c r="I29">
        <f>VLOOKUP($B29, Sheet1!$C:$M, 8, 0)</f>
        <v>0.43632159999999998</v>
      </c>
      <c r="J29">
        <f>VLOOKUP($B29, Sheet1!$C:$M, 9, 0)</f>
        <v>34.669060500000001</v>
      </c>
      <c r="K29" t="str">
        <f>VLOOKUP($B29, Sheet1!$C:$M, 10, 0)</f>
        <v>Bunyala Central Ward</v>
      </c>
      <c r="L29" t="str">
        <f>VLOOKUP($B29, Sheet1!$C:$M, 11, 0)</f>
        <v>Exact Address</v>
      </c>
    </row>
    <row r="30" spans="1:12" x14ac:dyDescent="0.2">
      <c r="A30" s="29">
        <v>31</v>
      </c>
      <c r="B30" s="29" t="s">
        <v>52</v>
      </c>
      <c r="C30">
        <f>VLOOKUP($B30, Sheet1!$C:$I, 2, 0)</f>
        <v>0</v>
      </c>
      <c r="D30">
        <f>VLOOKUP($B30, Sheet1!$C:$I, 3, 0)</f>
        <v>0</v>
      </c>
      <c r="E30" t="str">
        <f>VLOOKUP($B30, Sheet1!$C:$I, 4, 0)</f>
        <v>Navakholo Sub County</v>
      </c>
      <c r="F30" t="str">
        <f>VLOOKUP($B30, Sheet1!$C:$I, 5, 0)</f>
        <v>No</v>
      </c>
      <c r="G30" t="str">
        <f>VLOOKUP($B30, Sheet1!$C:$I, 6, 0)</f>
        <v>Dispensary</v>
      </c>
      <c r="H30">
        <f>VLOOKUP($B30, Sheet1!$C:$I, 7, 0)</f>
        <v>2</v>
      </c>
      <c r="I30">
        <f>VLOOKUP($B30, Sheet1!$C:$M, 8, 0)</f>
        <v>0.39001649999999999</v>
      </c>
      <c r="J30">
        <f>VLOOKUP($B30, Sheet1!$C:$M, 9, 0)</f>
        <v>34.602667099999998</v>
      </c>
      <c r="K30" t="str">
        <f>VLOOKUP($B30, Sheet1!$C:$M, 10, 0)</f>
        <v>Bunyala West Ward</v>
      </c>
      <c r="L30" t="str">
        <f>VLOOKUP($B30, Sheet1!$C:$M, 11, 0)</f>
        <v>Exact Address</v>
      </c>
    </row>
    <row r="31" spans="1:12" x14ac:dyDescent="0.2">
      <c r="A31" s="29">
        <v>32</v>
      </c>
      <c r="B31" s="29" t="s">
        <v>53</v>
      </c>
      <c r="C31">
        <f>VLOOKUP($B31, Sheet1!$C:$I, 2, 0)</f>
        <v>0</v>
      </c>
      <c r="D31">
        <f>VLOOKUP($B31, Sheet1!$C:$I, 3, 0)</f>
        <v>0</v>
      </c>
      <c r="E31" t="str">
        <f>VLOOKUP($B31, Sheet1!$C:$I, 4, 0)</f>
        <v>Mumias West Sub County</v>
      </c>
      <c r="F31" t="str">
        <f>VLOOKUP($B31, Sheet1!$C:$I, 5, 0)</f>
        <v>No</v>
      </c>
      <c r="G31" t="str">
        <f>VLOOKUP($B31, Sheet1!$C:$I, 6, 0)</f>
        <v>Basic Health Centre</v>
      </c>
      <c r="H31">
        <f>VLOOKUP($B31, Sheet1!$C:$I, 7, 0)</f>
        <v>3</v>
      </c>
      <c r="I31">
        <f>VLOOKUP($B31, Sheet1!$C:$M, 8, 0)</f>
        <v>0.26003999999999999</v>
      </c>
      <c r="J31">
        <f>VLOOKUP($B31, Sheet1!$C:$M, 9, 0)</f>
        <v>34.449418000000001</v>
      </c>
      <c r="K31" t="str">
        <f>VLOOKUP($B31, Sheet1!$C:$M, 10, 0)</f>
        <v>Etenje Ward</v>
      </c>
      <c r="L31" t="str">
        <f>VLOOKUP($B31, Sheet1!$C:$M, 11, 0)</f>
        <v>Exact Address</v>
      </c>
    </row>
    <row r="32" spans="1:12" x14ac:dyDescent="0.2">
      <c r="A32" s="29">
        <v>33</v>
      </c>
      <c r="B32" s="29" t="s">
        <v>55</v>
      </c>
      <c r="C32">
        <f>VLOOKUP($B32, Sheet1!$C:$I, 2, 0)</f>
        <v>0</v>
      </c>
      <c r="D32">
        <f>VLOOKUP($B32, Sheet1!$C:$I, 3, 0)</f>
        <v>0</v>
      </c>
      <c r="E32" t="str">
        <f>VLOOKUP($B32, Sheet1!$C:$I, 4, 0)</f>
        <v>Mumias West Sub County</v>
      </c>
      <c r="F32" t="str">
        <f>VLOOKUP($B32, Sheet1!$C:$I, 5, 0)</f>
        <v>No</v>
      </c>
      <c r="G32" t="str">
        <f>VLOOKUP($B32, Sheet1!$C:$I, 6, 0)</f>
        <v>Medical Clinic</v>
      </c>
      <c r="H32">
        <f>VLOOKUP($B32, Sheet1!$C:$I, 7, 0)</f>
        <v>2</v>
      </c>
      <c r="I32">
        <f>VLOOKUP($B32, Sheet1!$C:$M, 8, 0)</f>
        <v>0.25673188819169701</v>
      </c>
      <c r="J32">
        <f>VLOOKUP($B32, Sheet1!$C:$M, 9, 0)</f>
        <v>34.446024011765402</v>
      </c>
      <c r="K32" t="str">
        <f>VLOOKUP($B32, Sheet1!$C:$M, 10, 0)</f>
        <v>Etenje Ward</v>
      </c>
      <c r="L32" t="str">
        <f>VLOOKUP($B32, Sheet1!$C:$M, 11, 0)</f>
        <v>Exact Address</v>
      </c>
    </row>
    <row r="33" spans="1:12" x14ac:dyDescent="0.2">
      <c r="A33" s="29">
        <v>34</v>
      </c>
      <c r="B33" s="29" t="s">
        <v>56</v>
      </c>
      <c r="C33" t="str">
        <f>VLOOKUP($B33, Sheet1!$C:$I, 2, 0)</f>
        <v>Bukura Health Center</v>
      </c>
      <c r="D33">
        <f>VLOOKUP($B33, Sheet1!$C:$I, 3, 0)</f>
        <v>0</v>
      </c>
      <c r="E33" t="str">
        <f>VLOOKUP($B33, Sheet1!$C:$I, 4, 0)</f>
        <v>Lurambi Sub County</v>
      </c>
      <c r="F33" t="str">
        <f>VLOOKUP($B33, Sheet1!$C:$I, 5, 0)</f>
        <v>No</v>
      </c>
      <c r="G33" t="str">
        <f>VLOOKUP($B33, Sheet1!$C:$I, 6, 0)</f>
        <v>Basic Health Centre</v>
      </c>
      <c r="H33">
        <f>VLOOKUP($B33, Sheet1!$C:$I, 7, 0)</f>
        <v>3</v>
      </c>
      <c r="I33">
        <f>VLOOKUP($B33, Sheet1!$C:$M, 8, 0)</f>
        <v>0.196964</v>
      </c>
      <c r="J33">
        <f>VLOOKUP($B33, Sheet1!$C:$M, 9, 0)</f>
        <v>34.592599999999997</v>
      </c>
      <c r="K33" t="str">
        <f>VLOOKUP($B33, Sheet1!$C:$M, 10, 0)</f>
        <v>Butsotso South Ward</v>
      </c>
      <c r="L33" t="str">
        <f>VLOOKUP($B33, Sheet1!$C:$M, 11, 0)</f>
        <v>Exact Address</v>
      </c>
    </row>
    <row r="34" spans="1:12" x14ac:dyDescent="0.2">
      <c r="A34" s="29">
        <v>35</v>
      </c>
      <c r="B34" s="29" t="s">
        <v>57</v>
      </c>
      <c r="C34">
        <f>VLOOKUP($B34, Sheet1!$C:$I, 2, 0)</f>
        <v>0</v>
      </c>
      <c r="D34">
        <f>VLOOKUP($B34, Sheet1!$C:$I, 3, 0)</f>
        <v>0</v>
      </c>
      <c r="E34" t="str">
        <f>VLOOKUP($B34, Sheet1!$C:$I, 4, 0)</f>
        <v>Khwisero Sub County</v>
      </c>
      <c r="F34" t="str">
        <f>VLOOKUP($B34, Sheet1!$C:$I, 5, 0)</f>
        <v>No</v>
      </c>
      <c r="G34" t="str">
        <f>VLOOKUP($B34, Sheet1!$C:$I, 6, 0)</f>
        <v>Dispensary</v>
      </c>
      <c r="H34">
        <f>VLOOKUP($B34, Sheet1!$C:$I, 7, 0)</f>
        <v>2</v>
      </c>
      <c r="I34">
        <f>VLOOKUP($B34, Sheet1!$C:$M, 8, 0)</f>
        <v>0.14614489999999999</v>
      </c>
      <c r="J34">
        <f>VLOOKUP($B34, Sheet1!$C:$M, 9, 0)</f>
        <v>34.585987899999999</v>
      </c>
      <c r="K34" t="str">
        <f>VLOOKUP($B34, Sheet1!$C:$M, 10, 0)</f>
        <v>Kisa Central Ward</v>
      </c>
      <c r="L34" t="str">
        <f>VLOOKUP($B34, Sheet1!$C:$M, 11, 0)</f>
        <v>Exact Address</v>
      </c>
    </row>
    <row r="35" spans="1:12" x14ac:dyDescent="0.2">
      <c r="A35" s="29">
        <v>36</v>
      </c>
      <c r="B35" s="29" t="s">
        <v>58</v>
      </c>
      <c r="C35">
        <f>VLOOKUP($B35, Sheet1!$C:$I, 2, 0)</f>
        <v>0</v>
      </c>
      <c r="D35">
        <f>VLOOKUP($B35, Sheet1!$C:$I, 3, 0)</f>
        <v>0</v>
      </c>
      <c r="E35" t="str">
        <f>VLOOKUP($B35, Sheet1!$C:$I, 4, 0)</f>
        <v>Butere Sub County</v>
      </c>
      <c r="F35" t="str">
        <f>VLOOKUP($B35, Sheet1!$C:$I, 5, 0)</f>
        <v>Yes</v>
      </c>
      <c r="G35" t="str">
        <f>VLOOKUP($B35, Sheet1!$C:$I, 6, 0)</f>
        <v>Dispensary</v>
      </c>
      <c r="H35">
        <f>VLOOKUP($B35, Sheet1!$C:$I, 7, 0)</f>
        <v>2</v>
      </c>
      <c r="I35">
        <f>VLOOKUP($B35, Sheet1!$C:$M, 8, 0)</f>
        <v>0.2198155</v>
      </c>
      <c r="J35">
        <f>VLOOKUP($B35, Sheet1!$C:$M, 9, 0)</f>
        <v>34.491898800000001</v>
      </c>
      <c r="K35" t="str">
        <f>VLOOKUP($B35, Sheet1!$C:$M, 10, 0)</f>
        <v>Marama West Ward</v>
      </c>
      <c r="L35" t="str">
        <f>VLOOKUP($B35, Sheet1!$C:$M, 11, 0)</f>
        <v>Exact Address</v>
      </c>
    </row>
    <row r="36" spans="1:12" x14ac:dyDescent="0.2">
      <c r="A36" s="29">
        <v>37</v>
      </c>
      <c r="B36" s="29" t="s">
        <v>59</v>
      </c>
      <c r="C36">
        <f>VLOOKUP($B36, Sheet1!$C:$I, 2, 0)</f>
        <v>0</v>
      </c>
      <c r="D36">
        <f>VLOOKUP($B36, Sheet1!$C:$I, 3, 0)</f>
        <v>0</v>
      </c>
      <c r="E36" t="str">
        <f>VLOOKUP($B36, Sheet1!$C:$I, 4, 0)</f>
        <v>Mumias West Sub County</v>
      </c>
      <c r="F36" t="str">
        <f>VLOOKUP($B36, Sheet1!$C:$I, 5, 0)</f>
        <v>No</v>
      </c>
      <c r="G36" t="str">
        <f>VLOOKUP($B36, Sheet1!$C:$I, 6, 0)</f>
        <v>Basic Health Centre</v>
      </c>
      <c r="H36">
        <f>VLOOKUP($B36, Sheet1!$C:$I, 7, 0)</f>
        <v>3</v>
      </c>
      <c r="I36">
        <f>VLOOKUP($B36, Sheet1!$C:$M, 8, 0)</f>
        <v>0.33322180000000001</v>
      </c>
      <c r="J36">
        <f>VLOOKUP($B36, Sheet1!$C:$M, 9, 0)</f>
        <v>34.487742300000001</v>
      </c>
      <c r="K36" t="str">
        <f>VLOOKUP($B36, Sheet1!$C:$M, 10, 0)</f>
        <v>Musanda Ward</v>
      </c>
      <c r="L36" t="str">
        <f>VLOOKUP($B36, Sheet1!$C:$M, 11, 0)</f>
        <v>Exact Address</v>
      </c>
    </row>
    <row r="37" spans="1:12" x14ac:dyDescent="0.2">
      <c r="A37" s="29">
        <v>38</v>
      </c>
      <c r="B37" s="29" t="s">
        <v>60</v>
      </c>
      <c r="C37">
        <f>VLOOKUP($B37, Sheet1!$C:$I, 2, 0)</f>
        <v>0</v>
      </c>
      <c r="D37">
        <f>VLOOKUP($B37, Sheet1!$C:$I, 3, 0)</f>
        <v>0</v>
      </c>
      <c r="E37" t="str">
        <f>VLOOKUP($B37, Sheet1!$C:$I, 4, 0)</f>
        <v>Navakholo Sub County</v>
      </c>
      <c r="F37" t="str">
        <f>VLOOKUP($B37, Sheet1!$C:$I, 5, 0)</f>
        <v>No</v>
      </c>
      <c r="G37" t="str">
        <f>VLOOKUP($B37, Sheet1!$C:$I, 6, 0)</f>
        <v>Medical Clinic</v>
      </c>
      <c r="H37">
        <f>VLOOKUP($B37, Sheet1!$C:$I, 7, 0)</f>
        <v>2</v>
      </c>
      <c r="I37">
        <f>VLOOKUP($B37, Sheet1!$C:$M, 8, 0)</f>
        <v>0.42684130118469998</v>
      </c>
      <c r="J37">
        <f>VLOOKUP($B37, Sheet1!$C:$M, 9, 0)</f>
        <v>34.690518293893597</v>
      </c>
      <c r="K37" t="str">
        <f>VLOOKUP($B37, Sheet1!$C:$M, 10, 0)</f>
        <v>Bunyala Central Ward</v>
      </c>
      <c r="L37" t="str">
        <f>VLOOKUP($B37, Sheet1!$C:$M, 11, 0)</f>
        <v>Exact Address</v>
      </c>
    </row>
    <row r="38" spans="1:12" x14ac:dyDescent="0.2">
      <c r="A38" s="29">
        <v>39</v>
      </c>
      <c r="B38" s="29" t="s">
        <v>61</v>
      </c>
      <c r="C38">
        <f>VLOOKUP($B38, Sheet1!$C:$I, 2, 0)</f>
        <v>0</v>
      </c>
      <c r="D38">
        <f>VLOOKUP($B38, Sheet1!$C:$I, 3, 0)</f>
        <v>0</v>
      </c>
      <c r="E38" t="str">
        <f>VLOOKUP($B38, Sheet1!$C:$I, 4, 0)</f>
        <v>Ikolomani Sub County</v>
      </c>
      <c r="F38" t="str">
        <f>VLOOKUP($B38, Sheet1!$C:$I, 5, 0)</f>
        <v>No</v>
      </c>
      <c r="G38" t="str">
        <f>VLOOKUP($B38, Sheet1!$C:$I, 6, 0)</f>
        <v>Basic Health Centre</v>
      </c>
      <c r="H38">
        <f>VLOOKUP($B38, Sheet1!$C:$I, 7, 0)</f>
        <v>3</v>
      </c>
      <c r="I38">
        <f>VLOOKUP($B38, Sheet1!$C:$M, 8, 0)</f>
        <v>0.18690870000000001</v>
      </c>
      <c r="J38">
        <f>VLOOKUP($B38, Sheet1!$C:$M, 9, 0)</f>
        <v>34.683745799999997</v>
      </c>
      <c r="K38" t="str">
        <f>VLOOKUP($B38, Sheet1!$C:$M, 10, 0)</f>
        <v>Idakho Central Ward</v>
      </c>
      <c r="L38" t="str">
        <f>VLOOKUP($B38, Sheet1!$C:$M, 11, 0)</f>
        <v>Exact Address</v>
      </c>
    </row>
    <row r="39" spans="1:12" x14ac:dyDescent="0.2">
      <c r="A39" s="29">
        <v>40</v>
      </c>
      <c r="B39" s="29" t="s">
        <v>62</v>
      </c>
      <c r="C39">
        <f>VLOOKUP($B39, Sheet1!$C:$I, 2, 0)</f>
        <v>0</v>
      </c>
      <c r="D39">
        <f>VLOOKUP($B39, Sheet1!$C:$I, 3, 0)</f>
        <v>0</v>
      </c>
      <c r="E39" t="str">
        <f>VLOOKUP($B39, Sheet1!$C:$I, 4, 0)</f>
        <v>Navakholo Sub County</v>
      </c>
      <c r="F39" t="str">
        <f>VLOOKUP($B39, Sheet1!$C:$I, 5, 0)</f>
        <v>No</v>
      </c>
      <c r="G39" t="str">
        <f>VLOOKUP($B39, Sheet1!$C:$I, 6, 0)</f>
        <v>Basic Health Centre</v>
      </c>
      <c r="H39">
        <f>VLOOKUP($B39, Sheet1!$C:$I, 7, 0)</f>
        <v>3</v>
      </c>
      <c r="I39">
        <f>VLOOKUP($B39, Sheet1!$C:$M, 8, 0)</f>
        <v>0.35273379999999999</v>
      </c>
      <c r="J39">
        <f>VLOOKUP($B39, Sheet1!$C:$M, 9, 0)</f>
        <v>34.698409900000001</v>
      </c>
      <c r="K39" t="str">
        <f>VLOOKUP($B39, Sheet1!$C:$M, 10, 0)</f>
        <v>Ingoste-matiha Ward</v>
      </c>
      <c r="L39" t="str">
        <f>VLOOKUP($B39, Sheet1!$C:$M, 11, 0)</f>
        <v>Exact Address</v>
      </c>
    </row>
    <row r="40" spans="1:12" x14ac:dyDescent="0.2">
      <c r="A40" s="29">
        <v>41</v>
      </c>
      <c r="B40" s="29" t="s">
        <v>63</v>
      </c>
      <c r="C40">
        <f>VLOOKUP($B40, Sheet1!$C:$I, 2, 0)</f>
        <v>0</v>
      </c>
      <c r="D40">
        <f>VLOOKUP($B40, Sheet1!$C:$I, 3, 0)</f>
        <v>0</v>
      </c>
      <c r="E40" t="str">
        <f>VLOOKUP($B40, Sheet1!$C:$I, 4, 0)</f>
        <v>Butere Sub County</v>
      </c>
      <c r="F40" t="str">
        <f>VLOOKUP($B40, Sheet1!$C:$I, 5, 0)</f>
        <v>Yes</v>
      </c>
      <c r="G40" t="str">
        <f>VLOOKUP($B40, Sheet1!$C:$I, 6, 0)</f>
        <v>Primary care hospitals</v>
      </c>
      <c r="H40">
        <f>VLOOKUP($B40, Sheet1!$C:$I, 7, 0)</f>
        <v>4</v>
      </c>
      <c r="I40">
        <f>VLOOKUP($B40, Sheet1!$C:$M, 8, 0)</f>
        <v>0.2198155</v>
      </c>
      <c r="J40">
        <f>VLOOKUP($B40, Sheet1!$C:$M, 9, 0)</f>
        <v>34.491898800000001</v>
      </c>
      <c r="K40" t="str">
        <f>VLOOKUP($B40, Sheet1!$C:$M, 10, 0)</f>
        <v>Marama Central Ward</v>
      </c>
      <c r="L40" t="str">
        <f>VLOOKUP($B40, Sheet1!$C:$M, 11, 0)</f>
        <v>Exact Address</v>
      </c>
    </row>
    <row r="41" spans="1:12" x14ac:dyDescent="0.2">
      <c r="A41" s="29">
        <v>42</v>
      </c>
      <c r="B41" s="29" t="s">
        <v>64</v>
      </c>
      <c r="C41">
        <f>VLOOKUP($B41, Sheet1!$C:$I, 2, 0)</f>
        <v>0</v>
      </c>
      <c r="D41">
        <f>VLOOKUP($B41, Sheet1!$C:$I, 3, 0)</f>
        <v>0</v>
      </c>
      <c r="E41" t="str">
        <f>VLOOKUP($B41, Sheet1!$C:$I, 4, 0)</f>
        <v>Navakholo Sub County</v>
      </c>
      <c r="F41" t="str">
        <f>VLOOKUP($B41, Sheet1!$C:$I, 5, 0)</f>
        <v>No</v>
      </c>
      <c r="G41" t="str">
        <f>VLOOKUP($B41, Sheet1!$C:$I, 6, 0)</f>
        <v>Dispensary</v>
      </c>
      <c r="H41">
        <f>VLOOKUP($B41, Sheet1!$C:$I, 7, 0)</f>
        <v>2</v>
      </c>
      <c r="I41">
        <f>VLOOKUP($B41, Sheet1!$C:$M, 8, 0)</f>
        <v>0.41720049999999997</v>
      </c>
      <c r="J41">
        <f>VLOOKUP($B41, Sheet1!$C:$M, 9, 0)</f>
        <v>34.619273800000002</v>
      </c>
      <c r="K41" t="str">
        <f>VLOOKUP($B41, Sheet1!$C:$M, 10, 0)</f>
        <v>Bunyala West Ward</v>
      </c>
      <c r="L41" t="str">
        <f>VLOOKUP($B41, Sheet1!$C:$M, 11, 0)</f>
        <v>Exact Address</v>
      </c>
    </row>
    <row r="42" spans="1:12" x14ac:dyDescent="0.2">
      <c r="A42" s="29">
        <v>43</v>
      </c>
      <c r="B42" s="29" t="s">
        <v>65</v>
      </c>
      <c r="C42">
        <f>VLOOKUP($B42, Sheet1!$C:$I, 2, 0)</f>
        <v>0</v>
      </c>
      <c r="D42">
        <f>VLOOKUP($B42, Sheet1!$C:$I, 3, 0)</f>
        <v>0</v>
      </c>
      <c r="E42" t="str">
        <f>VLOOKUP($B42, Sheet1!$C:$I, 4, 0)</f>
        <v>Shinyalu Sub County</v>
      </c>
      <c r="F42" t="str">
        <f>VLOOKUP($B42, Sheet1!$C:$I, 5, 0)</f>
        <v>No</v>
      </c>
      <c r="G42" t="str">
        <f>VLOOKUP($B42, Sheet1!$C:$I, 6, 0)</f>
        <v>Dispensary</v>
      </c>
      <c r="H42">
        <f>VLOOKUP($B42, Sheet1!$C:$I, 7, 0)</f>
        <v>2</v>
      </c>
      <c r="I42">
        <f>VLOOKUP($B42, Sheet1!$C:$M, 8, 0)</f>
        <v>0.35981930000000001</v>
      </c>
      <c r="J42">
        <f>VLOOKUP($B42, Sheet1!$C:$M, 9, 0)</f>
        <v>34.848619900000003</v>
      </c>
      <c r="K42" t="str">
        <f>VLOOKUP($B42, Sheet1!$C:$M, 10, 0)</f>
        <v>Isukha North Ward</v>
      </c>
      <c r="L42" t="str">
        <f>VLOOKUP($B42, Sheet1!$C:$M, 11, 0)</f>
        <v>Exact Address</v>
      </c>
    </row>
    <row r="43" spans="1:12" x14ac:dyDescent="0.2">
      <c r="A43" s="29">
        <v>44</v>
      </c>
      <c r="B43" s="29" t="s">
        <v>66</v>
      </c>
      <c r="C43">
        <f>VLOOKUP($B43, Sheet1!$C:$I, 2, 0)</f>
        <v>0</v>
      </c>
      <c r="D43">
        <f>VLOOKUP($B43, Sheet1!$C:$I, 3, 0)</f>
        <v>0</v>
      </c>
      <c r="E43" t="str">
        <f>VLOOKUP($B43, Sheet1!$C:$I, 4, 0)</f>
        <v>Ikolomani Sub County</v>
      </c>
      <c r="F43" t="str">
        <f>VLOOKUP($B43, Sheet1!$C:$I, 5, 0)</f>
        <v>No</v>
      </c>
      <c r="G43" t="str">
        <f>VLOOKUP($B43, Sheet1!$C:$I, 6, 0)</f>
        <v>Dispensary</v>
      </c>
      <c r="H43">
        <f>VLOOKUP($B43, Sheet1!$C:$I, 7, 0)</f>
        <v>2</v>
      </c>
      <c r="I43">
        <f>VLOOKUP($B43, Sheet1!$C:$M, 8, 0)</f>
        <v>0.1976147</v>
      </c>
      <c r="J43">
        <f>VLOOKUP($B43, Sheet1!$C:$M, 9, 0)</f>
        <v>34.671646000000003</v>
      </c>
      <c r="K43" t="str">
        <f>VLOOKUP($B43, Sheet1!$C:$M, 10, 0)</f>
        <v>Idakho Central Ward</v>
      </c>
      <c r="L43" t="str">
        <f>VLOOKUP($B43, Sheet1!$C:$M, 11, 0)</f>
        <v>Exact Address</v>
      </c>
    </row>
    <row r="44" spans="1:12" x14ac:dyDescent="0.2">
      <c r="A44" s="29">
        <v>45</v>
      </c>
      <c r="B44" s="29" t="s">
        <v>67</v>
      </c>
      <c r="C44">
        <f>VLOOKUP($B44, Sheet1!$C:$I, 2, 0)</f>
        <v>0</v>
      </c>
      <c r="D44">
        <f>VLOOKUP($B44, Sheet1!$C:$I, 3, 0)</f>
        <v>0</v>
      </c>
      <c r="E44" t="str">
        <f>VLOOKUP($B44, Sheet1!$C:$I, 4, 0)</f>
        <v>Lugari Sub County</v>
      </c>
      <c r="F44" t="str">
        <f>VLOOKUP($B44, Sheet1!$C:$I, 5, 0)</f>
        <v>No</v>
      </c>
      <c r="G44" t="str">
        <f>VLOOKUP($B44, Sheet1!$C:$I, 6, 0)</f>
        <v>Medical Clinic</v>
      </c>
      <c r="H44">
        <f>VLOOKUP($B44, Sheet1!$C:$I, 7, 0)</f>
        <v>2</v>
      </c>
      <c r="I44">
        <f>VLOOKUP($B44, Sheet1!$C:$M, 8, 0)</f>
        <v>0.60716582305907896</v>
      </c>
      <c r="J44">
        <f>VLOOKUP($B44, Sheet1!$C:$M, 9, 0)</f>
        <v>34.846518011765298</v>
      </c>
      <c r="K44" t="str">
        <f>VLOOKUP($B44, Sheet1!$C:$M, 10, 0)</f>
        <v>Lwandeti Ward</v>
      </c>
      <c r="L44" t="str">
        <f>VLOOKUP($B44, Sheet1!$C:$M, 11, 0)</f>
        <v>Exact Address</v>
      </c>
    </row>
    <row r="45" spans="1:12" x14ac:dyDescent="0.2">
      <c r="A45" s="29">
        <v>46</v>
      </c>
      <c r="B45" s="29" t="s">
        <v>68</v>
      </c>
      <c r="C45">
        <f>VLOOKUP($B45, Sheet1!$C:$I, 2, 0)</f>
        <v>0</v>
      </c>
      <c r="D45">
        <f>VLOOKUP($B45, Sheet1!$C:$I, 3, 0)</f>
        <v>0</v>
      </c>
      <c r="E45" t="str">
        <f>VLOOKUP($B45, Sheet1!$C:$I, 4, 0)</f>
        <v>Matungu Sub County</v>
      </c>
      <c r="F45" t="str">
        <f>VLOOKUP($B45, Sheet1!$C:$I, 5, 0)</f>
        <v>No</v>
      </c>
      <c r="G45" t="str">
        <f>VLOOKUP($B45, Sheet1!$C:$I, 6, 0)</f>
        <v>Medical Center</v>
      </c>
      <c r="H45">
        <f>VLOOKUP($B45, Sheet1!$C:$I, 7, 0)</f>
        <v>2</v>
      </c>
      <c r="I45">
        <f>VLOOKUP($B45, Sheet1!$C:$M, 8, 0)</f>
        <v>0.42361799999999999</v>
      </c>
      <c r="J45">
        <f>VLOOKUP($B45, Sheet1!$C:$M, 9, 0)</f>
        <v>34.427010699999997</v>
      </c>
      <c r="K45" t="str">
        <f>VLOOKUP($B45, Sheet1!$C:$M, 10, 0)</f>
        <v>Koyonzo Ward</v>
      </c>
      <c r="L45" t="str">
        <f>VLOOKUP($B45, Sheet1!$C:$M, 11, 0)</f>
        <v>Exact Address</v>
      </c>
    </row>
    <row r="46" spans="1:12" x14ac:dyDescent="0.2">
      <c r="A46" s="29">
        <v>47</v>
      </c>
      <c r="B46" s="29" t="s">
        <v>70</v>
      </c>
      <c r="C46">
        <f>VLOOKUP($B46, Sheet1!$C:$I, 2, 0)</f>
        <v>0</v>
      </c>
      <c r="D46">
        <f>VLOOKUP($B46, Sheet1!$C:$I, 3, 0)</f>
        <v>0</v>
      </c>
      <c r="E46" t="str">
        <f>VLOOKUP($B46, Sheet1!$C:$I, 4, 0)</f>
        <v>Likuyani Sub County</v>
      </c>
      <c r="F46" t="str">
        <f>VLOOKUP($B46, Sheet1!$C:$I, 5, 0)</f>
        <v>No</v>
      </c>
      <c r="G46" t="str">
        <f>VLOOKUP($B46, Sheet1!$C:$I, 6, 0)</f>
        <v>Medical Clinic</v>
      </c>
      <c r="H46">
        <f>VLOOKUP($B46, Sheet1!$C:$I, 7, 0)</f>
        <v>2</v>
      </c>
      <c r="I46">
        <f>VLOOKUP($B46, Sheet1!$C:$M, 8, 0)</f>
        <v>0.68624890000000005</v>
      </c>
      <c r="J46">
        <f>VLOOKUP($B46, Sheet1!$C:$M, 9, 0)</f>
        <v>35.1158754</v>
      </c>
      <c r="K46" t="str">
        <f>VLOOKUP($B46, Sheet1!$C:$M, 10, 0)</f>
        <v>Nzoia Ward</v>
      </c>
      <c r="L46" t="str">
        <f>VLOOKUP($B46, Sheet1!$C:$M, 11, 0)</f>
        <v>Exact Address</v>
      </c>
    </row>
    <row r="47" spans="1:12" x14ac:dyDescent="0.2">
      <c r="A47" s="29">
        <v>48</v>
      </c>
      <c r="B47" s="29" t="s">
        <v>72</v>
      </c>
      <c r="C47" t="str">
        <f>VLOOKUP($B47, Sheet1!$C:$I, 2, 0)</f>
        <v>Chebwai Dispensary</v>
      </c>
      <c r="D47">
        <f>VLOOKUP($B47, Sheet1!$C:$I, 3, 0)</f>
        <v>0</v>
      </c>
      <c r="E47" t="str">
        <f>VLOOKUP($B47, Sheet1!$C:$I, 4, 0)</f>
        <v>Malava Sub County</v>
      </c>
      <c r="F47" t="str">
        <f>VLOOKUP($B47, Sheet1!$C:$I, 5, 0)</f>
        <v>Yes</v>
      </c>
      <c r="G47" t="str">
        <f>VLOOKUP($B47, Sheet1!$C:$I, 6, 0)</f>
        <v>Dispensary</v>
      </c>
      <c r="H47">
        <f>VLOOKUP($B47, Sheet1!$C:$I, 7, 0)</f>
        <v>2</v>
      </c>
      <c r="I47">
        <f>VLOOKUP($B47, Sheet1!$C:$M, 8, 0)</f>
        <v>0.5002607</v>
      </c>
      <c r="J47">
        <f>VLOOKUP($B47, Sheet1!$C:$M, 9, 0)</f>
        <v>34.829647299999998</v>
      </c>
      <c r="K47" t="str">
        <f>VLOOKUP($B47, Sheet1!$C:$M, 10, 0)</f>
        <v>Butali/Chegulo Ward</v>
      </c>
      <c r="L47" t="str">
        <f>VLOOKUP($B47, Sheet1!$C:$M, 11, 0)</f>
        <v>Exact Address</v>
      </c>
    </row>
    <row r="48" spans="1:12" x14ac:dyDescent="0.2">
      <c r="A48" s="29">
        <v>49</v>
      </c>
      <c r="B48" s="29" t="s">
        <v>73</v>
      </c>
      <c r="C48">
        <f>VLOOKUP($B48, Sheet1!$C:$I, 2, 0)</f>
        <v>0</v>
      </c>
      <c r="D48">
        <f>VLOOKUP($B48, Sheet1!$C:$I, 3, 0)</f>
        <v>0</v>
      </c>
      <c r="E48" t="str">
        <f>VLOOKUP($B48, Sheet1!$C:$I, 4, 0)</f>
        <v>Malava Sub County</v>
      </c>
      <c r="F48" t="str">
        <f>VLOOKUP($B48, Sheet1!$C:$I, 5, 0)</f>
        <v>Yes</v>
      </c>
      <c r="G48" t="str">
        <f>VLOOKUP($B48, Sheet1!$C:$I, 6, 0)</f>
        <v>Dispensary</v>
      </c>
      <c r="H48">
        <f>VLOOKUP($B48, Sheet1!$C:$I, 7, 0)</f>
        <v>2</v>
      </c>
      <c r="I48">
        <f>VLOOKUP($B48, Sheet1!$C:$M, 8, 0)</f>
        <v>0.44506709999999999</v>
      </c>
      <c r="J48">
        <f>VLOOKUP($B48, Sheet1!$C:$M, 9, 0)</f>
        <v>34.854098499999999</v>
      </c>
      <c r="K48" t="str">
        <f>VLOOKUP($B48, Sheet1!$C:$M, 10, 0)</f>
        <v>Butali/Chegulo Ward</v>
      </c>
      <c r="L48" t="str">
        <f>VLOOKUP($B48, Sheet1!$C:$M, 11, 0)</f>
        <v>Exact Address</v>
      </c>
    </row>
    <row r="49" spans="1:12" x14ac:dyDescent="0.2">
      <c r="A49" s="29">
        <v>50</v>
      </c>
      <c r="B49" s="29" t="s">
        <v>74</v>
      </c>
      <c r="C49" t="str">
        <f>VLOOKUP($B49, Sheet1!$C:$I, 2, 0)</f>
        <v>Chekalini Health Center</v>
      </c>
      <c r="D49">
        <f>VLOOKUP($B49, Sheet1!$C:$I, 3, 0)</f>
        <v>0</v>
      </c>
      <c r="E49" t="str">
        <f>VLOOKUP($B49, Sheet1!$C:$I, 4, 0)</f>
        <v>Lugari Sub County</v>
      </c>
      <c r="F49" t="str">
        <f>VLOOKUP($B49, Sheet1!$C:$I, 5, 0)</f>
        <v>Yes</v>
      </c>
      <c r="G49" t="str">
        <f>VLOOKUP($B49, Sheet1!$C:$I, 6, 0)</f>
        <v>HEALTH CENTRE</v>
      </c>
      <c r="H49">
        <f>VLOOKUP($B49, Sheet1!$C:$I, 7, 0)</f>
        <v>3</v>
      </c>
      <c r="I49">
        <f>VLOOKUP($B49, Sheet1!$C:$M, 8, 0)</f>
        <v>0.61930929999999995</v>
      </c>
      <c r="J49">
        <f>VLOOKUP($B49, Sheet1!$C:$M, 9, 0)</f>
        <v>34.899407400000001</v>
      </c>
      <c r="K49" t="str">
        <f>VLOOKUP($B49, Sheet1!$C:$M, 10, 0)</f>
        <v>Chekalini Ward</v>
      </c>
      <c r="L49" t="str">
        <f>VLOOKUP($B49, Sheet1!$C:$M, 11, 0)</f>
        <v>Exact Address</v>
      </c>
    </row>
    <row r="50" spans="1:12" x14ac:dyDescent="0.2">
      <c r="A50" s="29">
        <v>51</v>
      </c>
      <c r="B50" s="29" t="s">
        <v>76</v>
      </c>
      <c r="C50">
        <f>VLOOKUP($B50, Sheet1!$C:$I, 2, 0)</f>
        <v>0</v>
      </c>
      <c r="D50">
        <f>VLOOKUP($B50, Sheet1!$C:$I, 3, 0)</f>
        <v>0</v>
      </c>
      <c r="E50" t="str">
        <f>VLOOKUP($B50, Sheet1!$C:$I, 4, 0)</f>
        <v>Lurambi Sub County</v>
      </c>
      <c r="F50" t="str">
        <f>VLOOKUP($B50, Sheet1!$C:$I, 5, 0)</f>
        <v>No</v>
      </c>
      <c r="G50" t="str">
        <f>VLOOKUP($B50, Sheet1!$C:$I, 6, 0)</f>
        <v>Medical Clinic</v>
      </c>
      <c r="H50">
        <f>VLOOKUP($B50, Sheet1!$C:$I, 7, 0)</f>
        <v>2</v>
      </c>
      <c r="I50">
        <f>VLOOKUP($B50, Sheet1!$C:$M, 8, 0)</f>
        <v>0.29519489999999998</v>
      </c>
      <c r="J50">
        <f>VLOOKUP($B50, Sheet1!$C:$M, 9, 0)</f>
        <v>34.763336000000002</v>
      </c>
      <c r="K50" t="str">
        <f>VLOOKUP($B50, Sheet1!$C:$M, 10, 0)</f>
        <v>Mahiakalo Ward</v>
      </c>
      <c r="L50" t="str">
        <f>VLOOKUP($B50, Sheet1!$C:$M, 11, 0)</f>
        <v>Exact Address</v>
      </c>
    </row>
    <row r="51" spans="1:12" x14ac:dyDescent="0.2">
      <c r="A51" s="29">
        <v>52</v>
      </c>
      <c r="B51" s="29" t="s">
        <v>77</v>
      </c>
      <c r="C51">
        <f>VLOOKUP($B51, Sheet1!$C:$I, 2, 0)</f>
        <v>0</v>
      </c>
      <c r="D51">
        <f>VLOOKUP($B51, Sheet1!$C:$I, 3, 0)</f>
        <v>0</v>
      </c>
      <c r="E51" t="str">
        <f>VLOOKUP($B51, Sheet1!$C:$I, 4, 0)</f>
        <v>Shinyalu Sub County</v>
      </c>
      <c r="F51" t="str">
        <f>VLOOKUP($B51, Sheet1!$C:$I, 5, 0)</f>
        <v>No</v>
      </c>
      <c r="G51" t="str">
        <f>VLOOKUP($B51, Sheet1!$C:$I, 6, 0)</f>
        <v>Dispensary</v>
      </c>
      <c r="H51">
        <f>VLOOKUP($B51, Sheet1!$C:$I, 7, 0)</f>
        <v>2</v>
      </c>
      <c r="I51">
        <f>VLOOKUP($B51, Sheet1!$C:$M, 8, 0)</f>
        <v>0.2613993</v>
      </c>
      <c r="J51">
        <f>VLOOKUP($B51, Sheet1!$C:$M, 9, 0)</f>
        <v>34.840328999999997</v>
      </c>
      <c r="K51" t="str">
        <f>VLOOKUP($B51, Sheet1!$C:$M, 10, 0)</f>
        <v>Isukha Central Ward</v>
      </c>
      <c r="L51" t="str">
        <f>VLOOKUP($B51, Sheet1!$C:$M, 11, 0)</f>
        <v>Exact Address</v>
      </c>
    </row>
    <row r="52" spans="1:12" x14ac:dyDescent="0.2">
      <c r="A52" s="29">
        <v>53</v>
      </c>
      <c r="B52" s="29" t="s">
        <v>78</v>
      </c>
      <c r="C52">
        <f>VLOOKUP($B52, Sheet1!$C:$I, 2, 0)</f>
        <v>0</v>
      </c>
      <c r="D52">
        <f>VLOOKUP($B52, Sheet1!$C:$I, 3, 0)</f>
        <v>0</v>
      </c>
      <c r="E52" t="str">
        <f>VLOOKUP($B52, Sheet1!$C:$I, 4, 0)</f>
        <v>Malava Sub County</v>
      </c>
      <c r="F52" t="str">
        <f>VLOOKUP($B52, Sheet1!$C:$I, 5, 0)</f>
        <v>Yes</v>
      </c>
      <c r="G52" t="str">
        <f>VLOOKUP($B52, Sheet1!$C:$I, 6, 0)</f>
        <v>Dispensary</v>
      </c>
      <c r="H52">
        <f>VLOOKUP($B52, Sheet1!$C:$I, 7, 0)</f>
        <v>2</v>
      </c>
      <c r="I52">
        <f>VLOOKUP($B52, Sheet1!$C:$M, 8, 0)</f>
        <v>0.36577739999999997</v>
      </c>
      <c r="J52">
        <f>VLOOKUP($B52, Sheet1!$C:$M, 9, 0)</f>
        <v>34.812430300000003</v>
      </c>
      <c r="K52" t="str">
        <f>VLOOKUP($B52, Sheet1!$C:$M, 10, 0)</f>
        <v>South Kabras Ward</v>
      </c>
      <c r="L52" t="str">
        <f>VLOOKUP($B52, Sheet1!$C:$M, 11, 0)</f>
        <v>Exact Address</v>
      </c>
    </row>
    <row r="53" spans="1:12" x14ac:dyDescent="0.2">
      <c r="A53" s="29">
        <v>54</v>
      </c>
      <c r="B53" s="29" t="s">
        <v>79</v>
      </c>
      <c r="C53">
        <f>VLOOKUP($B53, Sheet1!$C:$I, 2, 0)</f>
        <v>0</v>
      </c>
      <c r="D53">
        <f>VLOOKUP($B53, Sheet1!$C:$I, 3, 0)</f>
        <v>0</v>
      </c>
      <c r="E53" t="str">
        <f>VLOOKUP($B53, Sheet1!$C:$I, 4, 0)</f>
        <v>Shinyalu Sub County</v>
      </c>
      <c r="F53" t="str">
        <f>VLOOKUP($B53, Sheet1!$C:$I, 5, 0)</f>
        <v>No</v>
      </c>
      <c r="G53" t="str">
        <f>VLOOKUP($B53, Sheet1!$C:$I, 6, 0)</f>
        <v>Dispensary</v>
      </c>
      <c r="H53">
        <f>VLOOKUP($B53, Sheet1!$C:$I, 7, 0)</f>
        <v>2</v>
      </c>
      <c r="I53">
        <f>VLOOKUP($B53, Sheet1!$C:$M, 8, 0)</f>
        <v>0.2613993</v>
      </c>
      <c r="J53">
        <f>VLOOKUP($B53, Sheet1!$C:$M, 9, 0)</f>
        <v>34.840328999999997</v>
      </c>
      <c r="K53" t="str">
        <f>VLOOKUP($B53, Sheet1!$C:$M, 10, 0)</f>
        <v>Isukha South Ward</v>
      </c>
      <c r="L53" t="str">
        <f>VLOOKUP($B53, Sheet1!$C:$M, 11, 0)</f>
        <v>Exact Address</v>
      </c>
    </row>
    <row r="54" spans="1:12" x14ac:dyDescent="0.2">
      <c r="A54" s="29">
        <v>55</v>
      </c>
      <c r="B54" s="29" t="s">
        <v>80</v>
      </c>
      <c r="C54">
        <f>VLOOKUP($B54, Sheet1!$C:$I, 2, 0)</f>
        <v>0</v>
      </c>
      <c r="D54">
        <f>VLOOKUP($B54, Sheet1!$C:$I, 3, 0)</f>
        <v>0</v>
      </c>
      <c r="E54" t="str">
        <f>VLOOKUP($B54, Sheet1!$C:$I, 4, 0)</f>
        <v>Mumias West Sub County</v>
      </c>
      <c r="F54" t="str">
        <f>VLOOKUP($B54, Sheet1!$C:$I, 5, 0)</f>
        <v>No</v>
      </c>
      <c r="G54" t="str">
        <f>VLOOKUP($B54, Sheet1!$C:$I, 6, 0)</f>
        <v>Medical Clinic</v>
      </c>
      <c r="H54">
        <f>VLOOKUP($B54, Sheet1!$C:$I, 7, 0)</f>
        <v>2</v>
      </c>
      <c r="I54">
        <f>VLOOKUP($B54, Sheet1!$C:$M, 8, 0)</f>
        <v>0.33336483015212298</v>
      </c>
      <c r="J54">
        <f>VLOOKUP($B54, Sheet1!$C:$M, 9, 0)</f>
        <v>34.487864555945798</v>
      </c>
      <c r="K54" t="str">
        <f>VLOOKUP($B54, Sheet1!$C:$M, 10, 0)</f>
        <v>Mumias Central Ward</v>
      </c>
      <c r="L54" t="str">
        <f>VLOOKUP($B54, Sheet1!$C:$M, 11, 0)</f>
        <v>Exact Address</v>
      </c>
    </row>
    <row r="55" spans="1:12" x14ac:dyDescent="0.2">
      <c r="A55" s="29">
        <v>56</v>
      </c>
      <c r="B55" s="29" t="s">
        <v>81</v>
      </c>
      <c r="C55">
        <f>VLOOKUP($B55, Sheet1!$C:$I, 2, 0)</f>
        <v>0</v>
      </c>
      <c r="D55">
        <f>VLOOKUP($B55, Sheet1!$C:$I, 3, 0)</f>
        <v>0</v>
      </c>
      <c r="E55" t="str">
        <f>VLOOKUP($B55, Sheet1!$C:$I, 4, 0)</f>
        <v>Malava Sub County</v>
      </c>
      <c r="F55" t="str">
        <f>VLOOKUP($B55, Sheet1!$C:$I, 5, 0)</f>
        <v>No</v>
      </c>
      <c r="G55" t="str">
        <f>VLOOKUP($B55, Sheet1!$C:$I, 6, 0)</f>
        <v>Dispensary</v>
      </c>
      <c r="H55">
        <f>VLOOKUP($B55, Sheet1!$C:$I, 7, 0)</f>
        <v>2</v>
      </c>
      <c r="I55">
        <f>VLOOKUP($B55, Sheet1!$C:$M, 8, 0)</f>
        <v>0.57846050000000004</v>
      </c>
      <c r="J55">
        <f>VLOOKUP($B55, Sheet1!$C:$M, 9, 0)</f>
        <v>34.821122000000003</v>
      </c>
      <c r="K55" t="str">
        <f>VLOOKUP($B55, Sheet1!$C:$M, 10, 0)</f>
        <v>Manda-shivanga Ward</v>
      </c>
      <c r="L55" t="str">
        <f>VLOOKUP($B55, Sheet1!$C:$M, 11, 0)</f>
        <v>Exact Address</v>
      </c>
    </row>
    <row r="56" spans="1:12" x14ac:dyDescent="0.2">
      <c r="A56" s="29">
        <v>57</v>
      </c>
      <c r="B56" s="29" t="s">
        <v>82</v>
      </c>
      <c r="C56">
        <f>VLOOKUP($B56, Sheet1!$C:$I, 2, 0)</f>
        <v>0</v>
      </c>
      <c r="D56">
        <f>VLOOKUP($B56, Sheet1!$C:$I, 3, 0)</f>
        <v>0</v>
      </c>
      <c r="E56" t="str">
        <f>VLOOKUP($B56, Sheet1!$C:$I, 4, 0)</f>
        <v>Lugari Sub County</v>
      </c>
      <c r="F56" t="str">
        <f>VLOOKUP($B56, Sheet1!$C:$I, 5, 0)</f>
        <v>No</v>
      </c>
      <c r="G56" t="str">
        <f>VLOOKUP($B56, Sheet1!$C:$I, 6, 0)</f>
        <v>Dispensary</v>
      </c>
      <c r="H56">
        <f>VLOOKUP($B56, Sheet1!$C:$I, 7, 0)</f>
        <v>2</v>
      </c>
      <c r="I56">
        <f>VLOOKUP($B56, Sheet1!$C:$M, 8, 0)</f>
        <v>0.59320643568437004</v>
      </c>
      <c r="J56">
        <f>VLOOKUP($B56, Sheet1!$C:$M, 9, 0)</f>
        <v>34.842206679778499</v>
      </c>
      <c r="K56" t="str">
        <f>VLOOKUP($B56, Sheet1!$C:$M, 10, 0)</f>
        <v>Lwandeti Ward</v>
      </c>
      <c r="L56" t="str">
        <f>VLOOKUP($B56, Sheet1!$C:$M, 11, 0)</f>
        <v>Not exact address</v>
      </c>
    </row>
    <row r="57" spans="1:12" x14ac:dyDescent="0.2">
      <c r="A57" s="29">
        <v>58</v>
      </c>
      <c r="B57" s="29" t="s">
        <v>83</v>
      </c>
      <c r="C57">
        <f>VLOOKUP($B57, Sheet1!$C:$I, 2, 0)</f>
        <v>0</v>
      </c>
      <c r="D57">
        <f>VLOOKUP($B57, Sheet1!$C:$I, 3, 0)</f>
        <v>0</v>
      </c>
      <c r="E57" t="str">
        <f>VLOOKUP($B57, Sheet1!$C:$I, 4, 0)</f>
        <v>Shinyalu Sub County</v>
      </c>
      <c r="F57" t="str">
        <f>VLOOKUP($B57, Sheet1!$C:$I, 5, 0)</f>
        <v>No</v>
      </c>
      <c r="G57" t="str">
        <f>VLOOKUP($B57, Sheet1!$C:$I, 6, 0)</f>
        <v>Dispensary</v>
      </c>
      <c r="H57">
        <f>VLOOKUP($B57, Sheet1!$C:$I, 7, 0)</f>
        <v>2</v>
      </c>
      <c r="I57">
        <f>VLOOKUP($B57, Sheet1!$C:$M, 8, 0)</f>
        <v>0.2613993</v>
      </c>
      <c r="J57">
        <f>VLOOKUP($B57, Sheet1!$C:$M, 9, 0)</f>
        <v>34.840328999999997</v>
      </c>
      <c r="K57" t="str">
        <f>VLOOKUP($B57, Sheet1!$C:$M, 10, 0)</f>
        <v>Isukha East Ward</v>
      </c>
      <c r="L57" t="str">
        <f>VLOOKUP($B57, Sheet1!$C:$M, 11, 0)</f>
        <v>Exact Address</v>
      </c>
    </row>
    <row r="58" spans="1:12" x14ac:dyDescent="0.2">
      <c r="A58" s="29">
        <v>59</v>
      </c>
      <c r="B58" s="29" t="s">
        <v>84</v>
      </c>
      <c r="C58" t="str">
        <f>VLOOKUP($B58, Sheet1!$C:$I, 2, 0)</f>
        <v>Chombeli Model Health Center</v>
      </c>
      <c r="D58">
        <f>VLOOKUP($B58, Sheet1!$C:$I, 3, 0)</f>
        <v>0</v>
      </c>
      <c r="E58" t="str">
        <f>VLOOKUP($B58, Sheet1!$C:$I, 4, 0)</f>
        <v>Malava Sub County</v>
      </c>
      <c r="F58" t="str">
        <f>VLOOKUP($B58, Sheet1!$C:$I, 5, 0)</f>
        <v>Yes</v>
      </c>
      <c r="G58" t="str">
        <f>VLOOKUP($B58, Sheet1!$C:$I, 6, 0)</f>
        <v>Basic Health Centre</v>
      </c>
      <c r="H58">
        <f>VLOOKUP($B58, Sheet1!$C:$I, 7, 0)</f>
        <v>3</v>
      </c>
      <c r="I58">
        <f>VLOOKUP($B58, Sheet1!$C:$M, 8, 0)</f>
        <v>0.271395</v>
      </c>
      <c r="J58">
        <f>VLOOKUP($B58, Sheet1!$C:$M, 9, 0)</f>
        <v>34.753210000000003</v>
      </c>
      <c r="K58" t="str">
        <f>VLOOKUP($B58, Sheet1!$C:$M, 10, 0)</f>
        <v>Shirungu-mugai Ward</v>
      </c>
      <c r="L58" t="str">
        <f>VLOOKUP($B58, Sheet1!$C:$M, 11, 0)</f>
        <v>Exact Address</v>
      </c>
    </row>
    <row r="59" spans="1:12" x14ac:dyDescent="0.2">
      <c r="A59" s="29">
        <v>60</v>
      </c>
      <c r="B59" s="29" t="s">
        <v>85</v>
      </c>
      <c r="C59">
        <f>VLOOKUP($B59, Sheet1!$C:$I, 2, 0)</f>
        <v>0</v>
      </c>
      <c r="D59">
        <f>VLOOKUP($B59, Sheet1!$C:$I, 3, 0)</f>
        <v>0</v>
      </c>
      <c r="E59" t="str">
        <f>VLOOKUP($B59, Sheet1!$C:$I, 4, 0)</f>
        <v>Shinyalu Sub County</v>
      </c>
      <c r="F59" t="str">
        <f>VLOOKUP($B59, Sheet1!$C:$I, 5, 0)</f>
        <v>No</v>
      </c>
      <c r="G59" t="str">
        <f>VLOOKUP($B59, Sheet1!$C:$I, 6, 0)</f>
        <v>Basic Health Centre</v>
      </c>
      <c r="H59">
        <f>VLOOKUP($B59, Sheet1!$C:$I, 7, 0)</f>
        <v>3</v>
      </c>
      <c r="I59">
        <f>VLOOKUP($B59, Sheet1!$C:$M, 8, 0)</f>
        <v>0.26130969999999998</v>
      </c>
      <c r="J59">
        <f>VLOOKUP($B59, Sheet1!$C:$M, 9, 0)</f>
        <v>34.8403408</v>
      </c>
      <c r="K59" t="str">
        <f>VLOOKUP($B59, Sheet1!$C:$M, 10, 0)</f>
        <v>Isukha South Ward</v>
      </c>
      <c r="L59" t="str">
        <f>VLOOKUP($B59, Sheet1!$C:$M, 11, 0)</f>
        <v>Exact Address</v>
      </c>
    </row>
    <row r="60" spans="1:12" x14ac:dyDescent="0.2">
      <c r="A60" s="29">
        <v>61</v>
      </c>
      <c r="B60" s="29" t="s">
        <v>86</v>
      </c>
      <c r="C60">
        <f>VLOOKUP($B60, Sheet1!$C:$I, 2, 0)</f>
        <v>0</v>
      </c>
      <c r="D60">
        <f>VLOOKUP($B60, Sheet1!$C:$I, 3, 0)</f>
        <v>0</v>
      </c>
      <c r="E60" t="str">
        <f>VLOOKUP($B60, Sheet1!$C:$I, 4, 0)</f>
        <v>Lugari Sub County</v>
      </c>
      <c r="F60" t="str">
        <f>VLOOKUP($B60, Sheet1!$C:$I, 5, 0)</f>
        <v>No</v>
      </c>
      <c r="G60" t="str">
        <f>VLOOKUP($B60, Sheet1!$C:$I, 6, 0)</f>
        <v>Medical Clinic</v>
      </c>
      <c r="H60">
        <f>VLOOKUP($B60, Sheet1!$C:$I, 7, 0)</f>
        <v>2</v>
      </c>
      <c r="I60">
        <f>VLOOKUP($B60, Sheet1!$C:$M, 8, 0)</f>
        <v>0.68867407614061404</v>
      </c>
      <c r="J60">
        <f>VLOOKUP($B60, Sheet1!$C:$M, 9, 0)</f>
        <v>34.980251140601702</v>
      </c>
      <c r="K60" t="str">
        <f>VLOOKUP($B60, Sheet1!$C:$M, 10, 0)</f>
        <v>Lugari Ward</v>
      </c>
      <c r="L60" t="str">
        <f>VLOOKUP($B60, Sheet1!$C:$M, 11, 0)</f>
        <v>Not exact address</v>
      </c>
    </row>
    <row r="61" spans="1:12" x14ac:dyDescent="0.2">
      <c r="A61" s="29">
        <v>62</v>
      </c>
      <c r="B61" s="29" t="s">
        <v>87</v>
      </c>
      <c r="C61">
        <f>VLOOKUP($B61, Sheet1!$C:$I, 2, 0)</f>
        <v>0</v>
      </c>
      <c r="D61">
        <f>VLOOKUP($B61, Sheet1!$C:$I, 3, 0)</f>
        <v>0</v>
      </c>
      <c r="E61" t="str">
        <f>VLOOKUP($B61, Sheet1!$C:$I, 4, 0)</f>
        <v>Khwisero Sub County</v>
      </c>
      <c r="F61" t="str">
        <f>VLOOKUP($B61, Sheet1!$C:$I, 5, 0)</f>
        <v>No</v>
      </c>
      <c r="G61" t="str">
        <f>VLOOKUP($B61, Sheet1!$C:$I, 6, 0)</f>
        <v>Medical Clinic</v>
      </c>
      <c r="H61">
        <f>VLOOKUP($B61, Sheet1!$C:$I, 7, 0)</f>
        <v>2</v>
      </c>
      <c r="I61">
        <f>VLOOKUP($B61, Sheet1!$C:$M, 8, 0)</f>
        <v>0.16281599999999999</v>
      </c>
      <c r="J61">
        <f>VLOOKUP($B61, Sheet1!$C:$M, 9, 0)</f>
        <v>34.549374100000001</v>
      </c>
      <c r="K61" t="str">
        <f>VLOOKUP($B61, Sheet1!$C:$M, 10, 0)</f>
        <v>Kisa West Ward</v>
      </c>
      <c r="L61" t="str">
        <f>VLOOKUP($B61, Sheet1!$C:$M, 11, 0)</f>
        <v>Not exact address</v>
      </c>
    </row>
    <row r="62" spans="1:12" x14ac:dyDescent="0.2">
      <c r="A62" s="29">
        <v>63</v>
      </c>
      <c r="B62" s="29" t="s">
        <v>88</v>
      </c>
      <c r="C62">
        <f>VLOOKUP($B62, Sheet1!$C:$I, 2, 0)</f>
        <v>0</v>
      </c>
      <c r="D62">
        <f>VLOOKUP($B62, Sheet1!$C:$I, 3, 0)</f>
        <v>0</v>
      </c>
      <c r="E62" t="str">
        <f>VLOOKUP($B62, Sheet1!$C:$I, 4, 0)</f>
        <v>Malava Sub County</v>
      </c>
      <c r="F62" t="str">
        <f>VLOOKUP($B62, Sheet1!$C:$I, 5, 0)</f>
        <v>No</v>
      </c>
      <c r="G62" t="str">
        <f>VLOOKUP($B62, Sheet1!$C:$I, 6, 0)</f>
        <v>Medical Clinic</v>
      </c>
      <c r="H62">
        <f>VLOOKUP($B62, Sheet1!$C:$I, 7, 0)</f>
        <v>2</v>
      </c>
      <c r="I62">
        <f>VLOOKUP($B62, Sheet1!$C:$M, 8, 0)</f>
        <v>0.35515482877621096</v>
      </c>
      <c r="J62">
        <f>VLOOKUP($B62, Sheet1!$C:$M, 9, 0)</f>
        <v>34.564981796421002</v>
      </c>
      <c r="K62" t="str">
        <f>VLOOKUP($B62, Sheet1!$C:$M, 10, 0)</f>
        <v>East Kabras Ward</v>
      </c>
      <c r="L62" t="str">
        <f>VLOOKUP($B62, Sheet1!$C:$M, 11, 0)</f>
        <v>Not exact address</v>
      </c>
    </row>
    <row r="63" spans="1:12" x14ac:dyDescent="0.2">
      <c r="A63" s="29">
        <v>64</v>
      </c>
      <c r="B63" s="29" t="s">
        <v>89</v>
      </c>
      <c r="C63">
        <f>VLOOKUP($B63, Sheet1!$C:$I, 2, 0)</f>
        <v>0</v>
      </c>
      <c r="D63">
        <f>VLOOKUP($B63, Sheet1!$C:$I, 3, 0)</f>
        <v>0</v>
      </c>
      <c r="E63" t="str">
        <f>VLOOKUP($B63, Sheet1!$C:$I, 4, 0)</f>
        <v>Butere Sub County</v>
      </c>
      <c r="F63" t="str">
        <f>VLOOKUP($B63, Sheet1!$C:$I, 5, 0)</f>
        <v>No</v>
      </c>
      <c r="G63" t="str">
        <f>VLOOKUP($B63, Sheet1!$C:$I, 6, 0)</f>
        <v>Dispensary</v>
      </c>
      <c r="H63">
        <f>VLOOKUP($B63, Sheet1!$C:$I, 7, 0)</f>
        <v>2</v>
      </c>
      <c r="I63">
        <f>VLOOKUP($B63, Sheet1!$C:$M, 8, 0)</f>
        <v>0.1477869</v>
      </c>
      <c r="J63">
        <f>VLOOKUP($B63, Sheet1!$C:$M, 9, 0)</f>
        <v>34.440055600000001</v>
      </c>
      <c r="K63" t="str">
        <f>VLOOKUP($B63, Sheet1!$C:$M, 10, 0)</f>
        <v>Marama South Ward</v>
      </c>
      <c r="L63" t="str">
        <f>VLOOKUP($B63, Sheet1!$C:$M, 11, 0)</f>
        <v>Not exact address</v>
      </c>
    </row>
    <row r="64" spans="1:12" x14ac:dyDescent="0.2">
      <c r="A64" s="29">
        <v>65</v>
      </c>
      <c r="B64" s="29" t="s">
        <v>90</v>
      </c>
      <c r="C64">
        <f>VLOOKUP($B64, Sheet1!$C:$I, 2, 0)</f>
        <v>0</v>
      </c>
      <c r="D64">
        <f>VLOOKUP($B64, Sheet1!$C:$I, 3, 0)</f>
        <v>0</v>
      </c>
      <c r="E64" t="str">
        <f>VLOOKUP($B64, Sheet1!$C:$I, 4, 0)</f>
        <v>Khwisero Sub County</v>
      </c>
      <c r="F64" t="str">
        <f>VLOOKUP($B64, Sheet1!$C:$I, 5, 0)</f>
        <v>No</v>
      </c>
      <c r="G64" t="str">
        <f>VLOOKUP($B64, Sheet1!$C:$I, 6, 0)</f>
        <v>Basic Health Centre</v>
      </c>
      <c r="H64">
        <f>VLOOKUP($B64, Sheet1!$C:$I, 7, 0)</f>
        <v>3</v>
      </c>
      <c r="I64">
        <f>VLOOKUP($B64, Sheet1!$C:$M, 8, 0)</f>
        <v>0.13281599999999999</v>
      </c>
      <c r="J64">
        <f>VLOOKUP($B64, Sheet1!$C:$M, 9, 0)</f>
        <v>34.5223741</v>
      </c>
      <c r="K64" t="str">
        <f>VLOOKUP($B64, Sheet1!$C:$M, 10, 0)</f>
        <v>Kisa West Ward</v>
      </c>
      <c r="L64" t="str">
        <f>VLOOKUP($B64, Sheet1!$C:$M, 11, 0)</f>
        <v>Exact Address</v>
      </c>
    </row>
    <row r="65" spans="1:12" x14ac:dyDescent="0.2">
      <c r="A65" s="29">
        <v>66</v>
      </c>
      <c r="B65" s="29" t="s">
        <v>91</v>
      </c>
      <c r="C65">
        <f>VLOOKUP($B65, Sheet1!$C:$I, 2, 0)</f>
        <v>0</v>
      </c>
      <c r="D65">
        <f>VLOOKUP($B65, Sheet1!$C:$I, 3, 0)</f>
        <v>0</v>
      </c>
      <c r="E65" t="str">
        <f>VLOOKUP($B65, Sheet1!$C:$I, 4, 0)</f>
        <v>Mumias West Sub County</v>
      </c>
      <c r="F65" t="str">
        <f>VLOOKUP($B65, Sheet1!$C:$I, 5, 0)</f>
        <v>No</v>
      </c>
      <c r="G65" t="str">
        <f>VLOOKUP($B65, Sheet1!$C:$I, 6, 0)</f>
        <v>Dispensary</v>
      </c>
      <c r="H65">
        <f>VLOOKUP($B65, Sheet1!$C:$I, 7, 0)</f>
        <v>2</v>
      </c>
      <c r="I65">
        <f>VLOOKUP($B65, Sheet1!$C:$M, 8, 0)</f>
        <v>0.3379625</v>
      </c>
      <c r="J65">
        <f>VLOOKUP($B65, Sheet1!$C:$M, 9, 0)</f>
        <v>34.487234299999997</v>
      </c>
      <c r="K65" t="str">
        <f>VLOOKUP($B65, Sheet1!$C:$M, 10, 0)</f>
        <v>Mumias Central Ward</v>
      </c>
      <c r="L65" t="str">
        <f>VLOOKUP($B65, Sheet1!$C:$M, 11, 0)</f>
        <v>Exact Address</v>
      </c>
    </row>
    <row r="66" spans="1:12" x14ac:dyDescent="0.2">
      <c r="A66" s="29">
        <v>67</v>
      </c>
      <c r="B66" s="29" t="s">
        <v>92</v>
      </c>
      <c r="C66">
        <f>VLOOKUP($B66, Sheet1!$C:$I, 2, 0)</f>
        <v>0</v>
      </c>
      <c r="D66">
        <f>VLOOKUP($B66, Sheet1!$C:$I, 3, 0)</f>
        <v>0</v>
      </c>
      <c r="E66" t="str">
        <f>VLOOKUP($B66, Sheet1!$C:$I, 4, 0)</f>
        <v>Khwisero Sub County</v>
      </c>
      <c r="F66" t="str">
        <f>VLOOKUP($B66, Sheet1!$C:$I, 5, 0)</f>
        <v>No</v>
      </c>
      <c r="G66" t="str">
        <f>VLOOKUP($B66, Sheet1!$C:$I, 6, 0)</f>
        <v>Basic Health Centre</v>
      </c>
      <c r="H66">
        <f>VLOOKUP($B66, Sheet1!$C:$I, 7, 0)</f>
        <v>3</v>
      </c>
      <c r="I66">
        <f>VLOOKUP($B66, Sheet1!$C:$M, 8, 0)</f>
        <v>0.14443010000000001</v>
      </c>
      <c r="J66">
        <f>VLOOKUP($B66, Sheet1!$C:$M, 9, 0)</f>
        <v>34.528946900000001</v>
      </c>
      <c r="K66" t="str">
        <f>VLOOKUP($B66, Sheet1!$C:$M, 10, 0)</f>
        <v>Kisa Central Ward</v>
      </c>
      <c r="L66" t="str">
        <f>VLOOKUP($B66, Sheet1!$C:$M, 11, 0)</f>
        <v>Exact Address</v>
      </c>
    </row>
    <row r="67" spans="1:12" x14ac:dyDescent="0.2">
      <c r="A67" s="29">
        <v>68</v>
      </c>
      <c r="B67" s="29" t="s">
        <v>93</v>
      </c>
      <c r="C67">
        <f>VLOOKUP($B67, Sheet1!$C:$I, 2, 0)</f>
        <v>0</v>
      </c>
      <c r="D67">
        <f>VLOOKUP($B67, Sheet1!$C:$I, 3, 0)</f>
        <v>0</v>
      </c>
      <c r="E67" t="str">
        <f>VLOOKUP($B67, Sheet1!$C:$I, 4, 0)</f>
        <v>Mumias West Sub County</v>
      </c>
      <c r="F67" t="str">
        <f>VLOOKUP($B67, Sheet1!$C:$I, 5, 0)</f>
        <v>No</v>
      </c>
      <c r="G67" t="str">
        <f>VLOOKUP($B67, Sheet1!$C:$I, 6, 0)</f>
        <v>Medical Clinic</v>
      </c>
      <c r="H67">
        <f>VLOOKUP($B67, Sheet1!$C:$I, 7, 0)</f>
        <v>2</v>
      </c>
      <c r="I67">
        <f>VLOOKUP($B67, Sheet1!$C:$M, 8, 0)</f>
        <v>0.3379625</v>
      </c>
      <c r="J67">
        <f>VLOOKUP($B67, Sheet1!$C:$M, 9, 0)</f>
        <v>34.487234299999997</v>
      </c>
      <c r="K67" t="str">
        <f>VLOOKUP($B67, Sheet1!$C:$M, 10, 0)</f>
        <v>Mumias Central Ward</v>
      </c>
      <c r="L67" t="str">
        <f>VLOOKUP($B67, Sheet1!$C:$M, 11, 0)</f>
        <v>Exact Address</v>
      </c>
    </row>
    <row r="68" spans="1:12" x14ac:dyDescent="0.2">
      <c r="A68" s="29">
        <v>69</v>
      </c>
      <c r="B68" s="29" t="s">
        <v>94</v>
      </c>
      <c r="C68">
        <f>VLOOKUP($B68, Sheet1!$C:$I, 2, 0)</f>
        <v>0</v>
      </c>
      <c r="D68">
        <f>VLOOKUP($B68, Sheet1!$C:$I, 3, 0)</f>
        <v>0</v>
      </c>
      <c r="E68" t="str">
        <f>VLOOKUP($B68, Sheet1!$C:$I, 4, 0)</f>
        <v>Lurambi Sub County</v>
      </c>
      <c r="F68" t="str">
        <f>VLOOKUP($B68, Sheet1!$C:$I, 5, 0)</f>
        <v>No</v>
      </c>
      <c r="G68" t="str">
        <f>VLOOKUP($B68, Sheet1!$C:$I, 6, 0)</f>
        <v>Medical Clinic</v>
      </c>
      <c r="H68">
        <f>VLOOKUP($B68, Sheet1!$C:$I, 7, 0)</f>
        <v>2</v>
      </c>
      <c r="I68">
        <f>VLOOKUP($B68, Sheet1!$C:$M, 8, 0)</f>
        <v>0.2827307</v>
      </c>
      <c r="J68">
        <f>VLOOKUP($B68, Sheet1!$C:$M, 9, 0)</f>
        <v>34.751863100000001</v>
      </c>
      <c r="K68" t="str">
        <f>VLOOKUP($B68, Sheet1!$C:$M, 10, 0)</f>
        <v>Mahiakalo Ward</v>
      </c>
      <c r="L68" t="str">
        <f>VLOOKUP($B68, Sheet1!$C:$M, 11, 0)</f>
        <v>Exact Address</v>
      </c>
    </row>
    <row r="69" spans="1:12" x14ac:dyDescent="0.2">
      <c r="A69" s="29">
        <v>70</v>
      </c>
      <c r="B69" s="29" t="s">
        <v>95</v>
      </c>
      <c r="C69">
        <f>VLOOKUP($B69, Sheet1!$C:$I, 2, 0)</f>
        <v>0</v>
      </c>
      <c r="D69">
        <f>VLOOKUP($B69, Sheet1!$C:$I, 3, 0)</f>
        <v>0</v>
      </c>
      <c r="E69" t="str">
        <f>VLOOKUP($B69, Sheet1!$C:$I, 4, 0)</f>
        <v>Matungu Sub County</v>
      </c>
      <c r="F69" t="str">
        <f>VLOOKUP($B69, Sheet1!$C:$I, 5, 0)</f>
        <v>No</v>
      </c>
      <c r="G69" t="str">
        <f>VLOOKUP($B69, Sheet1!$C:$I, 6, 0)</f>
        <v>Medical Clinic</v>
      </c>
      <c r="H69">
        <f>VLOOKUP($B69, Sheet1!$C:$I, 7, 0)</f>
        <v>2</v>
      </c>
      <c r="I69">
        <f>VLOOKUP($B69, Sheet1!$C:$M, 8, 0)</f>
        <v>0.41789349999999997</v>
      </c>
      <c r="J69">
        <f>VLOOKUP($B69, Sheet1!$C:$M, 9, 0)</f>
        <v>34.430964500000002</v>
      </c>
      <c r="K69" t="str">
        <f>VLOOKUP($B69, Sheet1!$C:$M, 10, 0)</f>
        <v>Koyonzo Ward</v>
      </c>
      <c r="L69" t="str">
        <f>VLOOKUP($B69, Sheet1!$C:$M, 11, 0)</f>
        <v>Exact Address</v>
      </c>
    </row>
    <row r="70" spans="1:12" x14ac:dyDescent="0.2">
      <c r="A70" s="29">
        <v>71</v>
      </c>
      <c r="B70" s="29" t="s">
        <v>96</v>
      </c>
      <c r="C70">
        <f>VLOOKUP($B70, Sheet1!$C:$I, 2, 0)</f>
        <v>0</v>
      </c>
      <c r="D70">
        <f>VLOOKUP($B70, Sheet1!$C:$I, 3, 0)</f>
        <v>0</v>
      </c>
      <c r="E70" t="str">
        <f>VLOOKUP($B70, Sheet1!$C:$I, 4, 0)</f>
        <v>Mumias East Sub County</v>
      </c>
      <c r="F70" t="str">
        <f>VLOOKUP($B70, Sheet1!$C:$I, 5, 0)</f>
        <v>No</v>
      </c>
      <c r="G70" t="str">
        <f>VLOOKUP($B70, Sheet1!$C:$I, 6, 0)</f>
        <v>Dispensary</v>
      </c>
      <c r="H70">
        <f>VLOOKUP($B70, Sheet1!$C:$I, 7, 0)</f>
        <v>2</v>
      </c>
      <c r="I70">
        <f>VLOOKUP($B70, Sheet1!$C:$M, 8, 0)</f>
        <v>0.34592361575813602</v>
      </c>
      <c r="J70">
        <f>VLOOKUP($B70, Sheet1!$C:$M, 9, 0)</f>
        <v>34.540557584781702</v>
      </c>
      <c r="K70" t="str">
        <f>VLOOKUP($B70, Sheet1!$C:$M, 10, 0)</f>
        <v>East Wanga Ward</v>
      </c>
      <c r="L70" t="str">
        <f>VLOOKUP($B70, Sheet1!$C:$M, 11, 0)</f>
        <v>Exact Address</v>
      </c>
    </row>
    <row r="71" spans="1:12" x14ac:dyDescent="0.2">
      <c r="A71" s="29">
        <v>72</v>
      </c>
      <c r="B71" s="29" t="s">
        <v>97</v>
      </c>
      <c r="C71">
        <f>VLOOKUP($B71, Sheet1!$C:$I, 2, 0)</f>
        <v>0</v>
      </c>
      <c r="D71">
        <f>VLOOKUP($B71, Sheet1!$C:$I, 3, 0)</f>
        <v>0</v>
      </c>
      <c r="E71" t="str">
        <f>VLOOKUP($B71, Sheet1!$C:$I, 4, 0)</f>
        <v>Lurambi Sub County</v>
      </c>
      <c r="F71" t="str">
        <f>VLOOKUP($B71, Sheet1!$C:$I, 5, 0)</f>
        <v>No</v>
      </c>
      <c r="G71" t="str">
        <f>VLOOKUP($B71, Sheet1!$C:$I, 6, 0)</f>
        <v>Dispensary</v>
      </c>
      <c r="H71">
        <f>VLOOKUP($B71, Sheet1!$C:$I, 7, 0)</f>
        <v>2</v>
      </c>
      <c r="I71">
        <f>VLOOKUP($B71, Sheet1!$C:$M, 8, 0)</f>
        <v>0.1947623</v>
      </c>
      <c r="J71">
        <f>VLOOKUP($B71, Sheet1!$C:$M, 9, 0)</f>
        <v>34.610345899999999</v>
      </c>
      <c r="K71" t="str">
        <f>VLOOKUP($B71, Sheet1!$C:$M, 10, 0)</f>
        <v>Butsotso South Ward</v>
      </c>
      <c r="L71" t="str">
        <f>VLOOKUP($B71, Sheet1!$C:$M, 11, 0)</f>
        <v>Exact Address</v>
      </c>
    </row>
    <row r="72" spans="1:12" x14ac:dyDescent="0.2">
      <c r="A72" s="29">
        <v>73</v>
      </c>
      <c r="B72" s="29" t="s">
        <v>98</v>
      </c>
      <c r="C72">
        <f>VLOOKUP($B72, Sheet1!$C:$I, 2, 0)</f>
        <v>0</v>
      </c>
      <c r="D72">
        <f>VLOOKUP($B72, Sheet1!$C:$I, 3, 0)</f>
        <v>0</v>
      </c>
      <c r="E72" t="str">
        <f>VLOOKUP($B72, Sheet1!$C:$I, 4, 0)</f>
        <v>Mumias East Sub County</v>
      </c>
      <c r="F72" t="str">
        <f>VLOOKUP($B72, Sheet1!$C:$I, 5, 0)</f>
        <v>No</v>
      </c>
      <c r="G72" t="str">
        <f>VLOOKUP($B72, Sheet1!$C:$I, 6, 0)</f>
        <v>Dispensary</v>
      </c>
      <c r="H72">
        <f>VLOOKUP($B72, Sheet1!$C:$I, 7, 0)</f>
        <v>2</v>
      </c>
      <c r="I72">
        <f>VLOOKUP($B72, Sheet1!$C:$M, 8, 0)</f>
        <v>0.33322180000000001</v>
      </c>
      <c r="J72">
        <f>VLOOKUP($B72, Sheet1!$C:$M, 9, 0)</f>
        <v>34.487742300000001</v>
      </c>
      <c r="K72" t="str">
        <f>VLOOKUP($B72, Sheet1!$C:$M, 10, 0)</f>
        <v>Lusheya/Lubinu Ward</v>
      </c>
      <c r="L72" t="str">
        <f>VLOOKUP($B72, Sheet1!$C:$M, 11, 0)</f>
        <v>Exact Address</v>
      </c>
    </row>
    <row r="73" spans="1:12" x14ac:dyDescent="0.2">
      <c r="A73" s="29">
        <v>74</v>
      </c>
      <c r="B73" s="29" t="s">
        <v>99</v>
      </c>
      <c r="C73" t="str">
        <f>VLOOKUP($B73, Sheet1!$C:$I, 2, 0)</f>
        <v>Elwangale Health Center</v>
      </c>
      <c r="D73">
        <f>VLOOKUP($B73, Sheet1!$C:$I, 3, 0)</f>
        <v>0</v>
      </c>
      <c r="E73" t="str">
        <f>VLOOKUP($B73, Sheet1!$C:$I, 4, 0)</f>
        <v>Khwisero Sub County</v>
      </c>
      <c r="F73" t="str">
        <f>VLOOKUP($B73, Sheet1!$C:$I, 5, 0)</f>
        <v>No</v>
      </c>
      <c r="G73" t="str">
        <f>VLOOKUP($B73, Sheet1!$C:$I, 6, 0)</f>
        <v>Basic Health Centre</v>
      </c>
      <c r="H73">
        <f>VLOOKUP($B73, Sheet1!$C:$I, 7, 0)</f>
        <v>3</v>
      </c>
      <c r="I73">
        <f>VLOOKUP($B73, Sheet1!$C:$M, 8, 0)</f>
        <v>0.15239359999999999</v>
      </c>
      <c r="J73">
        <f>VLOOKUP($B73, Sheet1!$C:$M, 9, 0)</f>
        <v>34.671789400000002</v>
      </c>
      <c r="K73" t="str">
        <f>VLOOKUP($B73, Sheet1!$C:$M, 10, 0)</f>
        <v>Kisa East Ward</v>
      </c>
      <c r="L73" t="str">
        <f>VLOOKUP($B73, Sheet1!$C:$M, 11, 0)</f>
        <v>Exact Address</v>
      </c>
    </row>
    <row r="74" spans="1:12" x14ac:dyDescent="0.2">
      <c r="A74" s="29">
        <v>75</v>
      </c>
      <c r="B74" s="29" t="s">
        <v>100</v>
      </c>
      <c r="C74">
        <f>VLOOKUP($B74, Sheet1!$C:$I, 2, 0)</f>
        <v>0</v>
      </c>
      <c r="D74">
        <f>VLOOKUP($B74, Sheet1!$C:$I, 3, 0)</f>
        <v>0</v>
      </c>
      <c r="E74" t="str">
        <f>VLOOKUP($B74, Sheet1!$C:$I, 4, 0)</f>
        <v>Mumias East Sub County</v>
      </c>
      <c r="F74" t="str">
        <f>VLOOKUP($B74, Sheet1!$C:$I, 5, 0)</f>
        <v>No</v>
      </c>
      <c r="G74" t="str">
        <f>VLOOKUP($B74, Sheet1!$C:$I, 6, 0)</f>
        <v>Dispensary</v>
      </c>
      <c r="H74">
        <f>VLOOKUP($B74, Sheet1!$C:$I, 7, 0)</f>
        <v>2</v>
      </c>
      <c r="I74">
        <f>VLOOKUP($B74, Sheet1!$C:$M, 8, 0)</f>
        <v>0.28553149999999999</v>
      </c>
      <c r="J74">
        <f>VLOOKUP($B74, Sheet1!$C:$M, 9, 0)</f>
        <v>34.567201900000001</v>
      </c>
      <c r="K74" t="str">
        <f>VLOOKUP($B74, Sheet1!$C:$M, 10, 0)</f>
        <v>Lusheya/Lubinu Ward</v>
      </c>
      <c r="L74" t="str">
        <f>VLOOKUP($B74, Sheet1!$C:$M, 11, 0)</f>
        <v>Exact Address</v>
      </c>
    </row>
    <row r="75" spans="1:12" x14ac:dyDescent="0.2">
      <c r="A75" s="29">
        <v>76</v>
      </c>
      <c r="B75" s="29" t="s">
        <v>101</v>
      </c>
      <c r="C75">
        <f>VLOOKUP($B75, Sheet1!$C:$I, 2, 0)</f>
        <v>0</v>
      </c>
      <c r="D75">
        <f>VLOOKUP($B75, Sheet1!$C:$I, 3, 0)</f>
        <v>0</v>
      </c>
      <c r="E75" t="str">
        <f>VLOOKUP($B75, Sheet1!$C:$I, 4, 0)</f>
        <v>Lurambi Sub County</v>
      </c>
      <c r="F75" t="str">
        <f>VLOOKUP($B75, Sheet1!$C:$I, 5, 0)</f>
        <v>No</v>
      </c>
      <c r="G75" t="str">
        <f>VLOOKUP($B75, Sheet1!$C:$I, 6, 0)</f>
        <v>Basic Health Centre</v>
      </c>
      <c r="H75">
        <f>VLOOKUP($B75, Sheet1!$C:$I, 7, 0)</f>
        <v>3</v>
      </c>
      <c r="I75">
        <f>VLOOKUP($B75, Sheet1!$C:$M, 8, 0)</f>
        <v>0.29519489999999998</v>
      </c>
      <c r="J75">
        <f>VLOOKUP($B75, Sheet1!$C:$M, 9, 0)</f>
        <v>34.763336000000002</v>
      </c>
      <c r="K75" t="str">
        <f>VLOOKUP($B75, Sheet1!$C:$M, 10, 0)</f>
        <v>Shirere Ward</v>
      </c>
      <c r="L75" t="str">
        <f>VLOOKUP($B75, Sheet1!$C:$M, 11, 0)</f>
        <v>Exact Address</v>
      </c>
    </row>
    <row r="76" spans="1:12" x14ac:dyDescent="0.2">
      <c r="A76" s="29">
        <v>77</v>
      </c>
      <c r="B76" s="29" t="s">
        <v>102</v>
      </c>
      <c r="C76">
        <f>VLOOKUP($B76, Sheet1!$C:$I, 2, 0)</f>
        <v>0</v>
      </c>
      <c r="D76">
        <f>VLOOKUP($B76, Sheet1!$C:$I, 3, 0)</f>
        <v>0</v>
      </c>
      <c r="E76" t="str">
        <f>VLOOKUP($B76, Sheet1!$C:$I, 4, 0)</f>
        <v>Khwisero Sub County</v>
      </c>
      <c r="F76" t="str">
        <f>VLOOKUP($B76, Sheet1!$C:$I, 5, 0)</f>
        <v>No</v>
      </c>
      <c r="G76" t="str">
        <f>VLOOKUP($B76, Sheet1!$C:$I, 6, 0)</f>
        <v>Medical Clinic</v>
      </c>
      <c r="H76">
        <f>VLOOKUP($B76, Sheet1!$C:$I, 7, 0)</f>
        <v>2</v>
      </c>
      <c r="I76">
        <f>VLOOKUP($B76, Sheet1!$C:$M, 8, 0)</f>
        <v>0.1733075</v>
      </c>
      <c r="J76">
        <f>VLOOKUP($B76, Sheet1!$C:$M, 9, 0)</f>
        <v>34.593828299999998</v>
      </c>
      <c r="K76" t="str">
        <f>VLOOKUP($B76, Sheet1!$C:$M, 10, 0)</f>
        <v>Kisa Central Ward</v>
      </c>
      <c r="L76" t="str">
        <f>VLOOKUP($B76, Sheet1!$C:$M, 11, 0)</f>
        <v>Exact Address</v>
      </c>
    </row>
    <row r="77" spans="1:12" x14ac:dyDescent="0.2">
      <c r="A77" s="29">
        <v>78</v>
      </c>
      <c r="B77" s="29" t="s">
        <v>103</v>
      </c>
      <c r="C77">
        <f>VLOOKUP($B77, Sheet1!$C:$I, 2, 0)</f>
        <v>0</v>
      </c>
      <c r="D77">
        <f>VLOOKUP($B77, Sheet1!$C:$I, 3, 0)</f>
        <v>0</v>
      </c>
      <c r="E77" t="str">
        <f>VLOOKUP($B77, Sheet1!$C:$I, 4, 0)</f>
        <v>Butere Sub County</v>
      </c>
      <c r="F77" t="str">
        <f>VLOOKUP($B77, Sheet1!$C:$I, 5, 0)</f>
        <v>Yes</v>
      </c>
      <c r="G77" t="str">
        <f>VLOOKUP($B77, Sheet1!$C:$I, 6, 0)</f>
        <v>Dispensary</v>
      </c>
      <c r="H77">
        <f>VLOOKUP($B77, Sheet1!$C:$I, 7, 0)</f>
        <v>2</v>
      </c>
      <c r="I77">
        <f>VLOOKUP($B77, Sheet1!$C:$M, 8, 0)</f>
        <v>0.2198155</v>
      </c>
      <c r="J77">
        <f>VLOOKUP($B77, Sheet1!$C:$M, 9, 0)</f>
        <v>34.491898800000001</v>
      </c>
      <c r="K77" t="str">
        <f>VLOOKUP($B77, Sheet1!$C:$M, 10, 0)</f>
        <v>Marama West Ward</v>
      </c>
      <c r="L77" t="str">
        <f>VLOOKUP($B77, Sheet1!$C:$M, 11, 0)</f>
        <v>Exact Address</v>
      </c>
    </row>
    <row r="78" spans="1:12" x14ac:dyDescent="0.2">
      <c r="A78" s="29">
        <v>79</v>
      </c>
      <c r="B78" s="29" t="s">
        <v>104</v>
      </c>
      <c r="C78" t="str">
        <f>VLOOKUP($B78, Sheet1!$C:$I, 2, 0)</f>
        <v>Emalindi Health Center</v>
      </c>
      <c r="D78">
        <f>VLOOKUP($B78, Sheet1!$C:$I, 3, 0)</f>
        <v>0</v>
      </c>
      <c r="E78" t="str">
        <f>VLOOKUP($B78, Sheet1!$C:$I, 4, 0)</f>
        <v>Khwisero Sub County</v>
      </c>
      <c r="F78" t="str">
        <f>VLOOKUP($B78, Sheet1!$C:$I, 5, 0)</f>
        <v>No</v>
      </c>
      <c r="G78" t="str">
        <f>VLOOKUP($B78, Sheet1!$C:$I, 6, 0)</f>
        <v>Basic Health Centre</v>
      </c>
      <c r="H78">
        <f>VLOOKUP($B78, Sheet1!$C:$I, 7, 0)</f>
        <v>3</v>
      </c>
      <c r="I78">
        <f>VLOOKUP($B78, Sheet1!$C:$M, 8, 0)</f>
        <v>0.13459699999999999</v>
      </c>
      <c r="J78">
        <f>VLOOKUP($B78, Sheet1!$C:$M, 9, 0)</f>
        <v>34.613736199999998</v>
      </c>
      <c r="K78" t="str">
        <f>VLOOKUP($B78, Sheet1!$C:$M, 10, 0)</f>
        <v>Kisa East Ward</v>
      </c>
      <c r="L78" t="str">
        <f>VLOOKUP($B78, Sheet1!$C:$M, 11, 0)</f>
        <v>Exact Address</v>
      </c>
    </row>
    <row r="79" spans="1:12" x14ac:dyDescent="0.2">
      <c r="A79" s="29">
        <v>80</v>
      </c>
      <c r="B79" s="29" t="s">
        <v>105</v>
      </c>
      <c r="C79">
        <f>VLOOKUP($B79, Sheet1!$C:$I, 2, 0)</f>
        <v>0</v>
      </c>
      <c r="D79">
        <f>VLOOKUP($B79, Sheet1!$C:$I, 3, 0)</f>
        <v>0</v>
      </c>
      <c r="E79" t="str">
        <f>VLOOKUP($B79, Sheet1!$C:$I, 4, 0)</f>
        <v>Navakholo Sub County</v>
      </c>
      <c r="F79" t="str">
        <f>VLOOKUP($B79, Sheet1!$C:$I, 5, 0)</f>
        <v>No</v>
      </c>
      <c r="G79" t="str">
        <f>VLOOKUP($B79, Sheet1!$C:$I, 6, 0)</f>
        <v>Dispensary</v>
      </c>
      <c r="H79">
        <f>VLOOKUP($B79, Sheet1!$C:$I, 7, 0)</f>
        <v>2</v>
      </c>
      <c r="I79">
        <f>VLOOKUP($B79, Sheet1!$C:$M, 8, 0)</f>
        <v>0.36039599999999999</v>
      </c>
      <c r="J79">
        <f>VLOOKUP($B79, Sheet1!$C:$M, 9, 0)</f>
        <v>34.765141</v>
      </c>
      <c r="K79" t="str">
        <f>VLOOKUP($B79, Sheet1!$C:$M, 10, 0)</f>
        <v>Ingoste-matiha Ward</v>
      </c>
      <c r="L79" t="str">
        <f>VLOOKUP($B79, Sheet1!$C:$M, 11, 0)</f>
        <v>Exact Address</v>
      </c>
    </row>
    <row r="80" spans="1:12" x14ac:dyDescent="0.2">
      <c r="A80" s="29">
        <v>81</v>
      </c>
      <c r="B80" s="29" t="s">
        <v>106</v>
      </c>
      <c r="C80">
        <f>VLOOKUP($B80, Sheet1!$C:$I, 2, 0)</f>
        <v>0</v>
      </c>
      <c r="D80">
        <f>VLOOKUP($B80, Sheet1!$C:$I, 3, 0)</f>
        <v>0</v>
      </c>
      <c r="E80" t="str">
        <f>VLOOKUP($B80, Sheet1!$C:$I, 4, 0)</f>
        <v>Lurambi Sub County</v>
      </c>
      <c r="F80" t="str">
        <f>VLOOKUP($B80, Sheet1!$C:$I, 5, 0)</f>
        <v>No</v>
      </c>
      <c r="G80" t="str">
        <f>VLOOKUP($B80, Sheet1!$C:$I, 6, 0)</f>
        <v>Medical Center</v>
      </c>
      <c r="H80">
        <f>VLOOKUP($B80, Sheet1!$C:$I, 7, 0)</f>
        <v>2</v>
      </c>
      <c r="I80">
        <f>VLOOKUP($B80, Sheet1!$C:$M, 8, 0)</f>
        <v>0.28366079999999999</v>
      </c>
      <c r="J80">
        <f>VLOOKUP($B80, Sheet1!$C:$M, 9, 0)</f>
        <v>34.751462600000004</v>
      </c>
      <c r="K80" t="str">
        <f>VLOOKUP($B80, Sheet1!$C:$M, 10, 0)</f>
        <v>Butsotso South Ward</v>
      </c>
      <c r="L80" t="str">
        <f>VLOOKUP($B80, Sheet1!$C:$M, 11, 0)</f>
        <v>Exact Address</v>
      </c>
    </row>
    <row r="81" spans="1:12" x14ac:dyDescent="0.2">
      <c r="A81" s="29">
        <v>82</v>
      </c>
      <c r="B81" s="29" t="s">
        <v>107</v>
      </c>
      <c r="C81">
        <f>VLOOKUP($B81, Sheet1!$C:$I, 2, 0)</f>
        <v>0</v>
      </c>
      <c r="D81">
        <f>VLOOKUP($B81, Sheet1!$C:$I, 3, 0)</f>
        <v>0</v>
      </c>
      <c r="E81" t="str">
        <f>VLOOKUP($B81, Sheet1!$C:$I, 4, 0)</f>
        <v>Lurambi Sub County</v>
      </c>
      <c r="F81" t="str">
        <f>VLOOKUP($B81, Sheet1!$C:$I, 5, 0)</f>
        <v>No</v>
      </c>
      <c r="G81" t="str">
        <f>VLOOKUP($B81, Sheet1!$C:$I, 6, 0)</f>
        <v>Dispensary</v>
      </c>
      <c r="H81">
        <f>VLOOKUP($B81, Sheet1!$C:$I, 7, 0)</f>
        <v>2</v>
      </c>
      <c r="I81">
        <f>VLOOKUP($B81, Sheet1!$C:$M, 8, 0)</f>
        <v>0.34167609999999998</v>
      </c>
      <c r="J81">
        <f>VLOOKUP($B81, Sheet1!$C:$M, 9, 0)</f>
        <v>34.762858100000003</v>
      </c>
      <c r="K81" t="str">
        <f>VLOOKUP($B81, Sheet1!$C:$M, 10, 0)</f>
        <v>Butsotso East Ward</v>
      </c>
      <c r="L81" t="str">
        <f>VLOOKUP($B81, Sheet1!$C:$M, 11, 0)</f>
        <v>Exact Address</v>
      </c>
    </row>
    <row r="82" spans="1:12" x14ac:dyDescent="0.2">
      <c r="A82" s="29">
        <v>83</v>
      </c>
      <c r="B82" s="29" t="s">
        <v>108</v>
      </c>
      <c r="C82">
        <f>VLOOKUP($B82, Sheet1!$C:$I, 2, 0)</f>
        <v>0</v>
      </c>
      <c r="D82">
        <f>VLOOKUP($B82, Sheet1!$C:$I, 3, 0)</f>
        <v>0</v>
      </c>
      <c r="E82" t="str">
        <f>VLOOKUP($B82, Sheet1!$C:$I, 4, 0)</f>
        <v>Navakholo Sub County</v>
      </c>
      <c r="F82" t="str">
        <f>VLOOKUP($B82, Sheet1!$C:$I, 5, 0)</f>
        <v>No</v>
      </c>
      <c r="G82" t="str">
        <f>VLOOKUP($B82, Sheet1!$C:$I, 6, 0)</f>
        <v>Medical Clinic</v>
      </c>
      <c r="H82">
        <f>VLOOKUP($B82, Sheet1!$C:$I, 7, 0)</f>
        <v>2</v>
      </c>
      <c r="I82">
        <f>VLOOKUP($B82, Sheet1!$C:$M, 8, 0)</f>
        <v>0.31858799999999998</v>
      </c>
      <c r="J82">
        <f>VLOOKUP($B82, Sheet1!$C:$M, 9, 0)</f>
        <v>34.681865000000002</v>
      </c>
      <c r="K82" t="str">
        <f>VLOOKUP($B82, Sheet1!$C:$M, 10, 0)</f>
        <v>Shinoyi-shikomari-esumeiya Ward</v>
      </c>
      <c r="L82" t="str">
        <f>VLOOKUP($B82, Sheet1!$C:$M, 11, 0)</f>
        <v>Exact Address</v>
      </c>
    </row>
    <row r="83" spans="1:12" x14ac:dyDescent="0.2">
      <c r="A83" s="29">
        <v>84</v>
      </c>
      <c r="B83" s="29" t="s">
        <v>109</v>
      </c>
      <c r="C83">
        <f>VLOOKUP($B83, Sheet1!$C:$I, 2, 0)</f>
        <v>0</v>
      </c>
      <c r="D83">
        <f>VLOOKUP($B83, Sheet1!$C:$I, 3, 0)</f>
        <v>0</v>
      </c>
      <c r="E83" t="str">
        <f>VLOOKUP($B83, Sheet1!$C:$I, 4, 0)</f>
        <v>Khwisero Sub County</v>
      </c>
      <c r="F83" t="str">
        <f>VLOOKUP($B83, Sheet1!$C:$I, 5, 0)</f>
        <v>No</v>
      </c>
      <c r="G83" t="str">
        <f>VLOOKUP($B83, Sheet1!$C:$I, 6, 0)</f>
        <v>Dispensary</v>
      </c>
      <c r="H83">
        <f>VLOOKUP($B83, Sheet1!$C:$I, 7, 0)</f>
        <v>2</v>
      </c>
      <c r="I83">
        <f>VLOOKUP($B83, Sheet1!$C:$M, 8, 0)</f>
        <v>0.11302860000000001</v>
      </c>
      <c r="J83">
        <f>VLOOKUP($B83, Sheet1!$C:$M, 9, 0)</f>
        <v>34.5554086</v>
      </c>
      <c r="K83" t="str">
        <f>VLOOKUP($B83, Sheet1!$C:$M, 10, 0)</f>
        <v>Kisa Central Ward</v>
      </c>
      <c r="L83" t="str">
        <f>VLOOKUP($B83, Sheet1!$C:$M, 11, 0)</f>
        <v>Exact Address</v>
      </c>
    </row>
    <row r="84" spans="1:12" x14ac:dyDescent="0.2">
      <c r="A84" s="29">
        <v>85</v>
      </c>
      <c r="B84" s="29" t="s">
        <v>110</v>
      </c>
      <c r="C84" t="str">
        <f>VLOOKUP($B84, Sheet1!$C:$I, 2, 0)</f>
        <v>Emusanda Health Centre</v>
      </c>
      <c r="D84">
        <f>VLOOKUP($B84, Sheet1!$C:$I, 3, 0)</f>
        <v>0</v>
      </c>
      <c r="E84" t="str">
        <f>VLOOKUP($B84, Sheet1!$C:$I, 4, 0)</f>
        <v>Lurambi Sub County</v>
      </c>
      <c r="F84" t="str">
        <f>VLOOKUP($B84, Sheet1!$C:$I, 5, 0)</f>
        <v>No</v>
      </c>
      <c r="G84" t="str">
        <f>VLOOKUP($B84, Sheet1!$C:$I, 6, 0)</f>
        <v>Dispensary</v>
      </c>
      <c r="H84">
        <f>VLOOKUP($B84, Sheet1!$C:$I, 7, 0)</f>
        <v>2</v>
      </c>
      <c r="I84">
        <f>VLOOKUP($B84, Sheet1!$C:$M, 8, 0)</f>
        <v>0.28337894611612102</v>
      </c>
      <c r="J84">
        <f>VLOOKUP($B84, Sheet1!$C:$M, 9, 0)</f>
        <v>34.674853642453797</v>
      </c>
      <c r="K84" t="str">
        <f>VLOOKUP($B84, Sheet1!$C:$M, 10, 0)</f>
        <v>Butsotso Central Ward</v>
      </c>
      <c r="L84" t="str">
        <f>VLOOKUP($B84, Sheet1!$C:$M, 11, 0)</f>
        <v>Exact Address</v>
      </c>
    </row>
    <row r="85" spans="1:12" x14ac:dyDescent="0.2">
      <c r="A85" s="29">
        <v>86</v>
      </c>
      <c r="B85" s="29" t="s">
        <v>111</v>
      </c>
      <c r="C85">
        <f>VLOOKUP($B85, Sheet1!$C:$I, 2, 0)</f>
        <v>0</v>
      </c>
      <c r="D85">
        <f>VLOOKUP($B85, Sheet1!$C:$I, 3, 0)</f>
        <v>0</v>
      </c>
      <c r="E85" t="str">
        <f>VLOOKUP($B85, Sheet1!$C:$I, 4, 0)</f>
        <v>Khwisero Sub County</v>
      </c>
      <c r="F85" t="str">
        <f>VLOOKUP($B85, Sheet1!$C:$I, 5, 0)</f>
        <v>No</v>
      </c>
      <c r="G85" t="str">
        <f>VLOOKUP($B85, Sheet1!$C:$I, 6, 0)</f>
        <v>Basic Health Centre</v>
      </c>
      <c r="H85">
        <f>VLOOKUP($B85, Sheet1!$C:$I, 7, 0)</f>
        <v>3</v>
      </c>
      <c r="I85">
        <f>VLOOKUP($B85, Sheet1!$C:$M, 8, 0)</f>
        <v>0.14614489999999999</v>
      </c>
      <c r="J85">
        <f>VLOOKUP($B85, Sheet1!$C:$M, 9, 0)</f>
        <v>34.585987899999999</v>
      </c>
      <c r="K85" t="str">
        <f>VLOOKUP($B85, Sheet1!$C:$M, 10, 0)</f>
        <v>Kisa Central Ward</v>
      </c>
      <c r="L85" t="str">
        <f>VLOOKUP($B85, Sheet1!$C:$M, 11, 0)</f>
        <v>Exact Address</v>
      </c>
    </row>
    <row r="86" spans="1:12" x14ac:dyDescent="0.2">
      <c r="A86" s="29">
        <v>87</v>
      </c>
      <c r="B86" s="29" t="s">
        <v>112</v>
      </c>
      <c r="C86">
        <f>VLOOKUP($B86, Sheet1!$C:$I, 2, 0)</f>
        <v>0</v>
      </c>
      <c r="D86">
        <f>VLOOKUP($B86, Sheet1!$C:$I, 3, 0)</f>
        <v>0</v>
      </c>
      <c r="E86" t="str">
        <f>VLOOKUP($B86, Sheet1!$C:$I, 4, 0)</f>
        <v>Khwisero Sub County</v>
      </c>
      <c r="F86" t="str">
        <f>VLOOKUP($B86, Sheet1!$C:$I, 5, 0)</f>
        <v>No</v>
      </c>
      <c r="G86" t="str">
        <f>VLOOKUP($B86, Sheet1!$C:$I, 6, 0)</f>
        <v>Medical Clinic</v>
      </c>
      <c r="H86">
        <f>VLOOKUP($B86, Sheet1!$C:$I, 7, 0)</f>
        <v>2</v>
      </c>
      <c r="I86">
        <f>VLOOKUP($B86, Sheet1!$C:$M, 8, 0)</f>
        <v>0.15996680000000002</v>
      </c>
      <c r="J86">
        <f>VLOOKUP($B86, Sheet1!$C:$M, 9, 0)</f>
        <v>34.636959700000006</v>
      </c>
      <c r="K86" t="str">
        <f>VLOOKUP($B86, Sheet1!$C:$M, 10, 0)</f>
        <v>Kisa East Ward</v>
      </c>
      <c r="L86" t="str">
        <f>VLOOKUP($B86, Sheet1!$C:$M, 11, 0)</f>
        <v>Not exact address</v>
      </c>
    </row>
    <row r="87" spans="1:12" x14ac:dyDescent="0.2">
      <c r="A87" s="29">
        <v>88</v>
      </c>
      <c r="B87" s="29" t="s">
        <v>113</v>
      </c>
      <c r="C87">
        <f>VLOOKUP($B87, Sheet1!$C:$I, 2, 0)</f>
        <v>0</v>
      </c>
      <c r="D87">
        <f>VLOOKUP($B87, Sheet1!$C:$I, 3, 0)</f>
        <v>0</v>
      </c>
      <c r="E87" t="str">
        <f>VLOOKUP($B87, Sheet1!$C:$I, 4, 0)</f>
        <v>Lurambi Sub County</v>
      </c>
      <c r="F87" t="str">
        <f>VLOOKUP($B87, Sheet1!$C:$I, 5, 0)</f>
        <v>No</v>
      </c>
      <c r="G87" t="str">
        <f>VLOOKUP($B87, Sheet1!$C:$I, 6, 0)</f>
        <v>Medical Clinic</v>
      </c>
      <c r="H87">
        <f>VLOOKUP($B87, Sheet1!$C:$I, 7, 0)</f>
        <v>2</v>
      </c>
      <c r="I87">
        <f>VLOOKUP($B87, Sheet1!$C:$M, 8, 0)</f>
        <v>0.28104109999999999</v>
      </c>
      <c r="J87">
        <f>VLOOKUP($B87, Sheet1!$C:$M, 9, 0)</f>
        <v>34.7542489</v>
      </c>
      <c r="K87" t="str">
        <f>VLOOKUP($B87, Sheet1!$C:$M, 10, 0)</f>
        <v>Shirere Ward</v>
      </c>
      <c r="L87" t="str">
        <f>VLOOKUP($B87, Sheet1!$C:$M, 11, 0)</f>
        <v>Exact Address</v>
      </c>
    </row>
    <row r="88" spans="1:12" x14ac:dyDescent="0.2">
      <c r="A88" s="29">
        <v>89</v>
      </c>
      <c r="B88" s="29" t="s">
        <v>114</v>
      </c>
      <c r="C88">
        <f>VLOOKUP($B88, Sheet1!$C:$I, 2, 0)</f>
        <v>0</v>
      </c>
      <c r="D88">
        <f>VLOOKUP($B88, Sheet1!$C:$I, 3, 0)</f>
        <v>0</v>
      </c>
      <c r="E88" t="str">
        <f>VLOOKUP($B88, Sheet1!$C:$I, 4, 0)</f>
        <v>Ikolomani Sub County</v>
      </c>
      <c r="F88" t="str">
        <f>VLOOKUP($B88, Sheet1!$C:$I, 5, 0)</f>
        <v>No</v>
      </c>
      <c r="G88" t="str">
        <f>VLOOKUP($B88, Sheet1!$C:$I, 6, 0)</f>
        <v>Medical Clinic</v>
      </c>
      <c r="H88">
        <f>VLOOKUP($B88, Sheet1!$C:$I, 7, 0)</f>
        <v>2</v>
      </c>
      <c r="I88">
        <f>VLOOKUP($B88, Sheet1!$C:$M, 8, 0)</f>
        <v>0.15356500000000001</v>
      </c>
      <c r="J88">
        <f>VLOOKUP($B88, Sheet1!$C:$M, 9, 0)</f>
        <v>34.704521</v>
      </c>
      <c r="K88" t="str">
        <f>VLOOKUP($B88, Sheet1!$C:$M, 10, 0)</f>
        <v>Idakho South Ward</v>
      </c>
      <c r="L88" t="str">
        <f>VLOOKUP($B88, Sheet1!$C:$M, 11, 0)</f>
        <v>Exact Address</v>
      </c>
    </row>
    <row r="89" spans="1:12" x14ac:dyDescent="0.2">
      <c r="A89" s="29">
        <v>90</v>
      </c>
      <c r="B89" s="29" t="s">
        <v>115</v>
      </c>
      <c r="C89">
        <f>VLOOKUP($B89, Sheet1!$C:$I, 2, 0)</f>
        <v>0</v>
      </c>
      <c r="D89">
        <f>VLOOKUP($B89, Sheet1!$C:$I, 3, 0)</f>
        <v>0</v>
      </c>
      <c r="E89" t="str">
        <f>VLOOKUP($B89, Sheet1!$C:$I, 4, 0)</f>
        <v>Khwisero Sub County</v>
      </c>
      <c r="F89" t="str">
        <f>VLOOKUP($B89, Sheet1!$C:$I, 5, 0)</f>
        <v>No</v>
      </c>
      <c r="G89" t="str">
        <f>VLOOKUP($B89, Sheet1!$C:$I, 6, 0)</f>
        <v>Basic Health Centre</v>
      </c>
      <c r="H89">
        <f>VLOOKUP($B89, Sheet1!$C:$I, 7, 0)</f>
        <v>3</v>
      </c>
      <c r="I89">
        <f>VLOOKUP($B89, Sheet1!$C:$M, 8, 0)</f>
        <v>0.14614489999999999</v>
      </c>
      <c r="J89">
        <f>VLOOKUP($B89, Sheet1!$C:$M, 9, 0)</f>
        <v>34.585987899999999</v>
      </c>
      <c r="K89" t="str">
        <f>VLOOKUP($B89, Sheet1!$C:$M, 10, 0)</f>
        <v>Kisa East Ward</v>
      </c>
      <c r="L89" t="str">
        <f>VLOOKUP($B89, Sheet1!$C:$M, 11, 0)</f>
        <v>Exact Address</v>
      </c>
    </row>
    <row r="90" spans="1:12" x14ac:dyDescent="0.2">
      <c r="A90" s="29">
        <v>91</v>
      </c>
      <c r="B90" s="29" t="s">
        <v>116</v>
      </c>
      <c r="C90" t="str">
        <f>VLOOKUP($B90, Sheet1!$C:$I, 2, 0)</f>
        <v>Eshibembe Health Centre</v>
      </c>
      <c r="D90">
        <f>VLOOKUP($B90, Sheet1!$C:$I, 3, 0)</f>
        <v>0</v>
      </c>
      <c r="E90" t="str">
        <f>VLOOKUP($B90, Sheet1!$C:$I, 4, 0)</f>
        <v>Butere Sub County</v>
      </c>
      <c r="F90" t="str">
        <f>VLOOKUP($B90, Sheet1!$C:$I, 5, 0)</f>
        <v>Yes</v>
      </c>
      <c r="G90" t="str">
        <f>VLOOKUP($B90, Sheet1!$C:$I, 6, 0)</f>
        <v>Basic Health Centre</v>
      </c>
      <c r="H90">
        <f>VLOOKUP($B90, Sheet1!$C:$I, 7, 0)</f>
        <v>3</v>
      </c>
      <c r="I90">
        <f>VLOOKUP($B90, Sheet1!$C:$M, 8, 0)</f>
        <v>0.2198155</v>
      </c>
      <c r="J90">
        <f>VLOOKUP($B90, Sheet1!$C:$M, 9, 0)</f>
        <v>34.491898800000001</v>
      </c>
      <c r="K90" t="str">
        <f>VLOOKUP($B90, Sheet1!$C:$M, 10, 0)</f>
        <v>Marama South Ward</v>
      </c>
      <c r="L90" t="str">
        <f>VLOOKUP($B90, Sheet1!$C:$M, 11, 0)</f>
        <v>Exact Address</v>
      </c>
    </row>
    <row r="91" spans="1:12" x14ac:dyDescent="0.2">
      <c r="A91" s="29">
        <v>92</v>
      </c>
      <c r="B91" s="29" t="s">
        <v>117</v>
      </c>
      <c r="C91">
        <f>VLOOKUP($B91, Sheet1!$C:$I, 2, 0)</f>
        <v>0</v>
      </c>
      <c r="D91">
        <f>VLOOKUP($B91, Sheet1!$C:$I, 3, 0)</f>
        <v>0</v>
      </c>
      <c r="E91" t="str">
        <f>VLOOKUP($B91, Sheet1!$C:$I, 4, 0)</f>
        <v>Butere Sub County</v>
      </c>
      <c r="F91" t="str">
        <f>VLOOKUP($B91, Sheet1!$C:$I, 5, 0)</f>
        <v>Yes</v>
      </c>
      <c r="G91" t="str">
        <f>VLOOKUP($B91, Sheet1!$C:$I, 6, 0)</f>
        <v>Basic Health Centre</v>
      </c>
      <c r="H91">
        <f>VLOOKUP($B91, Sheet1!$C:$I, 7, 0)</f>
        <v>3</v>
      </c>
      <c r="I91">
        <f>VLOOKUP($B91, Sheet1!$C:$M, 8, 0)</f>
        <v>0.20943000000000001</v>
      </c>
      <c r="J91">
        <f>VLOOKUP($B91, Sheet1!$C:$M, 9, 0)</f>
        <v>34.596305100000002</v>
      </c>
      <c r="K91" t="str">
        <f>VLOOKUP($B91, Sheet1!$C:$M, 10, 0)</f>
        <v>Marama North Ward</v>
      </c>
      <c r="L91" t="str">
        <f>VLOOKUP($B91, Sheet1!$C:$M, 11, 0)</f>
        <v>Exact Address</v>
      </c>
    </row>
    <row r="92" spans="1:12" x14ac:dyDescent="0.2">
      <c r="A92" s="29">
        <v>93</v>
      </c>
      <c r="B92" s="29" t="s">
        <v>118</v>
      </c>
      <c r="C92">
        <f>VLOOKUP($B92, Sheet1!$C:$I, 2, 0)</f>
        <v>0</v>
      </c>
      <c r="D92">
        <f>VLOOKUP($B92, Sheet1!$C:$I, 3, 0)</f>
        <v>0</v>
      </c>
      <c r="E92" t="str">
        <f>VLOOKUP($B92, Sheet1!$C:$I, 4, 0)</f>
        <v>Khwisero Sub County</v>
      </c>
      <c r="F92" t="str">
        <f>VLOOKUP($B92, Sheet1!$C:$I, 5, 0)</f>
        <v>No</v>
      </c>
      <c r="G92" t="str">
        <f>VLOOKUP($B92, Sheet1!$C:$I, 6, 0)</f>
        <v>Basic Health Centre</v>
      </c>
      <c r="H92">
        <f>VLOOKUP($B92, Sheet1!$C:$I, 7, 0)</f>
        <v>3</v>
      </c>
      <c r="I92">
        <f>VLOOKUP($B92, Sheet1!$C:$M, 8, 0)</f>
        <v>0.13270109999999999</v>
      </c>
      <c r="J92">
        <f>VLOOKUP($B92, Sheet1!$C:$M, 9, 0)</f>
        <v>34.594364400000003</v>
      </c>
      <c r="K92" t="str">
        <f>VLOOKUP($B92, Sheet1!$C:$M, 10, 0)</f>
        <v>Kisa East Ward</v>
      </c>
      <c r="L92" t="str">
        <f>VLOOKUP($B92, Sheet1!$C:$M, 11, 0)</f>
        <v>Exact Address</v>
      </c>
    </row>
    <row r="93" spans="1:12" x14ac:dyDescent="0.2">
      <c r="A93" s="29">
        <v>94</v>
      </c>
      <c r="B93" s="29" t="s">
        <v>119</v>
      </c>
      <c r="C93">
        <f>VLOOKUP($B93, Sheet1!$C:$I, 2, 0)</f>
        <v>0</v>
      </c>
      <c r="D93">
        <f>VLOOKUP($B93, Sheet1!$C:$I, 3, 0)</f>
        <v>0</v>
      </c>
      <c r="E93" t="str">
        <f>VLOOKUP($B93, Sheet1!$C:$I, 4, 0)</f>
        <v>Mumias West Sub County</v>
      </c>
      <c r="F93" t="str">
        <f>VLOOKUP($B93, Sheet1!$C:$I, 5, 0)</f>
        <v>No</v>
      </c>
      <c r="G93" t="str">
        <f>VLOOKUP($B93, Sheet1!$C:$I, 6, 0)</f>
        <v>Dispensary</v>
      </c>
      <c r="H93">
        <f>VLOOKUP($B93, Sheet1!$C:$I, 7, 0)</f>
        <v>2</v>
      </c>
      <c r="I93">
        <f>VLOOKUP($B93, Sheet1!$C:$M, 8, 0)</f>
        <v>0.33322180000000001</v>
      </c>
      <c r="J93">
        <f>VLOOKUP($B93, Sheet1!$C:$M, 9, 0)</f>
        <v>34.487742300000001</v>
      </c>
      <c r="K93" t="str">
        <f>VLOOKUP($B93, Sheet1!$C:$M, 10, 0)</f>
        <v>Musanda Ward</v>
      </c>
      <c r="L93" t="str">
        <f>VLOOKUP($B93, Sheet1!$C:$M, 11, 0)</f>
        <v>Exact Address</v>
      </c>
    </row>
    <row r="94" spans="1:12" x14ac:dyDescent="0.2">
      <c r="A94" s="29">
        <v>95</v>
      </c>
      <c r="B94" s="29" t="s">
        <v>120</v>
      </c>
      <c r="C94">
        <f>VLOOKUP($B94, Sheet1!$C:$I, 2, 0)</f>
        <v>0</v>
      </c>
      <c r="D94">
        <f>VLOOKUP($B94, Sheet1!$C:$I, 3, 0)</f>
        <v>0</v>
      </c>
      <c r="E94" t="str">
        <f>VLOOKUP($B94, Sheet1!$C:$I, 4, 0)</f>
        <v>Lurambi Sub County</v>
      </c>
      <c r="F94" t="str">
        <f>VLOOKUP($B94, Sheet1!$C:$I, 5, 0)</f>
        <v>No</v>
      </c>
      <c r="G94" t="str">
        <f>VLOOKUP($B94, Sheet1!$C:$I, 6, 0)</f>
        <v>Dispensary</v>
      </c>
      <c r="H94">
        <f>VLOOKUP($B94, Sheet1!$C:$I, 7, 0)</f>
        <v>2</v>
      </c>
      <c r="I94">
        <f>VLOOKUP($B94, Sheet1!$C:$M, 8, 0)</f>
        <v>0.26090180000000002</v>
      </c>
      <c r="J94">
        <f>VLOOKUP($B94, Sheet1!$C:$M, 9, 0)</f>
        <v>34.6524164</v>
      </c>
      <c r="K94" t="str">
        <f>VLOOKUP($B94, Sheet1!$C:$M, 10, 0)</f>
        <v>Butsotso Central Ward</v>
      </c>
      <c r="L94" t="str">
        <f>VLOOKUP($B94, Sheet1!$C:$M, 11, 0)</f>
        <v>Exact Address</v>
      </c>
    </row>
    <row r="95" spans="1:12" x14ac:dyDescent="0.2">
      <c r="A95" s="29">
        <v>96</v>
      </c>
      <c r="B95" s="29" t="s">
        <v>121</v>
      </c>
      <c r="C95">
        <f>VLOOKUP($B95, Sheet1!$C:$I, 2, 0)</f>
        <v>0</v>
      </c>
      <c r="D95">
        <f>VLOOKUP($B95, Sheet1!$C:$I, 3, 0)</f>
        <v>0</v>
      </c>
      <c r="E95" t="str">
        <f>VLOOKUP($B95, Sheet1!$C:$I, 4, 0)</f>
        <v>Mumias West Sub County</v>
      </c>
      <c r="F95" t="str">
        <f>VLOOKUP($B95, Sheet1!$C:$I, 5, 0)</f>
        <v>No</v>
      </c>
      <c r="G95" t="str">
        <f>VLOOKUP($B95, Sheet1!$C:$I, 6, 0)</f>
        <v>Dispensary</v>
      </c>
      <c r="H95">
        <f>VLOOKUP($B95, Sheet1!$C:$I, 7, 0)</f>
        <v>2</v>
      </c>
      <c r="I95">
        <f>VLOOKUP($B95, Sheet1!$C:$M, 8, 0)</f>
        <v>0.33322180000000001</v>
      </c>
      <c r="J95">
        <f>VLOOKUP($B95, Sheet1!$C:$M, 9, 0)</f>
        <v>34.487742300000001</v>
      </c>
      <c r="K95" t="str">
        <f>VLOOKUP($B95, Sheet1!$C:$M, 10, 0)</f>
        <v>Etenje Ward</v>
      </c>
      <c r="L95" t="str">
        <f>VLOOKUP($B95, Sheet1!$C:$M, 11, 0)</f>
        <v>Exact Address</v>
      </c>
    </row>
    <row r="96" spans="1:12" x14ac:dyDescent="0.2">
      <c r="A96" s="29">
        <v>97</v>
      </c>
      <c r="B96" s="29" t="s">
        <v>122</v>
      </c>
      <c r="C96" t="str">
        <f>VLOOKUP($B96, Sheet1!$C:$I, 2, 0)</f>
        <v>Eshimukoko Health Center</v>
      </c>
      <c r="D96">
        <f>VLOOKUP($B96, Sheet1!$C:$I, 3, 0)</f>
        <v>0</v>
      </c>
      <c r="E96" t="str">
        <f>VLOOKUP($B96, Sheet1!$C:$I, 4, 0)</f>
        <v>Butere Sub County</v>
      </c>
      <c r="F96" t="str">
        <f>VLOOKUP($B96, Sheet1!$C:$I, 5, 0)</f>
        <v>Yes</v>
      </c>
      <c r="G96" t="str">
        <f>VLOOKUP($B96, Sheet1!$C:$I, 6, 0)</f>
        <v>Basic Health Centre</v>
      </c>
      <c r="H96">
        <f>VLOOKUP($B96, Sheet1!$C:$I, 7, 0)</f>
        <v>3</v>
      </c>
      <c r="I96">
        <f>VLOOKUP($B96, Sheet1!$C:$M, 8, 0)</f>
        <v>0.22</v>
      </c>
      <c r="J96">
        <f>VLOOKUP($B96, Sheet1!$C:$M, 9, 0)</f>
        <v>34.49</v>
      </c>
      <c r="K96" t="str">
        <f>VLOOKUP($B96, Sheet1!$C:$M, 10, 0)</f>
        <v>Marama North Ward</v>
      </c>
      <c r="L96" t="str">
        <f>VLOOKUP($B96, Sheet1!$C:$M, 11, 0)</f>
        <v>Exact Address</v>
      </c>
    </row>
    <row r="97" spans="1:12" x14ac:dyDescent="0.2">
      <c r="A97" s="29">
        <v>98</v>
      </c>
      <c r="B97" s="29" t="s">
        <v>123</v>
      </c>
      <c r="C97">
        <f>VLOOKUP($B97, Sheet1!$C:$I, 2, 0)</f>
        <v>0</v>
      </c>
      <c r="D97">
        <f>VLOOKUP($B97, Sheet1!$C:$I, 3, 0)</f>
        <v>0</v>
      </c>
      <c r="E97" t="str">
        <f>VLOOKUP($B97, Sheet1!$C:$I, 4, 0)</f>
        <v>Butere Sub County</v>
      </c>
      <c r="F97" t="str">
        <f>VLOOKUP($B97, Sheet1!$C:$I, 5, 0)</f>
        <v>Yes</v>
      </c>
      <c r="G97" t="str">
        <f>VLOOKUP($B97, Sheet1!$C:$I, 6, 0)</f>
        <v>Basic Health Centre</v>
      </c>
      <c r="H97">
        <f>VLOOKUP($B97, Sheet1!$C:$I, 7, 0)</f>
        <v>3</v>
      </c>
      <c r="I97">
        <f>VLOOKUP($B97, Sheet1!$C:$M, 8, 0)</f>
        <v>0.2393489</v>
      </c>
      <c r="J97">
        <f>VLOOKUP($B97, Sheet1!$C:$M, 9, 0)</f>
        <v>34.478187599999998</v>
      </c>
      <c r="K97" t="str">
        <f>VLOOKUP($B97, Sheet1!$C:$M, 10, 0)</f>
        <v>Marama Central Ward</v>
      </c>
      <c r="L97" t="str">
        <f>VLOOKUP($B97, Sheet1!$C:$M, 11, 0)</f>
        <v>Exact Address</v>
      </c>
    </row>
    <row r="98" spans="1:12" x14ac:dyDescent="0.2">
      <c r="A98" s="29">
        <v>99</v>
      </c>
      <c r="B98" s="29" t="s">
        <v>124</v>
      </c>
      <c r="C98">
        <f>VLOOKUP($B98, Sheet1!$C:$I, 2, 0)</f>
        <v>0</v>
      </c>
      <c r="D98">
        <f>VLOOKUP($B98, Sheet1!$C:$I, 3, 0)</f>
        <v>0</v>
      </c>
      <c r="E98" t="str">
        <f>VLOOKUP($B98, Sheet1!$C:$I, 4, 0)</f>
        <v>Khwisero Sub County</v>
      </c>
      <c r="F98" t="str">
        <f>VLOOKUP($B98, Sheet1!$C:$I, 5, 0)</f>
        <v>No</v>
      </c>
      <c r="G98" t="str">
        <f>VLOOKUP($B98, Sheet1!$C:$I, 6, 0)</f>
        <v>Basic Health Centre</v>
      </c>
      <c r="H98">
        <f>VLOOKUP($B98, Sheet1!$C:$I, 7, 0)</f>
        <v>3</v>
      </c>
      <c r="I98">
        <f>VLOOKUP($B98, Sheet1!$C:$M, 8, 0)</f>
        <v>0.14696680000000001</v>
      </c>
      <c r="J98">
        <f>VLOOKUP($B98, Sheet1!$C:$M, 9, 0)</f>
        <v>34.634959700000003</v>
      </c>
      <c r="K98" t="str">
        <f>VLOOKUP($B98, Sheet1!$C:$M, 10, 0)</f>
        <v>Kisa East Ward</v>
      </c>
      <c r="L98" t="str">
        <f>VLOOKUP($B98, Sheet1!$C:$M, 11, 0)</f>
        <v>Exact Address</v>
      </c>
    </row>
    <row r="99" spans="1:12" x14ac:dyDescent="0.2">
      <c r="A99" s="29">
        <v>100</v>
      </c>
      <c r="B99" s="29" t="s">
        <v>125</v>
      </c>
      <c r="C99">
        <f>VLOOKUP($B99, Sheet1!$C:$I, 2, 0)</f>
        <v>0</v>
      </c>
      <c r="D99">
        <f>VLOOKUP($B99, Sheet1!$C:$I, 3, 0)</f>
        <v>0</v>
      </c>
      <c r="E99" t="str">
        <f>VLOOKUP($B99, Sheet1!$C:$I, 4, 0)</f>
        <v>Butere Sub County</v>
      </c>
      <c r="F99" t="str">
        <f>VLOOKUP($B99, Sheet1!$C:$I, 5, 0)</f>
        <v>No</v>
      </c>
      <c r="G99" t="str">
        <f>VLOOKUP($B99, Sheet1!$C:$I, 6, 0)</f>
        <v>Medical Clinic</v>
      </c>
      <c r="H99">
        <f>VLOOKUP($B99, Sheet1!$C:$I, 7, 0)</f>
        <v>2</v>
      </c>
      <c r="I99">
        <f>VLOOKUP($B99, Sheet1!$C:$M, 8, 0)</f>
        <v>0.20581549999999998</v>
      </c>
      <c r="J99">
        <f>VLOOKUP($B99, Sheet1!$C:$M, 9, 0)</f>
        <v>34.5228988</v>
      </c>
      <c r="K99" t="str">
        <f>VLOOKUP($B99, Sheet1!$C:$M, 10, 0)</f>
        <v>Marama West Ward</v>
      </c>
      <c r="L99" t="str">
        <f>VLOOKUP($B99, Sheet1!$C:$M, 11, 0)</f>
        <v>Not exact address</v>
      </c>
    </row>
    <row r="100" spans="1:12" x14ac:dyDescent="0.2">
      <c r="A100" s="29">
        <v>101</v>
      </c>
      <c r="B100" s="29" t="s">
        <v>126</v>
      </c>
      <c r="C100">
        <f>VLOOKUP($B100, Sheet1!$C:$I, 2, 0)</f>
        <v>0</v>
      </c>
      <c r="D100">
        <f>VLOOKUP($B100, Sheet1!$C:$I, 3, 0)</f>
        <v>0</v>
      </c>
      <c r="E100" t="str">
        <f>VLOOKUP($B100, Sheet1!$C:$I, 4, 0)</f>
        <v>Navakholo Sub County</v>
      </c>
      <c r="F100" t="str">
        <f>VLOOKUP($B100, Sheet1!$C:$I, 5, 0)</f>
        <v>No</v>
      </c>
      <c r="G100" t="str">
        <f>VLOOKUP($B100, Sheet1!$C:$I, 6, 0)</f>
        <v>Dispensary</v>
      </c>
      <c r="H100">
        <f>VLOOKUP($B100, Sheet1!$C:$I, 7, 0)</f>
        <v>2</v>
      </c>
      <c r="I100">
        <f>VLOOKUP($B100, Sheet1!$C:$M, 8, 0)</f>
        <v>0.32269490000000001</v>
      </c>
      <c r="J100">
        <f>VLOOKUP($B100, Sheet1!$C:$M, 9, 0)</f>
        <v>34.724789899999998</v>
      </c>
      <c r="K100" t="str">
        <f>VLOOKUP($B100, Sheet1!$C:$M, 10, 0)</f>
        <v>Shinoyi-shikomari-esumeiya Ward</v>
      </c>
      <c r="L100" t="str">
        <f>VLOOKUP($B100, Sheet1!$C:$M, 11, 0)</f>
        <v>Exact Address</v>
      </c>
    </row>
    <row r="101" spans="1:12" x14ac:dyDescent="0.2">
      <c r="A101" s="29">
        <v>102</v>
      </c>
      <c r="B101" s="29" t="s">
        <v>127</v>
      </c>
      <c r="C101">
        <f>VLOOKUP($B101, Sheet1!$C:$I, 2, 0)</f>
        <v>0</v>
      </c>
      <c r="D101">
        <f>VLOOKUP($B101, Sheet1!$C:$I, 3, 0)</f>
        <v>0</v>
      </c>
      <c r="E101" t="str">
        <f>VLOOKUP($B101, Sheet1!$C:$I, 4, 0)</f>
        <v>Lurambi Sub County</v>
      </c>
      <c r="F101" t="str">
        <f>VLOOKUP($B101, Sheet1!$C:$I, 5, 0)</f>
        <v>No</v>
      </c>
      <c r="G101" t="str">
        <f>VLOOKUP($B101, Sheet1!$C:$I, 6, 0)</f>
        <v>Dispensary</v>
      </c>
      <c r="H101">
        <f>VLOOKUP($B101, Sheet1!$C:$I, 7, 0)</f>
        <v>2</v>
      </c>
      <c r="I101">
        <f>VLOOKUP($B101, Sheet1!$C:$M, 8, 0)</f>
        <v>0.25436809999999999</v>
      </c>
      <c r="J101">
        <f>VLOOKUP($B101, Sheet1!$C:$M, 9, 0)</f>
        <v>34.621274700000001</v>
      </c>
      <c r="K101" t="str">
        <f>VLOOKUP($B101, Sheet1!$C:$M, 10, 0)</f>
        <v>Butsotso South Ward</v>
      </c>
      <c r="L101" t="str">
        <f>VLOOKUP($B101, Sheet1!$C:$M, 11, 0)</f>
        <v>Exact Address</v>
      </c>
    </row>
    <row r="102" spans="1:12" x14ac:dyDescent="0.2">
      <c r="A102" s="29">
        <v>103</v>
      </c>
      <c r="B102" s="29" t="s">
        <v>128</v>
      </c>
      <c r="C102">
        <f>VLOOKUP($B102, Sheet1!$C:$I, 2, 0)</f>
        <v>0</v>
      </c>
      <c r="D102">
        <f>VLOOKUP($B102, Sheet1!$C:$I, 3, 0)</f>
        <v>0</v>
      </c>
      <c r="E102" t="str">
        <f>VLOOKUP($B102, Sheet1!$C:$I, 4, 0)</f>
        <v>Lurambi Sub County</v>
      </c>
      <c r="F102" t="str">
        <f>VLOOKUP($B102, Sheet1!$C:$I, 5, 0)</f>
        <v>No</v>
      </c>
      <c r="G102" t="str">
        <f>VLOOKUP($B102, Sheet1!$C:$I, 6, 0)</f>
        <v>Dispensary</v>
      </c>
      <c r="H102">
        <f>VLOOKUP($B102, Sheet1!$C:$I, 7, 0)</f>
        <v>2</v>
      </c>
      <c r="I102">
        <f>VLOOKUP($B102, Sheet1!$C:$M, 8, 0)</f>
        <v>0.35175380000000001</v>
      </c>
      <c r="J102">
        <f>VLOOKUP($B102, Sheet1!$C:$M, 9, 0)</f>
        <v>34.698091699999999</v>
      </c>
      <c r="K102" t="str">
        <f>VLOOKUP($B102, Sheet1!$C:$M, 10, 0)</f>
        <v>Butsotso Central Ward</v>
      </c>
      <c r="L102" t="str">
        <f>VLOOKUP($B102, Sheet1!$C:$M, 11, 0)</f>
        <v>Exact Address</v>
      </c>
    </row>
    <row r="103" spans="1:12" x14ac:dyDescent="0.2">
      <c r="A103" s="29">
        <v>104</v>
      </c>
      <c r="B103" s="29" t="s">
        <v>129</v>
      </c>
      <c r="C103">
        <f>VLOOKUP($B103, Sheet1!$C:$I, 2, 0)</f>
        <v>0</v>
      </c>
      <c r="D103">
        <f>VLOOKUP($B103, Sheet1!$C:$I, 3, 0)</f>
        <v>0</v>
      </c>
      <c r="E103" t="str">
        <f>VLOOKUP($B103, Sheet1!$C:$I, 4, 0)</f>
        <v>Lurambi Sub County</v>
      </c>
      <c r="F103" t="str">
        <f>VLOOKUP($B103, Sheet1!$C:$I, 5, 0)</f>
        <v>No</v>
      </c>
      <c r="G103" t="str">
        <f>VLOOKUP($B103, Sheet1!$C:$I, 6, 0)</f>
        <v>Nursing and Maternity Home</v>
      </c>
      <c r="H103">
        <f>VLOOKUP($B103, Sheet1!$C:$I, 7, 0)</f>
        <v>3</v>
      </c>
      <c r="I103">
        <f>VLOOKUP($B103, Sheet1!$C:$M, 8, 0)</f>
        <v>0.28023857394705298</v>
      </c>
      <c r="J103">
        <f>VLOOKUP($B103, Sheet1!$C:$M, 9, 0)</f>
        <v>34.675544811765398</v>
      </c>
      <c r="K103" t="str">
        <f>VLOOKUP($B103, Sheet1!$C:$M, 10, 0)</f>
        <v>Shirere Ward</v>
      </c>
      <c r="L103" t="str">
        <f>VLOOKUP($B103, Sheet1!$C:$M, 11, 0)</f>
        <v>Exact Address</v>
      </c>
    </row>
    <row r="104" spans="1:12" x14ac:dyDescent="0.2">
      <c r="A104" s="29">
        <v>105</v>
      </c>
      <c r="B104" s="29" t="s">
        <v>130</v>
      </c>
      <c r="C104">
        <f>VLOOKUP($B104, Sheet1!$C:$I, 2, 0)</f>
        <v>0</v>
      </c>
      <c r="D104">
        <f>VLOOKUP($B104, Sheet1!$C:$I, 3, 0)</f>
        <v>0</v>
      </c>
      <c r="E104" t="str">
        <f>VLOOKUP($B104, Sheet1!$C:$I, 4, 0)</f>
        <v>Lurambi Sub County</v>
      </c>
      <c r="F104" t="str">
        <f>VLOOKUP($B104, Sheet1!$C:$I, 5, 0)</f>
        <v>No</v>
      </c>
      <c r="G104" t="str">
        <f>VLOOKUP($B104, Sheet1!$C:$I, 6, 0)</f>
        <v>Medical Clinic</v>
      </c>
      <c r="H104">
        <f>VLOOKUP($B104, Sheet1!$C:$I, 7, 0)</f>
        <v>2</v>
      </c>
      <c r="I104">
        <f>VLOOKUP($B104, Sheet1!$C:$M, 8, 0)</f>
        <v>0.28007589999999999</v>
      </c>
      <c r="J104">
        <f>VLOOKUP($B104, Sheet1!$C:$M, 9, 0)</f>
        <v>34.675603700000003</v>
      </c>
      <c r="K104" t="str">
        <f>VLOOKUP($B104, Sheet1!$C:$M, 10, 0)</f>
        <v>Shirere Ward</v>
      </c>
      <c r="L104" t="str">
        <f>VLOOKUP($B104, Sheet1!$C:$M, 11, 0)</f>
        <v>Exact Address</v>
      </c>
    </row>
    <row r="105" spans="1:12" x14ac:dyDescent="0.2">
      <c r="A105" s="29">
        <v>106</v>
      </c>
      <c r="B105" s="29" t="s">
        <v>131</v>
      </c>
      <c r="C105">
        <f>VLOOKUP($B105, Sheet1!$C:$I, 2, 0)</f>
        <v>0</v>
      </c>
      <c r="D105">
        <f>VLOOKUP($B105, Sheet1!$C:$I, 3, 0)</f>
        <v>0</v>
      </c>
      <c r="E105" t="str">
        <f>VLOOKUP($B105, Sheet1!$C:$I, 4, 0)</f>
        <v>Lugari Sub County</v>
      </c>
      <c r="F105" t="str">
        <f>VLOOKUP($B105, Sheet1!$C:$I, 5, 0)</f>
        <v>No</v>
      </c>
      <c r="G105" t="str">
        <f>VLOOKUP($B105, Sheet1!$C:$I, 6, 0)</f>
        <v>Medical Clinic</v>
      </c>
      <c r="H105">
        <f>VLOOKUP($B105, Sheet1!$C:$I, 7, 0)</f>
        <v>2</v>
      </c>
      <c r="I105">
        <f>VLOOKUP($B105, Sheet1!$C:$M, 8, 0)</f>
        <v>0.64110029999999996</v>
      </c>
      <c r="J105">
        <f>VLOOKUP($B105, Sheet1!$C:$M, 9, 0)</f>
        <v>34.864156399999999</v>
      </c>
      <c r="K105" t="str">
        <f>VLOOKUP($B105, Sheet1!$C:$M, 10, 0)</f>
        <v>Lugari Ward</v>
      </c>
      <c r="L105" t="str">
        <f>VLOOKUP($B105, Sheet1!$C:$M, 11, 0)</f>
        <v>Not exact address</v>
      </c>
    </row>
    <row r="106" spans="1:12" x14ac:dyDescent="0.2">
      <c r="A106" s="29">
        <v>107</v>
      </c>
      <c r="B106" s="29" t="s">
        <v>132</v>
      </c>
      <c r="C106">
        <f>VLOOKUP($B106, Sheet1!$C:$I, 2, 0)</f>
        <v>0</v>
      </c>
      <c r="D106">
        <f>VLOOKUP($B106, Sheet1!$C:$I, 3, 0)</f>
        <v>0</v>
      </c>
      <c r="E106" t="str">
        <f>VLOOKUP($B106, Sheet1!$C:$I, 4, 0)</f>
        <v>Lurambi Sub County</v>
      </c>
      <c r="F106" t="str">
        <f>VLOOKUP($B106, Sheet1!$C:$I, 5, 0)</f>
        <v>No</v>
      </c>
      <c r="G106" t="str">
        <f>VLOOKUP($B106, Sheet1!$C:$I, 6, 0)</f>
        <v>Medical Clinic</v>
      </c>
      <c r="H106">
        <f>VLOOKUP($B106, Sheet1!$C:$I, 7, 0)</f>
        <v>2</v>
      </c>
      <c r="I106">
        <f>VLOOKUP($B106, Sheet1!$C:$M, 8, 0)</f>
        <v>0.28389898000000002</v>
      </c>
      <c r="J106">
        <f>VLOOKUP($B106, Sheet1!$C:$M, 9, 0)</f>
        <v>34.751969340000002</v>
      </c>
      <c r="K106" t="str">
        <f>VLOOKUP($B106, Sheet1!$C:$M, 10, 0)</f>
        <v>Shirere Ward</v>
      </c>
      <c r="L106" t="str">
        <f>VLOOKUP($B106, Sheet1!$C:$M, 11, 0)</f>
        <v>Exact Address</v>
      </c>
    </row>
    <row r="107" spans="1:12" x14ac:dyDescent="0.2">
      <c r="A107" s="29">
        <v>108</v>
      </c>
      <c r="B107" s="29" t="s">
        <v>133</v>
      </c>
      <c r="C107">
        <f>VLOOKUP($B107, Sheet1!$C:$I, 2, 0)</f>
        <v>0</v>
      </c>
      <c r="D107">
        <f>VLOOKUP($B107, Sheet1!$C:$I, 3, 0)</f>
        <v>0</v>
      </c>
      <c r="E107" t="str">
        <f>VLOOKUP($B107, Sheet1!$C:$I, 4, 0)</f>
        <v>Mumias West Sub County</v>
      </c>
      <c r="F107" t="str">
        <f>VLOOKUP($B107, Sheet1!$C:$I, 5, 0)</f>
        <v>No</v>
      </c>
      <c r="G107" t="str">
        <f>VLOOKUP($B107, Sheet1!$C:$I, 6, 0)</f>
        <v>Medical Clinic</v>
      </c>
      <c r="H107">
        <f>VLOOKUP($B107, Sheet1!$C:$I, 7, 0)</f>
        <v>2</v>
      </c>
      <c r="I107">
        <f>VLOOKUP($B107, Sheet1!$C:$M, 8, 0)</f>
        <v>0.34445029999999999</v>
      </c>
      <c r="J107">
        <f>VLOOKUP($B107, Sheet1!$C:$M, 9, 0)</f>
        <v>34.481667399999999</v>
      </c>
      <c r="K107" t="str">
        <f>VLOOKUP($B107, Sheet1!$C:$M, 10, 0)</f>
        <v>Mumias Central Ward</v>
      </c>
      <c r="L107" t="str">
        <f>VLOOKUP($B107, Sheet1!$C:$M, 11, 0)</f>
        <v>Not exact address</v>
      </c>
    </row>
    <row r="108" spans="1:12" x14ac:dyDescent="0.2">
      <c r="A108" s="29">
        <v>109</v>
      </c>
      <c r="B108" s="29" t="s">
        <v>134</v>
      </c>
      <c r="C108">
        <f>VLOOKUP($B108, Sheet1!$C:$I, 2, 0)</f>
        <v>0</v>
      </c>
      <c r="D108">
        <f>VLOOKUP($B108, Sheet1!$C:$I, 3, 0)</f>
        <v>0</v>
      </c>
      <c r="E108" t="str">
        <f>VLOOKUP($B108, Sheet1!$C:$I, 4, 0)</f>
        <v>Matungu Sub County</v>
      </c>
      <c r="F108" t="str">
        <f>VLOOKUP($B108, Sheet1!$C:$I, 5, 0)</f>
        <v>No</v>
      </c>
      <c r="G108" t="str">
        <f>VLOOKUP($B108, Sheet1!$C:$I, 6, 0)</f>
        <v>Comprehensive health Centre</v>
      </c>
      <c r="H108">
        <f>VLOOKUP($B108, Sheet1!$C:$I, 7, 0)</f>
        <v>3</v>
      </c>
      <c r="I108">
        <f>VLOOKUP($B108, Sheet1!$C:$M, 8, 0)</f>
        <v>0.38670510000000002</v>
      </c>
      <c r="J108">
        <f>VLOOKUP($B108, Sheet1!$C:$M, 9, 0)</f>
        <v>34.462665700000002</v>
      </c>
      <c r="K108" t="str">
        <f>VLOOKUP($B108, Sheet1!$C:$M, 10, 0)</f>
        <v>Kholera Ward</v>
      </c>
      <c r="L108" t="str">
        <f>VLOOKUP($B108, Sheet1!$C:$M, 11, 0)</f>
        <v>Exact Address</v>
      </c>
    </row>
    <row r="109" spans="1:12" x14ac:dyDescent="0.2">
      <c r="A109" s="29">
        <v>110</v>
      </c>
      <c r="B109" s="29" t="s">
        <v>136</v>
      </c>
      <c r="C109">
        <f>VLOOKUP($B109, Sheet1!$C:$I, 2, 0)</f>
        <v>0</v>
      </c>
      <c r="D109">
        <f>VLOOKUP($B109, Sheet1!$C:$I, 3, 0)</f>
        <v>0</v>
      </c>
      <c r="E109" t="str">
        <f>VLOOKUP($B109, Sheet1!$C:$I, 4, 0)</f>
        <v>Likuyani Sub County</v>
      </c>
      <c r="F109" t="str">
        <f>VLOOKUP($B109, Sheet1!$C:$I, 5, 0)</f>
        <v>No</v>
      </c>
      <c r="G109" t="str">
        <f>VLOOKUP($B109, Sheet1!$C:$I, 6, 0)</f>
        <v>Medical Clinic</v>
      </c>
      <c r="H109">
        <f>VLOOKUP($B109, Sheet1!$C:$I, 7, 0)</f>
        <v>2</v>
      </c>
      <c r="I109">
        <f>VLOOKUP($B109, Sheet1!$C:$M, 8, 0)</f>
        <v>0.82754435373517998</v>
      </c>
      <c r="J109">
        <f>VLOOKUP($B109, Sheet1!$C:$M, 9, 0)</f>
        <v>35.120578867585103</v>
      </c>
      <c r="K109" t="str">
        <f>VLOOKUP($B109, Sheet1!$C:$M, 10, 0)</f>
        <v>Nzoia Ward</v>
      </c>
      <c r="L109" t="str">
        <f>VLOOKUP($B109, Sheet1!$C:$M, 11, 0)</f>
        <v>Exact Address</v>
      </c>
    </row>
    <row r="110" spans="1:12" x14ac:dyDescent="0.2">
      <c r="A110" s="29">
        <v>111</v>
      </c>
      <c r="B110" s="29" t="s">
        <v>137</v>
      </c>
      <c r="C110" t="str">
        <f>VLOOKUP($B110, Sheet1!$C:$I, 2, 0)</f>
        <v>George Mudenyo medical centre</v>
      </c>
      <c r="D110">
        <f>VLOOKUP($B110, Sheet1!$C:$I, 3, 0)</f>
        <v>0</v>
      </c>
      <c r="E110" t="str">
        <f>VLOOKUP($B110, Sheet1!$C:$I, 4, 0)</f>
        <v>Mumias West Sub County</v>
      </c>
      <c r="F110" t="str">
        <f>VLOOKUP($B110, Sheet1!$C:$I, 5, 0)</f>
        <v>No</v>
      </c>
      <c r="G110" t="str">
        <f>VLOOKUP($B110, Sheet1!$C:$I, 6, 0)</f>
        <v>Medical Clinic</v>
      </c>
      <c r="H110">
        <f>VLOOKUP($B110, Sheet1!$C:$I, 7, 0)</f>
        <v>2</v>
      </c>
      <c r="I110">
        <f>VLOOKUP($B110, Sheet1!$C:$M, 8, 0)</f>
        <v>0.25484820000000002</v>
      </c>
      <c r="J110">
        <f>VLOOKUP($B110, Sheet1!$C:$M, 9, 0)</f>
        <v>34.430916500000002</v>
      </c>
      <c r="K110" t="str">
        <f>VLOOKUP($B110, Sheet1!$C:$M, 10, 0)</f>
        <v>Etenje Ward</v>
      </c>
      <c r="L110" t="str">
        <f>VLOOKUP($B110, Sheet1!$C:$M, 11, 0)</f>
        <v>Exact Address</v>
      </c>
    </row>
    <row r="111" spans="1:12" x14ac:dyDescent="0.2">
      <c r="A111" s="29">
        <v>112</v>
      </c>
      <c r="B111" s="29" t="s">
        <v>138</v>
      </c>
      <c r="C111">
        <f>VLOOKUP($B111, Sheet1!$C:$I, 2, 0)</f>
        <v>0</v>
      </c>
      <c r="D111">
        <f>VLOOKUP($B111, Sheet1!$C:$I, 3, 0)</f>
        <v>0</v>
      </c>
      <c r="E111" t="str">
        <f>VLOOKUP($B111, Sheet1!$C:$I, 4, 0)</f>
        <v>Lurambi Sub County</v>
      </c>
      <c r="F111" t="str">
        <f>VLOOKUP($B111, Sheet1!$C:$I, 5, 0)</f>
        <v>No</v>
      </c>
      <c r="G111" t="str">
        <f>VLOOKUP($B111, Sheet1!$C:$I, 6, 0)</f>
        <v>Dispensary</v>
      </c>
      <c r="H111">
        <f>VLOOKUP($B111, Sheet1!$C:$I, 7, 0)</f>
        <v>2</v>
      </c>
      <c r="I111">
        <f>VLOOKUP($B111, Sheet1!$C:$M, 8, 0)</f>
        <v>0.2781496</v>
      </c>
      <c r="J111">
        <f>VLOOKUP($B111, Sheet1!$C:$M, 9, 0)</f>
        <v>34.752308900000003</v>
      </c>
      <c r="K111" t="str">
        <f>VLOOKUP($B111, Sheet1!$C:$M, 10, 0)</f>
        <v>Shirere Ward</v>
      </c>
      <c r="L111" t="str">
        <f>VLOOKUP($B111, Sheet1!$C:$M, 11, 0)</f>
        <v>Exact Address</v>
      </c>
    </row>
    <row r="112" spans="1:12" x14ac:dyDescent="0.2">
      <c r="A112" s="29">
        <v>113</v>
      </c>
      <c r="B112" s="29" t="s">
        <v>139</v>
      </c>
      <c r="C112">
        <f>VLOOKUP($B112, Sheet1!$C:$I, 2, 0)</f>
        <v>0</v>
      </c>
      <c r="D112">
        <f>VLOOKUP($B112, Sheet1!$C:$I, 3, 0)</f>
        <v>0</v>
      </c>
      <c r="E112" t="str">
        <f>VLOOKUP($B112, Sheet1!$C:$I, 4, 0)</f>
        <v>Likuyani Sub County</v>
      </c>
      <c r="F112" t="str">
        <f>VLOOKUP($B112, Sheet1!$C:$I, 5, 0)</f>
        <v>No</v>
      </c>
      <c r="G112" t="str">
        <f>VLOOKUP($B112, Sheet1!$C:$I, 6, 0)</f>
        <v>Medical Clinic</v>
      </c>
      <c r="H112">
        <f>VLOOKUP($B112, Sheet1!$C:$I, 7, 0)</f>
        <v>2</v>
      </c>
      <c r="I112">
        <f>VLOOKUP($B112, Sheet1!$C:$M, 8, 0)</f>
        <v>0.89613240000000005</v>
      </c>
      <c r="J112">
        <f>VLOOKUP($B112, Sheet1!$C:$M, 9, 0)</f>
        <v>35.060436099999997</v>
      </c>
      <c r="K112" t="str">
        <f>VLOOKUP($B112, Sheet1!$C:$M, 10, 0)</f>
        <v>Nzoia Ward</v>
      </c>
      <c r="L112" t="str">
        <f>VLOOKUP($B112, Sheet1!$C:$M, 11, 0)</f>
        <v>Exact Address</v>
      </c>
    </row>
    <row r="113" spans="1:12" x14ac:dyDescent="0.2">
      <c r="A113" s="29">
        <v>114</v>
      </c>
      <c r="B113" s="29" t="s">
        <v>140</v>
      </c>
      <c r="C113">
        <f>VLOOKUP($B113, Sheet1!$C:$I, 2, 0)</f>
        <v>0</v>
      </c>
      <c r="D113">
        <f>VLOOKUP($B113, Sheet1!$C:$I, 3, 0)</f>
        <v>0</v>
      </c>
      <c r="E113" t="str">
        <f>VLOOKUP($B113, Sheet1!$C:$I, 4, 0)</f>
        <v>Likuyani Sub County</v>
      </c>
      <c r="F113" t="str">
        <f>VLOOKUP($B113, Sheet1!$C:$I, 5, 0)</f>
        <v>No</v>
      </c>
      <c r="G113" t="str">
        <f>VLOOKUP($B113, Sheet1!$C:$I, 6, 0)</f>
        <v>Medical Clinic</v>
      </c>
      <c r="H113">
        <f>VLOOKUP($B113, Sheet1!$C:$I, 7, 0)</f>
        <v>2</v>
      </c>
      <c r="I113">
        <f>VLOOKUP($B113, Sheet1!$C:$M, 8, 0)</f>
        <v>0.68640982048875399</v>
      </c>
      <c r="J113">
        <f>VLOOKUP($B113, Sheet1!$C:$M, 9, 0)</f>
        <v>35.1159075847821</v>
      </c>
      <c r="K113" t="str">
        <f>VLOOKUP($B113, Sheet1!$C:$M, 10, 0)</f>
        <v>Nzoia Ward</v>
      </c>
      <c r="L113" t="str">
        <f>VLOOKUP($B113, Sheet1!$C:$M, 11, 0)</f>
        <v>Exact Address</v>
      </c>
    </row>
    <row r="114" spans="1:12" x14ac:dyDescent="0.2">
      <c r="A114" s="29">
        <v>115</v>
      </c>
      <c r="B114" s="29" t="s">
        <v>141</v>
      </c>
      <c r="C114">
        <f>VLOOKUP($B114, Sheet1!$C:$I, 2, 0)</f>
        <v>0</v>
      </c>
      <c r="D114">
        <f>VLOOKUP($B114, Sheet1!$C:$I, 3, 0)</f>
        <v>0</v>
      </c>
      <c r="E114" t="str">
        <f>VLOOKUP($B114, Sheet1!$C:$I, 4, 0)</f>
        <v>Lurambi Sub County</v>
      </c>
      <c r="F114" t="str">
        <f>VLOOKUP($B114, Sheet1!$C:$I, 5, 0)</f>
        <v>No</v>
      </c>
      <c r="G114" t="str">
        <f>VLOOKUP($B114, Sheet1!$C:$I, 6, 0)</f>
        <v>Nursing and Maternity Home</v>
      </c>
      <c r="H114">
        <f>VLOOKUP($B114, Sheet1!$C:$I, 7, 0)</f>
        <v>3</v>
      </c>
      <c r="I114">
        <f>VLOOKUP($B114, Sheet1!$C:$M, 8, 0)</f>
        <v>0.27995500000000001</v>
      </c>
      <c r="J114">
        <f>VLOOKUP($B114, Sheet1!$C:$M, 9, 0)</f>
        <v>34.755085700000002</v>
      </c>
      <c r="K114" t="str">
        <f>VLOOKUP($B114, Sheet1!$C:$M, 10, 0)</f>
        <v>Shirere Ward</v>
      </c>
      <c r="L114" t="str">
        <f>VLOOKUP($B114, Sheet1!$C:$M, 11, 0)</f>
        <v>Not exact address</v>
      </c>
    </row>
    <row r="115" spans="1:12" x14ac:dyDescent="0.2">
      <c r="A115" s="29">
        <v>116</v>
      </c>
      <c r="B115" s="29" t="s">
        <v>142</v>
      </c>
      <c r="C115">
        <f>VLOOKUP($B115, Sheet1!$C:$I, 2, 0)</f>
        <v>0</v>
      </c>
      <c r="D115">
        <f>VLOOKUP($B115, Sheet1!$C:$I, 3, 0)</f>
        <v>0</v>
      </c>
      <c r="E115" t="str">
        <f>VLOOKUP($B115, Sheet1!$C:$I, 4, 0)</f>
        <v>Khwisero Sub County</v>
      </c>
      <c r="F115" t="str">
        <f>VLOOKUP($B115, Sheet1!$C:$I, 5, 0)</f>
        <v>No</v>
      </c>
      <c r="G115" t="str">
        <f>VLOOKUP($B115, Sheet1!$C:$I, 6, 0)</f>
        <v>Dispensary</v>
      </c>
      <c r="H115">
        <f>VLOOKUP($B115, Sheet1!$C:$I, 7, 0)</f>
        <v>2</v>
      </c>
      <c r="I115">
        <f>VLOOKUP($B115, Sheet1!$C:$M, 8, 0)</f>
        <v>0.17214489999999999</v>
      </c>
      <c r="J115">
        <f>VLOOKUP($B115, Sheet1!$C:$M, 9, 0)</f>
        <v>34.581987900000001</v>
      </c>
      <c r="K115" t="str">
        <f>VLOOKUP($B115, Sheet1!$C:$M, 10, 0)</f>
        <v>Kisa Central Ward</v>
      </c>
      <c r="L115" t="str">
        <f>VLOOKUP($B115, Sheet1!$C:$M, 11, 0)</f>
        <v>Not exact address</v>
      </c>
    </row>
    <row r="116" spans="1:12" x14ac:dyDescent="0.2">
      <c r="A116" s="29">
        <v>117</v>
      </c>
      <c r="B116" s="29" t="s">
        <v>143</v>
      </c>
      <c r="C116">
        <f>VLOOKUP($B116, Sheet1!$C:$I, 2, 0)</f>
        <v>0</v>
      </c>
      <c r="D116">
        <f>VLOOKUP($B116, Sheet1!$C:$I, 3, 0)</f>
        <v>0</v>
      </c>
      <c r="E116" t="str">
        <f>VLOOKUP($B116, Sheet1!$C:$I, 4, 0)</f>
        <v>Mumias West Sub County</v>
      </c>
      <c r="F116" t="str">
        <f>VLOOKUP($B116, Sheet1!$C:$I, 5, 0)</f>
        <v>No</v>
      </c>
      <c r="G116" t="str">
        <f>VLOOKUP($B116, Sheet1!$C:$I, 6, 0)</f>
        <v>Dispensary</v>
      </c>
      <c r="H116">
        <f>VLOOKUP($B116, Sheet1!$C:$I, 7, 0)</f>
        <v>2</v>
      </c>
      <c r="I116">
        <f>VLOOKUP($B116, Sheet1!$C:$M, 8, 0)</f>
        <v>0.463476</v>
      </c>
      <c r="J116">
        <f>VLOOKUP($B116, Sheet1!$C:$M, 9, 0)</f>
        <v>34.521471099999999</v>
      </c>
      <c r="K116" t="str">
        <f>VLOOKUP($B116, Sheet1!$C:$M, 10, 0)</f>
        <v>Mumias North Ward</v>
      </c>
      <c r="L116" t="str">
        <f>VLOOKUP($B116, Sheet1!$C:$M, 11, 0)</f>
        <v>Exact Address</v>
      </c>
    </row>
    <row r="117" spans="1:12" x14ac:dyDescent="0.2">
      <c r="A117" s="29">
        <v>118</v>
      </c>
      <c r="B117" s="29" t="s">
        <v>144</v>
      </c>
      <c r="C117">
        <f>VLOOKUP($B117, Sheet1!$C:$I, 2, 0)</f>
        <v>0</v>
      </c>
      <c r="D117">
        <f>VLOOKUP($B117, Sheet1!$C:$I, 3, 0)</f>
        <v>0</v>
      </c>
      <c r="E117" t="str">
        <f>VLOOKUP($B117, Sheet1!$C:$I, 4, 0)</f>
        <v>Shinyalu Sub County</v>
      </c>
      <c r="F117" t="str">
        <f>VLOOKUP($B117, Sheet1!$C:$I, 5, 0)</f>
        <v>No</v>
      </c>
      <c r="G117" t="str">
        <f>VLOOKUP($B117, Sheet1!$C:$I, 6, 0)</f>
        <v>Medical Clinic</v>
      </c>
      <c r="H117">
        <f>VLOOKUP($B117, Sheet1!$C:$I, 7, 0)</f>
        <v>2</v>
      </c>
      <c r="I117">
        <f>VLOOKUP($B117, Sheet1!$C:$M, 8, 0)</f>
        <v>0.2613993</v>
      </c>
      <c r="J117">
        <f>VLOOKUP($B117, Sheet1!$C:$M, 9, 0)</f>
        <v>34.840328999999997</v>
      </c>
      <c r="K117" t="str">
        <f>VLOOKUP($B117, Sheet1!$C:$M, 10, 0)</f>
        <v>Isukha South Ward</v>
      </c>
      <c r="L117" t="str">
        <f>VLOOKUP($B117, Sheet1!$C:$M, 11, 0)</f>
        <v>Exact Address</v>
      </c>
    </row>
    <row r="118" spans="1:12" x14ac:dyDescent="0.2">
      <c r="A118" s="29">
        <v>119</v>
      </c>
      <c r="B118" s="29" t="s">
        <v>145</v>
      </c>
      <c r="C118" t="str">
        <f>VLOOKUP($B118, Sheet1!$C:$I, 2, 0)</f>
        <v>Iguhu District Health Center</v>
      </c>
      <c r="D118">
        <f>VLOOKUP($B118, Sheet1!$C:$I, 3, 0)</f>
        <v>0</v>
      </c>
      <c r="E118" t="str">
        <f>VLOOKUP($B118, Sheet1!$C:$I, 4, 0)</f>
        <v>Ikolomani Sub County</v>
      </c>
      <c r="F118" t="str">
        <f>VLOOKUP($B118, Sheet1!$C:$I, 5, 0)</f>
        <v>No</v>
      </c>
      <c r="G118" t="str">
        <f>VLOOKUP($B118, Sheet1!$C:$I, 6, 0)</f>
        <v>Primary care hospitals</v>
      </c>
      <c r="H118">
        <f>VLOOKUP($B118, Sheet1!$C:$I, 7, 0)</f>
        <v>4</v>
      </c>
      <c r="I118">
        <f>VLOOKUP($B118, Sheet1!$C:$M, 8, 0)</f>
        <v>0.16129399999999999</v>
      </c>
      <c r="J118">
        <f>VLOOKUP($B118, Sheet1!$C:$M, 9, 0)</f>
        <v>34.763030700000002</v>
      </c>
      <c r="K118" t="str">
        <f>VLOOKUP($B118, Sheet1!$C:$M, 10, 0)</f>
        <v>Idakho East Ward</v>
      </c>
      <c r="L118" t="str">
        <f>VLOOKUP($B118, Sheet1!$C:$M, 11, 0)</f>
        <v>Exact Address</v>
      </c>
    </row>
    <row r="119" spans="1:12" x14ac:dyDescent="0.2">
      <c r="A119" s="29">
        <v>120</v>
      </c>
      <c r="B119" s="29" t="s">
        <v>146</v>
      </c>
      <c r="C119">
        <f>VLOOKUP($B119, Sheet1!$C:$I, 2, 0)</f>
        <v>0</v>
      </c>
      <c r="D119">
        <f>VLOOKUP($B119, Sheet1!$C:$I, 3, 0)</f>
        <v>0</v>
      </c>
      <c r="E119" t="str">
        <f>VLOOKUP($B119, Sheet1!$C:$I, 4, 0)</f>
        <v>Malava Sub County</v>
      </c>
      <c r="F119" t="str">
        <f>VLOOKUP($B119, Sheet1!$C:$I, 5, 0)</f>
        <v>Yes</v>
      </c>
      <c r="G119" t="str">
        <f>VLOOKUP($B119, Sheet1!$C:$I, 6, 0)</f>
        <v>Dispensary</v>
      </c>
      <c r="H119">
        <f>VLOOKUP($B119, Sheet1!$C:$I, 7, 0)</f>
        <v>2</v>
      </c>
      <c r="I119">
        <f>VLOOKUP($B119, Sheet1!$C:$M, 8, 0)</f>
        <v>0.44506709999999999</v>
      </c>
      <c r="J119">
        <f>VLOOKUP($B119, Sheet1!$C:$M, 9, 0)</f>
        <v>34.854098499999999</v>
      </c>
      <c r="K119" t="str">
        <f>VLOOKUP($B119, Sheet1!$C:$M, 10, 0)</f>
        <v>South Kabras Ward</v>
      </c>
      <c r="L119" t="str">
        <f>VLOOKUP($B119, Sheet1!$C:$M, 11, 0)</f>
        <v>Exact Address</v>
      </c>
    </row>
    <row r="120" spans="1:12" x14ac:dyDescent="0.2">
      <c r="A120" s="29">
        <v>121</v>
      </c>
      <c r="B120" s="29" t="s">
        <v>147</v>
      </c>
      <c r="C120">
        <f>VLOOKUP($B120, Sheet1!$C:$I, 2, 0)</f>
        <v>0</v>
      </c>
      <c r="D120">
        <f>VLOOKUP($B120, Sheet1!$C:$I, 3, 0)</f>
        <v>0</v>
      </c>
      <c r="E120" t="str">
        <f>VLOOKUP($B120, Sheet1!$C:$I, 4, 0)</f>
        <v>Navakholo Sub County</v>
      </c>
      <c r="F120" t="str">
        <f>VLOOKUP($B120, Sheet1!$C:$I, 5, 0)</f>
        <v>No</v>
      </c>
      <c r="G120" t="str">
        <f>VLOOKUP($B120, Sheet1!$C:$I, 6, 0)</f>
        <v>Medical Clinic</v>
      </c>
      <c r="H120">
        <f>VLOOKUP($B120, Sheet1!$C:$I, 7, 0)</f>
        <v>2</v>
      </c>
      <c r="I120">
        <f>VLOOKUP($B120, Sheet1!$C:$M, 8, 0)</f>
        <v>0.41502410000000001</v>
      </c>
      <c r="J120">
        <f>VLOOKUP($B120, Sheet1!$C:$M, 9, 0)</f>
        <v>34.681753100000002</v>
      </c>
      <c r="K120" t="str">
        <f>VLOOKUP($B120, Sheet1!$C:$M, 10, 0)</f>
        <v>Ingoste-matiha Ward</v>
      </c>
      <c r="L120" t="str">
        <f>VLOOKUP($B120, Sheet1!$C:$M, 11, 0)</f>
        <v>Exact Address</v>
      </c>
    </row>
    <row r="121" spans="1:12" x14ac:dyDescent="0.2">
      <c r="A121" s="29">
        <v>122</v>
      </c>
      <c r="B121" s="29" t="s">
        <v>148</v>
      </c>
      <c r="C121">
        <f>VLOOKUP($B121, Sheet1!$C:$I, 2, 0)</f>
        <v>0</v>
      </c>
      <c r="D121">
        <f>VLOOKUP($B121, Sheet1!$C:$I, 3, 0)</f>
        <v>0</v>
      </c>
      <c r="E121" t="str">
        <f>VLOOKUP($B121, Sheet1!$C:$I, 4, 0)</f>
        <v>Khwisero Sub County</v>
      </c>
      <c r="F121" t="str">
        <f>VLOOKUP($B121, Sheet1!$C:$I, 5, 0)</f>
        <v>No</v>
      </c>
      <c r="G121" t="str">
        <f>VLOOKUP($B121, Sheet1!$C:$I, 6, 0)</f>
        <v>Basic Health Centre</v>
      </c>
      <c r="H121">
        <f>VLOOKUP($B121, Sheet1!$C:$I, 7, 0)</f>
        <v>3</v>
      </c>
      <c r="I121">
        <f>VLOOKUP($B121, Sheet1!$C:$M, 8, 0)</f>
        <v>0.150441204667247</v>
      </c>
      <c r="J121">
        <f>VLOOKUP($B121, Sheet1!$C:$M, 9, 0)</f>
        <v>34.502928254093</v>
      </c>
      <c r="K121" t="str">
        <f>VLOOKUP($B121, Sheet1!$C:$M, 10, 0)</f>
        <v>Kisa West Ward</v>
      </c>
      <c r="L121" t="str">
        <f>VLOOKUP($B121, Sheet1!$C:$M, 11, 0)</f>
        <v>Exact Address</v>
      </c>
    </row>
    <row r="122" spans="1:12" x14ac:dyDescent="0.2">
      <c r="A122" s="29">
        <v>123</v>
      </c>
      <c r="B122" s="29" t="s">
        <v>149</v>
      </c>
      <c r="C122">
        <f>VLOOKUP($B122, Sheet1!$C:$I, 2, 0)</f>
        <v>0</v>
      </c>
      <c r="D122">
        <f>VLOOKUP($B122, Sheet1!$C:$I, 3, 0)</f>
        <v>0</v>
      </c>
      <c r="E122" t="str">
        <f>VLOOKUP($B122, Sheet1!$C:$I, 4, 0)</f>
        <v>Shinyalu Sub County</v>
      </c>
      <c r="F122" t="str">
        <f>VLOOKUP($B122, Sheet1!$C:$I, 5, 0)</f>
        <v>No</v>
      </c>
      <c r="G122" t="str">
        <f>VLOOKUP($B122, Sheet1!$C:$I, 6, 0)</f>
        <v>Dispensary</v>
      </c>
      <c r="H122">
        <f>VLOOKUP($B122, Sheet1!$C:$I, 7, 0)</f>
        <v>2</v>
      </c>
      <c r="I122">
        <f>VLOOKUP($B122, Sheet1!$C:$M, 8, 0)</f>
        <v>0.208451</v>
      </c>
      <c r="J122">
        <f>VLOOKUP($B122, Sheet1!$C:$M, 9, 0)</f>
        <v>34.780961599999998</v>
      </c>
      <c r="K122" t="str">
        <f>VLOOKUP($B122, Sheet1!$C:$M, 10, 0)</f>
        <v>Isukha East Ward</v>
      </c>
      <c r="L122" t="str">
        <f>VLOOKUP($B122, Sheet1!$C:$M, 11, 0)</f>
        <v>Exact Address</v>
      </c>
    </row>
    <row r="123" spans="1:12" x14ac:dyDescent="0.2">
      <c r="A123" s="29">
        <v>124</v>
      </c>
      <c r="B123" s="29" t="s">
        <v>150</v>
      </c>
      <c r="C123">
        <f>VLOOKUP($B123, Sheet1!$C:$I, 2, 0)</f>
        <v>0</v>
      </c>
      <c r="D123">
        <f>VLOOKUP($B123, Sheet1!$C:$I, 3, 0)</f>
        <v>0</v>
      </c>
      <c r="E123" t="str">
        <f>VLOOKUP($B123, Sheet1!$C:$I, 4, 0)</f>
        <v>Shinyalu Sub County</v>
      </c>
      <c r="F123" t="str">
        <f>VLOOKUP($B123, Sheet1!$C:$I, 5, 0)</f>
        <v>No</v>
      </c>
      <c r="G123" t="str">
        <f>VLOOKUP($B123, Sheet1!$C:$I, 6, 0)</f>
        <v>Basic Health Centre</v>
      </c>
      <c r="H123">
        <f>VLOOKUP($B123, Sheet1!$C:$I, 7, 0)</f>
        <v>3</v>
      </c>
      <c r="I123">
        <f>VLOOKUP($B123, Sheet1!$C:$M, 8, 0)</f>
        <v>0.37701410000000002</v>
      </c>
      <c r="J123">
        <f>VLOOKUP($B123, Sheet1!$C:$M, 9, 0)</f>
        <v>34.917594100000002</v>
      </c>
      <c r="K123" t="str">
        <f>VLOOKUP($B123, Sheet1!$C:$M, 10, 0)</f>
        <v>Isukha East Ward</v>
      </c>
      <c r="L123" t="str">
        <f>VLOOKUP($B123, Sheet1!$C:$M, 11, 0)</f>
        <v>Exact Address</v>
      </c>
    </row>
    <row r="124" spans="1:12" x14ac:dyDescent="0.2">
      <c r="A124" s="29">
        <v>125</v>
      </c>
      <c r="B124" s="29" t="s">
        <v>151</v>
      </c>
      <c r="C124">
        <f>VLOOKUP($B124, Sheet1!$C:$I, 2, 0)</f>
        <v>0</v>
      </c>
      <c r="D124">
        <f>VLOOKUP($B124, Sheet1!$C:$I, 3, 0)</f>
        <v>0</v>
      </c>
      <c r="E124" t="str">
        <f>VLOOKUP($B124, Sheet1!$C:$I, 4, 0)</f>
        <v>Ikolomani Sub County</v>
      </c>
      <c r="F124" t="str">
        <f>VLOOKUP($B124, Sheet1!$C:$I, 5, 0)</f>
        <v>No</v>
      </c>
      <c r="G124" t="str">
        <f>VLOOKUP($B124, Sheet1!$C:$I, 6, 0)</f>
        <v>Dispensary</v>
      </c>
      <c r="H124">
        <f>VLOOKUP($B124, Sheet1!$C:$I, 7, 0)</f>
        <v>2</v>
      </c>
      <c r="I124">
        <f>VLOOKUP($B124, Sheet1!$C:$M, 8, 0)</f>
        <v>0.1622857</v>
      </c>
      <c r="J124">
        <f>VLOOKUP($B124, Sheet1!$C:$M, 9, 0)</f>
        <v>34.686860500000002</v>
      </c>
      <c r="K124" t="str">
        <f>VLOOKUP($B124, Sheet1!$C:$M, 10, 0)</f>
        <v>Idakho South Ward</v>
      </c>
      <c r="L124" t="str">
        <f>VLOOKUP($B124, Sheet1!$C:$M, 11, 0)</f>
        <v>Exact Address</v>
      </c>
    </row>
    <row r="125" spans="1:12" x14ac:dyDescent="0.2">
      <c r="A125" s="29">
        <v>126</v>
      </c>
      <c r="B125" s="29" t="s">
        <v>152</v>
      </c>
      <c r="C125">
        <f>VLOOKUP($B125, Sheet1!$C:$I, 2, 0)</f>
        <v>0</v>
      </c>
      <c r="D125">
        <f>VLOOKUP($B125, Sheet1!$C:$I, 3, 0)</f>
        <v>0</v>
      </c>
      <c r="E125" t="str">
        <f>VLOOKUP($B125, Sheet1!$C:$I, 4, 0)</f>
        <v>Butere Sub County</v>
      </c>
      <c r="F125" t="str">
        <f>VLOOKUP($B125, Sheet1!$C:$I, 5, 0)</f>
        <v>Yes</v>
      </c>
      <c r="G125" t="str">
        <f>VLOOKUP($B125, Sheet1!$C:$I, 6, 0)</f>
        <v>Basic Health Centre</v>
      </c>
      <c r="H125">
        <f>VLOOKUP($B125, Sheet1!$C:$I, 7, 0)</f>
        <v>3</v>
      </c>
      <c r="I125">
        <f>VLOOKUP($B125, Sheet1!$C:$M, 8, 0)</f>
        <v>0.2198155</v>
      </c>
      <c r="J125">
        <f>VLOOKUP($B125, Sheet1!$C:$M, 9, 0)</f>
        <v>34.491898800000001</v>
      </c>
      <c r="K125" t="str">
        <f>VLOOKUP($B125, Sheet1!$C:$M, 10, 0)</f>
        <v>Marama Central Ward</v>
      </c>
      <c r="L125" t="str">
        <f>VLOOKUP($B125, Sheet1!$C:$M, 11, 0)</f>
        <v>Exact Address</v>
      </c>
    </row>
    <row r="126" spans="1:12" x14ac:dyDescent="0.2">
      <c r="A126" s="29">
        <v>127</v>
      </c>
      <c r="B126" s="29" t="s">
        <v>153</v>
      </c>
      <c r="C126">
        <f>VLOOKUP($B126, Sheet1!$C:$I, 2, 0)</f>
        <v>0</v>
      </c>
      <c r="D126">
        <f>VLOOKUP($B126, Sheet1!$C:$I, 3, 0)</f>
        <v>0</v>
      </c>
      <c r="E126" t="str">
        <f>VLOOKUP($B126, Sheet1!$C:$I, 4, 0)</f>
        <v>Malava Sub County</v>
      </c>
      <c r="F126" t="str">
        <f>VLOOKUP($B126, Sheet1!$C:$I, 5, 0)</f>
        <v>No</v>
      </c>
      <c r="G126" t="str">
        <f>VLOOKUP($B126, Sheet1!$C:$I, 6, 0)</f>
        <v>Medical Clinic</v>
      </c>
      <c r="H126">
        <f>VLOOKUP($B126, Sheet1!$C:$I, 7, 0)</f>
        <v>2</v>
      </c>
      <c r="I126">
        <f>VLOOKUP($B126, Sheet1!$C:$M, 8, 0)</f>
        <v>0.44834390000000002</v>
      </c>
      <c r="J126">
        <f>VLOOKUP($B126, Sheet1!$C:$M, 9, 0)</f>
        <v>34.853850999999999</v>
      </c>
      <c r="K126" t="str">
        <f>VLOOKUP($B126, Sheet1!$C:$M, 10, 0)</f>
        <v>Shirungu-mugai Ward</v>
      </c>
      <c r="L126" t="str">
        <f>VLOOKUP($B126, Sheet1!$C:$M, 11, 0)</f>
        <v>Exact Address</v>
      </c>
    </row>
    <row r="127" spans="1:12" x14ac:dyDescent="0.2">
      <c r="A127" s="29">
        <v>128</v>
      </c>
      <c r="B127" s="29" t="s">
        <v>154</v>
      </c>
      <c r="C127">
        <f>VLOOKUP($B127, Sheet1!$C:$I, 2, 0)</f>
        <v>0</v>
      </c>
      <c r="D127">
        <f>VLOOKUP($B127, Sheet1!$C:$I, 3, 0)</f>
        <v>0</v>
      </c>
      <c r="E127" t="str">
        <f>VLOOKUP($B127, Sheet1!$C:$I, 4, 0)</f>
        <v>Malava Sub County</v>
      </c>
      <c r="F127" t="str">
        <f>VLOOKUP($B127, Sheet1!$C:$I, 5, 0)</f>
        <v>Yes</v>
      </c>
      <c r="G127" t="str">
        <f>VLOOKUP($B127, Sheet1!$C:$I, 6, 0)</f>
        <v>Dispensary</v>
      </c>
      <c r="H127">
        <f>VLOOKUP($B127, Sheet1!$C:$I, 7, 0)</f>
        <v>2</v>
      </c>
      <c r="I127">
        <f>VLOOKUP($B127, Sheet1!$C:$M, 8, 0)</f>
        <v>0.40833580000000003</v>
      </c>
      <c r="J127">
        <f>VLOOKUP($B127, Sheet1!$C:$M, 9, 0)</f>
        <v>34.753896500000003</v>
      </c>
      <c r="K127" t="str">
        <f>VLOOKUP($B127, Sheet1!$C:$M, 10, 0)</f>
        <v>West Kabras Ward</v>
      </c>
      <c r="L127" t="str">
        <f>VLOOKUP($B127, Sheet1!$C:$M, 11, 0)</f>
        <v>Exact Address</v>
      </c>
    </row>
    <row r="128" spans="1:12" x14ac:dyDescent="0.2">
      <c r="A128" s="29">
        <v>129</v>
      </c>
      <c r="B128" s="29" t="s">
        <v>155</v>
      </c>
      <c r="C128">
        <f>VLOOKUP($B128, Sheet1!$C:$I, 2, 0)</f>
        <v>0</v>
      </c>
      <c r="D128">
        <f>VLOOKUP($B128, Sheet1!$C:$I, 3, 0)</f>
        <v>0</v>
      </c>
      <c r="E128" t="str">
        <f>VLOOKUP($B128, Sheet1!$C:$I, 4, 0)</f>
        <v>Ikolomani Sub County</v>
      </c>
      <c r="F128" t="str">
        <f>VLOOKUP($B128, Sheet1!$C:$I, 5, 0)</f>
        <v>No</v>
      </c>
      <c r="G128" t="str">
        <f>VLOOKUP($B128, Sheet1!$C:$I, 6, 0)</f>
        <v>Dispensary</v>
      </c>
      <c r="H128">
        <f>VLOOKUP($B128, Sheet1!$C:$I, 7, 0)</f>
        <v>2</v>
      </c>
      <c r="I128">
        <f>VLOOKUP($B128, Sheet1!$C:$M, 8, 0)</f>
        <v>0.16910819999999999</v>
      </c>
      <c r="J128">
        <f>VLOOKUP($B128, Sheet1!$C:$M, 9, 0)</f>
        <v>34.707766499999998</v>
      </c>
      <c r="K128" t="str">
        <f>VLOOKUP($B128, Sheet1!$C:$M, 10, 0)</f>
        <v>Idakho North Ward</v>
      </c>
      <c r="L128" t="str">
        <f>VLOOKUP($B128, Sheet1!$C:$M, 11, 0)</f>
        <v>Exact Address</v>
      </c>
    </row>
    <row r="129" spans="1:12" x14ac:dyDescent="0.2">
      <c r="A129" s="29">
        <v>130</v>
      </c>
      <c r="B129" t="s">
        <v>156</v>
      </c>
      <c r="C129">
        <f>VLOOKUP($B129, Sheet1!$C:$I, 2, 0)</f>
        <v>0</v>
      </c>
      <c r="D129">
        <f>VLOOKUP($B129, Sheet1!$C:$I, 3, 0)</f>
        <v>0</v>
      </c>
      <c r="E129" t="str">
        <f>VLOOKUP($B129, Sheet1!$C:$I, 4, 0)</f>
        <v>Butere Sub County</v>
      </c>
      <c r="F129" t="str">
        <f>VLOOKUP($B129, Sheet1!$C:$I, 5, 0)</f>
        <v>No</v>
      </c>
      <c r="G129" t="str">
        <f>VLOOKUP($B129, Sheet1!$C:$I, 6, 0)</f>
        <v>Nursing and Maternity Home</v>
      </c>
      <c r="H129">
        <f>VLOOKUP($B129, Sheet1!$C:$I, 7, 0)</f>
        <v>3</v>
      </c>
      <c r="I129">
        <f>VLOOKUP($B129, Sheet1!$C:$M, 8, 0)</f>
        <v>0.22637360183902899</v>
      </c>
      <c r="J129">
        <f>VLOOKUP($B129, Sheet1!$C:$M, 9, 0)</f>
        <v>34.587462396584201</v>
      </c>
      <c r="K129" t="str">
        <f>VLOOKUP($B129, Sheet1!$C:$M, 10, 0)</f>
        <v>Marama West Ward</v>
      </c>
      <c r="L129" t="str">
        <f>VLOOKUP($B129, Sheet1!$C:$M, 11, 0)</f>
        <v>Exact Address</v>
      </c>
    </row>
    <row r="130" spans="1:12" x14ac:dyDescent="0.2">
      <c r="A130" s="29">
        <v>131</v>
      </c>
      <c r="B130" s="29" t="s">
        <v>157</v>
      </c>
      <c r="C130">
        <f>VLOOKUP($B130, Sheet1!$C:$I, 2, 0)</f>
        <v>0</v>
      </c>
      <c r="D130">
        <f>VLOOKUP($B130, Sheet1!$C:$I, 3, 0)</f>
        <v>0</v>
      </c>
      <c r="E130" t="str">
        <f>VLOOKUP($B130, Sheet1!$C:$I, 4, 0)</f>
        <v>Matungu Sub County</v>
      </c>
      <c r="F130" t="str">
        <f>VLOOKUP($B130, Sheet1!$C:$I, 5, 0)</f>
        <v>No</v>
      </c>
      <c r="G130" t="str">
        <f>VLOOKUP($B130, Sheet1!$C:$I, 6, 0)</f>
        <v>Dispensary</v>
      </c>
      <c r="H130">
        <f>VLOOKUP($B130, Sheet1!$C:$I, 7, 0)</f>
        <v>2</v>
      </c>
      <c r="I130">
        <f>VLOOKUP($B130, Sheet1!$C:$M, 8, 0)</f>
        <v>0.32092730000000003</v>
      </c>
      <c r="J130">
        <f>VLOOKUP($B130, Sheet1!$C:$M, 9, 0)</f>
        <v>34.403183300000002</v>
      </c>
      <c r="K130" t="str">
        <f>VLOOKUP($B130, Sheet1!$C:$M, 10, 0)</f>
        <v>Koyonzo Ward</v>
      </c>
      <c r="L130" t="str">
        <f>VLOOKUP($B130, Sheet1!$C:$M, 11, 0)</f>
        <v>Exact Address</v>
      </c>
    </row>
    <row r="131" spans="1:12" x14ac:dyDescent="0.2">
      <c r="A131" s="29">
        <v>132</v>
      </c>
      <c r="B131" s="29" t="s">
        <v>158</v>
      </c>
      <c r="C131">
        <f>VLOOKUP($B131, Sheet1!$C:$I, 2, 0)</f>
        <v>0</v>
      </c>
      <c r="D131">
        <f>VLOOKUP($B131, Sheet1!$C:$I, 3, 0)</f>
        <v>0</v>
      </c>
      <c r="E131" t="str">
        <f>VLOOKUP($B131, Sheet1!$C:$I, 4, 0)</f>
        <v>Malava Sub County</v>
      </c>
      <c r="F131" t="str">
        <f>VLOOKUP($B131, Sheet1!$C:$I, 5, 0)</f>
        <v>No</v>
      </c>
      <c r="G131" t="str">
        <f>VLOOKUP($B131, Sheet1!$C:$I, 6, 0)</f>
        <v>Medical Clinic</v>
      </c>
      <c r="H131">
        <f>VLOOKUP($B131, Sheet1!$C:$I, 7, 0)</f>
        <v>2</v>
      </c>
      <c r="I131">
        <f>VLOOKUP($B131, Sheet1!$C:$M, 8, 0)</f>
        <v>0.44834390000000002</v>
      </c>
      <c r="J131">
        <f>VLOOKUP($B131, Sheet1!$C:$M, 9, 0)</f>
        <v>34.853850999999999</v>
      </c>
      <c r="K131" t="str">
        <f>VLOOKUP($B131, Sheet1!$C:$M, 10, 0)</f>
        <v>South Kabras Ward</v>
      </c>
      <c r="L131" t="str">
        <f>VLOOKUP($B131, Sheet1!$C:$M, 11, 0)</f>
        <v>Exact Address</v>
      </c>
    </row>
    <row r="132" spans="1:12" x14ac:dyDescent="0.2">
      <c r="A132" s="29">
        <v>133</v>
      </c>
      <c r="B132" s="29" t="s">
        <v>159</v>
      </c>
      <c r="C132">
        <f>VLOOKUP($B132, Sheet1!$C:$I, 2, 0)</f>
        <v>0</v>
      </c>
      <c r="D132">
        <f>VLOOKUP($B132, Sheet1!$C:$I, 3, 0)</f>
        <v>0</v>
      </c>
      <c r="E132" t="str">
        <f>VLOOKUP($B132, Sheet1!$C:$I, 4, 0)</f>
        <v>Shinyalu Sub County</v>
      </c>
      <c r="F132" t="str">
        <f>VLOOKUP($B132, Sheet1!$C:$I, 5, 0)</f>
        <v>No</v>
      </c>
      <c r="G132" t="str">
        <f>VLOOKUP($B132, Sheet1!$C:$I, 6, 0)</f>
        <v>Dispensary</v>
      </c>
      <c r="H132">
        <f>VLOOKUP($B132, Sheet1!$C:$I, 7, 0)</f>
        <v>2</v>
      </c>
      <c r="I132">
        <f>VLOOKUP($B132, Sheet1!$C:$M, 8, 0)</f>
        <v>0.2613993</v>
      </c>
      <c r="J132">
        <f>VLOOKUP($B132, Sheet1!$C:$M, 9, 0)</f>
        <v>34.840328999999997</v>
      </c>
      <c r="K132" t="str">
        <f>VLOOKUP($B132, Sheet1!$C:$M, 10, 0)</f>
        <v>Isukha North Ward</v>
      </c>
      <c r="L132" t="str">
        <f>VLOOKUP($B132, Sheet1!$C:$M, 11, 0)</f>
        <v>Exact Address</v>
      </c>
    </row>
    <row r="133" spans="1:12" x14ac:dyDescent="0.2">
      <c r="A133" s="29">
        <v>134</v>
      </c>
      <c r="B133" s="29" t="s">
        <v>160</v>
      </c>
      <c r="C133">
        <f>VLOOKUP($B133, Sheet1!$C:$I, 2, 0)</f>
        <v>0</v>
      </c>
      <c r="D133">
        <f>VLOOKUP($B133, Sheet1!$C:$I, 3, 0)</f>
        <v>0</v>
      </c>
      <c r="E133" t="str">
        <f>VLOOKUP($B133, Sheet1!$C:$I, 4, 0)</f>
        <v>Navakholo Sub County</v>
      </c>
      <c r="F133" t="str">
        <f>VLOOKUP($B133, Sheet1!$C:$I, 5, 0)</f>
        <v>No</v>
      </c>
      <c r="G133" t="str">
        <f>VLOOKUP($B133, Sheet1!$C:$I, 6, 0)</f>
        <v>Dispensary</v>
      </c>
      <c r="H133">
        <f>VLOOKUP($B133, Sheet1!$C:$I, 7, 0)</f>
        <v>2</v>
      </c>
      <c r="I133">
        <f>VLOOKUP($B133, Sheet1!$C:$M, 8, 0)</f>
        <v>0.35526750000000001</v>
      </c>
      <c r="J133">
        <f>VLOOKUP($B133, Sheet1!$C:$M, 9, 0)</f>
        <v>34.697918899999998</v>
      </c>
      <c r="K133" t="str">
        <f>VLOOKUP($B133, Sheet1!$C:$M, 10, 0)</f>
        <v>Ingoste-matiha Ward</v>
      </c>
      <c r="L133" t="str">
        <f>VLOOKUP($B133, Sheet1!$C:$M, 11, 0)</f>
        <v>Exact Address</v>
      </c>
    </row>
    <row r="134" spans="1:12" x14ac:dyDescent="0.2">
      <c r="A134" s="29">
        <v>135</v>
      </c>
      <c r="B134" s="29" t="s">
        <v>161</v>
      </c>
      <c r="C134">
        <f>VLOOKUP($B134, Sheet1!$C:$I, 2, 0)</f>
        <v>0</v>
      </c>
      <c r="D134">
        <f>VLOOKUP($B134, Sheet1!$C:$I, 3, 0)</f>
        <v>0</v>
      </c>
      <c r="E134" t="str">
        <f>VLOOKUP($B134, Sheet1!$C:$I, 4, 0)</f>
        <v>Butere Sub County</v>
      </c>
      <c r="F134" t="str">
        <f>VLOOKUP($B134, Sheet1!$C:$I, 5, 0)</f>
        <v>Yes</v>
      </c>
      <c r="G134" t="str">
        <f>VLOOKUP($B134, Sheet1!$C:$I, 6, 0)</f>
        <v>Basic Health Centre</v>
      </c>
      <c r="H134">
        <f>VLOOKUP($B134, Sheet1!$C:$I, 7, 0)</f>
        <v>3</v>
      </c>
      <c r="I134">
        <f>VLOOKUP($B134, Sheet1!$C:$M, 8, 0)</f>
        <v>0.24429600000000001</v>
      </c>
      <c r="J134">
        <f>VLOOKUP($B134, Sheet1!$C:$M, 9, 0)</f>
        <v>34.596440000000001</v>
      </c>
      <c r="K134" t="str">
        <f>VLOOKUP($B134, Sheet1!$C:$M, 10, 0)</f>
        <v>Marama West Ward</v>
      </c>
      <c r="L134" t="str">
        <f>VLOOKUP($B134, Sheet1!$C:$M, 11, 0)</f>
        <v>Exact Address</v>
      </c>
    </row>
    <row r="135" spans="1:12" x14ac:dyDescent="0.2">
      <c r="A135" s="29">
        <v>136</v>
      </c>
      <c r="B135" s="29" t="s">
        <v>162</v>
      </c>
      <c r="C135">
        <f>VLOOKUP($B135, Sheet1!$C:$I, 2, 0)</f>
        <v>0</v>
      </c>
      <c r="D135">
        <f>VLOOKUP($B135, Sheet1!$C:$I, 3, 0)</f>
        <v>0</v>
      </c>
      <c r="E135" t="str">
        <f>VLOOKUP($B135, Sheet1!$C:$I, 4, 0)</f>
        <v>Lurambi Sub County</v>
      </c>
      <c r="F135" t="str">
        <f>VLOOKUP($B135, Sheet1!$C:$I, 5, 0)</f>
        <v>No</v>
      </c>
      <c r="G135" t="str">
        <f>VLOOKUP($B135, Sheet1!$C:$I, 6, 0)</f>
        <v>Dispensary</v>
      </c>
      <c r="H135">
        <f>VLOOKUP($B135, Sheet1!$C:$I, 7, 0)</f>
        <v>2</v>
      </c>
      <c r="I135">
        <f>VLOOKUP($B135, Sheet1!$C:$M, 8, 0)</f>
        <v>0.26956839999999999</v>
      </c>
      <c r="J135">
        <f>VLOOKUP($B135, Sheet1!$C:$M, 9, 0)</f>
        <v>34.674590999999999</v>
      </c>
      <c r="K135" t="str">
        <f>VLOOKUP($B135, Sheet1!$C:$M, 10, 0)</f>
        <v>Butsotso South Ward</v>
      </c>
      <c r="L135" t="str">
        <f>VLOOKUP($B135, Sheet1!$C:$M, 11, 0)</f>
        <v>Exact Address</v>
      </c>
    </row>
    <row r="136" spans="1:12" x14ac:dyDescent="0.2">
      <c r="A136" s="29">
        <v>137</v>
      </c>
      <c r="B136" s="29" t="s">
        <v>163</v>
      </c>
      <c r="C136">
        <f>VLOOKUP($B136, Sheet1!$C:$I, 2, 0)</f>
        <v>0</v>
      </c>
      <c r="D136">
        <f>VLOOKUP($B136, Sheet1!$C:$I, 3, 0)</f>
        <v>0</v>
      </c>
      <c r="E136" t="str">
        <f>VLOOKUP($B136, Sheet1!$C:$I, 4, 0)</f>
        <v>Matungu Sub County</v>
      </c>
      <c r="F136" t="str">
        <f>VLOOKUP($B136, Sheet1!$C:$I, 5, 0)</f>
        <v>No</v>
      </c>
      <c r="G136" t="str">
        <f>VLOOKUP($B136, Sheet1!$C:$I, 6, 0)</f>
        <v>Dispensary</v>
      </c>
      <c r="H136">
        <f>VLOOKUP($B136, Sheet1!$C:$I, 7, 0)</f>
        <v>2</v>
      </c>
      <c r="I136">
        <f>VLOOKUP($B136, Sheet1!$C:$M, 8, 0)</f>
        <v>0.42362709999999998</v>
      </c>
      <c r="J136">
        <f>VLOOKUP($B136, Sheet1!$C:$M, 9, 0)</f>
        <v>34.474643899999997</v>
      </c>
      <c r="K136" t="str">
        <f>VLOOKUP($B136, Sheet1!$C:$M, 10, 0)</f>
        <v>Koyonzo Ward</v>
      </c>
      <c r="L136" t="str">
        <f>VLOOKUP($B136, Sheet1!$C:$M, 11, 0)</f>
        <v>Exact Address</v>
      </c>
    </row>
    <row r="137" spans="1:12" x14ac:dyDescent="0.2">
      <c r="A137" s="29">
        <v>138</v>
      </c>
      <c r="B137" s="29" t="s">
        <v>164</v>
      </c>
      <c r="C137">
        <f>VLOOKUP($B137, Sheet1!$C:$I, 2, 0)</f>
        <v>0</v>
      </c>
      <c r="D137">
        <f>VLOOKUP($B137, Sheet1!$C:$I, 3, 0)</f>
        <v>0</v>
      </c>
      <c r="E137" t="str">
        <f>VLOOKUP($B137, Sheet1!$C:$I, 4, 0)</f>
        <v>Shinyalu Sub County</v>
      </c>
      <c r="F137" t="str">
        <f>VLOOKUP($B137, Sheet1!$C:$I, 5, 0)</f>
        <v>No</v>
      </c>
      <c r="G137" t="str">
        <f>VLOOKUP($B137, Sheet1!$C:$I, 6, 0)</f>
        <v>Dispensary</v>
      </c>
      <c r="H137">
        <f>VLOOKUP($B137, Sheet1!$C:$I, 7, 0)</f>
        <v>2</v>
      </c>
      <c r="I137">
        <f>VLOOKUP($B137, Sheet1!$C:$M, 8, 0)</f>
        <v>0.29203669999999998</v>
      </c>
      <c r="J137">
        <f>VLOOKUP($B137, Sheet1!$C:$M, 9, 0)</f>
        <v>34.884486699999997</v>
      </c>
      <c r="K137" t="str">
        <f>VLOOKUP($B137, Sheet1!$C:$M, 10, 0)</f>
        <v>Murhanda Ward</v>
      </c>
      <c r="L137" t="str">
        <f>VLOOKUP($B137, Sheet1!$C:$M, 11, 0)</f>
        <v>Exact Address</v>
      </c>
    </row>
    <row r="138" spans="1:12" x14ac:dyDescent="0.2">
      <c r="A138" s="29">
        <v>139</v>
      </c>
      <c r="B138" s="29" t="s">
        <v>165</v>
      </c>
      <c r="C138">
        <f>VLOOKUP($B138, Sheet1!$C:$I, 2, 0)</f>
        <v>0</v>
      </c>
      <c r="D138">
        <f>VLOOKUP($B138, Sheet1!$C:$I, 3, 0)</f>
        <v>0</v>
      </c>
      <c r="E138" t="str">
        <f>VLOOKUP($B138, Sheet1!$C:$I, 4, 0)</f>
        <v>Lugari Sub County</v>
      </c>
      <c r="F138" t="str">
        <f>VLOOKUP($B138, Sheet1!$C:$I, 5, 0)</f>
        <v>No</v>
      </c>
      <c r="G138" t="str">
        <f>VLOOKUP($B138, Sheet1!$C:$I, 6, 0)</f>
        <v>Medical Clinic</v>
      </c>
      <c r="H138">
        <f>VLOOKUP($B138, Sheet1!$C:$I, 7, 0)</f>
        <v>2</v>
      </c>
      <c r="I138">
        <f>VLOOKUP($B138, Sheet1!$C:$M, 8, 0)</f>
        <v>0.71840289999999996</v>
      </c>
      <c r="J138">
        <f>VLOOKUP($B138, Sheet1!$C:$M, 9, 0)</f>
        <v>35.0057695</v>
      </c>
      <c r="K138" t="str">
        <f>VLOOKUP($B138, Sheet1!$C:$M, 10, 0)</f>
        <v>Mautuma Ward</v>
      </c>
      <c r="L138" t="str">
        <f>VLOOKUP($B138, Sheet1!$C:$M, 11, 0)</f>
        <v>Exact Address</v>
      </c>
    </row>
    <row r="139" spans="1:12" x14ac:dyDescent="0.2">
      <c r="A139" s="29">
        <v>140</v>
      </c>
      <c r="B139" s="29" t="s">
        <v>166</v>
      </c>
      <c r="C139">
        <f>VLOOKUP($B139, Sheet1!$C:$I, 2, 0)</f>
        <v>0</v>
      </c>
      <c r="D139">
        <f>VLOOKUP($B139, Sheet1!$C:$I, 3, 0)</f>
        <v>0</v>
      </c>
      <c r="E139" t="str">
        <f>VLOOKUP($B139, Sheet1!$C:$I, 4, 0)</f>
        <v>Lurambi Sub County</v>
      </c>
      <c r="F139" t="str">
        <f>VLOOKUP($B139, Sheet1!$C:$I, 5, 0)</f>
        <v>No</v>
      </c>
      <c r="G139" t="str">
        <f>VLOOKUP($B139, Sheet1!$C:$I, 6, 0)</f>
        <v>Medical Clinic</v>
      </c>
      <c r="H139">
        <f>VLOOKUP($B139, Sheet1!$C:$I, 7, 0)</f>
        <v>2</v>
      </c>
      <c r="I139">
        <f>VLOOKUP($B139, Sheet1!$C:$M, 8, 0)</f>
        <v>0.30095500000000003</v>
      </c>
      <c r="J139">
        <f>VLOOKUP($B139, Sheet1!$C:$M, 9, 0)</f>
        <v>34.755085700000002</v>
      </c>
      <c r="K139" t="str">
        <f>VLOOKUP($B139, Sheet1!$C:$M, 10, 0)</f>
        <v>Shirere Ward</v>
      </c>
      <c r="L139" t="str">
        <f>VLOOKUP($B139, Sheet1!$C:$M, 11, 0)</f>
        <v>Not exact address</v>
      </c>
    </row>
    <row r="140" spans="1:12" x14ac:dyDescent="0.2">
      <c r="A140" s="29">
        <v>141</v>
      </c>
      <c r="B140" s="29" t="s">
        <v>167</v>
      </c>
      <c r="C140" t="str">
        <f>VLOOKUP($B140, Sheet1!$C:$I, 2, 0)</f>
        <v>Jamia Medical Center - Mumias</v>
      </c>
      <c r="D140">
        <f>VLOOKUP($B140, Sheet1!$C:$I, 3, 0)</f>
        <v>0</v>
      </c>
      <c r="E140" t="str">
        <f>VLOOKUP($B140, Sheet1!$C:$I, 4, 0)</f>
        <v>Mumias West Sub County</v>
      </c>
      <c r="F140" t="str">
        <f>VLOOKUP($B140, Sheet1!$C:$I, 5, 0)</f>
        <v>No</v>
      </c>
      <c r="G140" t="str">
        <f>VLOOKUP($B140, Sheet1!$C:$I, 6, 0)</f>
        <v>Medical Clinic</v>
      </c>
      <c r="H140">
        <f>VLOOKUP($B140, Sheet1!$C:$I, 7, 0)</f>
        <v>2</v>
      </c>
      <c r="I140">
        <f>VLOOKUP($B140, Sheet1!$C:$M, 8, 0)</f>
        <v>0.33345029999999998</v>
      </c>
      <c r="J140">
        <f>VLOOKUP($B140, Sheet1!$C:$M, 9, 0)</f>
        <v>34.489667400000002</v>
      </c>
      <c r="K140" t="str">
        <f>VLOOKUP($B140, Sheet1!$C:$M, 10, 0)</f>
        <v>Mumias Central Ward</v>
      </c>
      <c r="L140" t="str">
        <f>VLOOKUP($B140, Sheet1!$C:$M, 11, 0)</f>
        <v>Exact Address</v>
      </c>
    </row>
    <row r="141" spans="1:12" x14ac:dyDescent="0.2">
      <c r="A141" s="29">
        <v>142</v>
      </c>
      <c r="B141" s="29" t="s">
        <v>168</v>
      </c>
      <c r="C141">
        <f>VLOOKUP($B141, Sheet1!$C:$I, 2, 0)</f>
        <v>0</v>
      </c>
      <c r="D141">
        <f>VLOOKUP($B141, Sheet1!$C:$I, 3, 0)</f>
        <v>0</v>
      </c>
      <c r="E141" t="str">
        <f>VLOOKUP($B141, Sheet1!$C:$I, 4, 0)</f>
        <v>Shinyalu Sub County</v>
      </c>
      <c r="F141" t="str">
        <f>VLOOKUP($B141, Sheet1!$C:$I, 5, 0)</f>
        <v>No</v>
      </c>
      <c r="G141" t="str">
        <f>VLOOKUP($B141, Sheet1!$C:$I, 6, 0)</f>
        <v>Medical Clinic</v>
      </c>
      <c r="H141">
        <f>VLOOKUP($B141, Sheet1!$C:$I, 7, 0)</f>
        <v>2</v>
      </c>
      <c r="I141">
        <f>VLOOKUP($B141, Sheet1!$C:$M, 8, 0)</f>
        <v>0.2613993</v>
      </c>
      <c r="J141">
        <f>VLOOKUP($B141, Sheet1!$C:$M, 9, 0)</f>
        <v>34.840328999999997</v>
      </c>
      <c r="K141" t="str">
        <f>VLOOKUP($B141, Sheet1!$C:$M, 10, 0)</f>
        <v>Isukha North Ward</v>
      </c>
      <c r="L141" t="str">
        <f>VLOOKUP($B141, Sheet1!$C:$M, 11, 0)</f>
        <v>Exact Address</v>
      </c>
    </row>
    <row r="142" spans="1:12" x14ac:dyDescent="0.2">
      <c r="A142" s="29">
        <v>143</v>
      </c>
      <c r="B142" s="29" t="s">
        <v>169</v>
      </c>
      <c r="C142" t="str">
        <f>VLOOKUP($B142, Sheet1!$C:$I, 2, 0)</f>
        <v>Jehova  Rafaa Health Care</v>
      </c>
      <c r="D142">
        <f>VLOOKUP($B142, Sheet1!$C:$I, 3, 0)</f>
        <v>0</v>
      </c>
      <c r="E142" t="str">
        <f>VLOOKUP($B142, Sheet1!$C:$I, 4, 0)</f>
        <v>Matungu Sub County</v>
      </c>
      <c r="F142" t="str">
        <f>VLOOKUP($B142, Sheet1!$C:$I, 5, 0)</f>
        <v>No</v>
      </c>
      <c r="G142" t="str">
        <f>VLOOKUP($B142, Sheet1!$C:$I, 6, 0)</f>
        <v>Medical Clinic</v>
      </c>
      <c r="H142">
        <f>VLOOKUP($B142, Sheet1!$C:$I, 7, 0)</f>
        <v>2</v>
      </c>
      <c r="I142">
        <f>VLOOKUP($B142, Sheet1!$C:$M, 8, 0)</f>
        <v>0.40570510000000004</v>
      </c>
      <c r="J142">
        <f>VLOOKUP($B142, Sheet1!$C:$M, 9, 0)</f>
        <v>34.435665700000001</v>
      </c>
      <c r="K142" t="str">
        <f>VLOOKUP($B142, Sheet1!$C:$M, 10, 0)</f>
        <v>Mayoni Ward</v>
      </c>
      <c r="L142" t="str">
        <f>VLOOKUP($B142, Sheet1!$C:$M, 11, 0)</f>
        <v>Not exact address</v>
      </c>
    </row>
    <row r="143" spans="1:12" x14ac:dyDescent="0.2">
      <c r="A143" s="29">
        <v>144</v>
      </c>
      <c r="B143" s="29" t="s">
        <v>170</v>
      </c>
      <c r="C143">
        <f>VLOOKUP($B143, Sheet1!$C:$I, 2, 0)</f>
        <v>0</v>
      </c>
      <c r="D143">
        <f>VLOOKUP($B143, Sheet1!$C:$I, 3, 0)</f>
        <v>0</v>
      </c>
      <c r="E143" t="str">
        <f>VLOOKUP($B143, Sheet1!$C:$I, 4, 0)</f>
        <v>Shinyalu Sub County</v>
      </c>
      <c r="F143" t="str">
        <f>VLOOKUP($B143, Sheet1!$C:$I, 5, 0)</f>
        <v>No</v>
      </c>
      <c r="G143" t="str">
        <f>VLOOKUP($B143, Sheet1!$C:$I, 6, 0)</f>
        <v>Dispensary</v>
      </c>
      <c r="H143">
        <f>VLOOKUP($B143, Sheet1!$C:$I, 7, 0)</f>
        <v>2</v>
      </c>
      <c r="I143">
        <f>VLOOKUP($B143, Sheet1!$C:$M, 8, 0)</f>
        <v>0.31431671663346999</v>
      </c>
      <c r="J143">
        <f>VLOOKUP($B143, Sheet1!$C:$M, 9, 0)</f>
        <v>34.783670267585002</v>
      </c>
      <c r="K143" t="str">
        <f>VLOOKUP($B143, Sheet1!$C:$M, 10, 0)</f>
        <v>Isukha South Ward</v>
      </c>
      <c r="L143" t="str">
        <f>VLOOKUP($B143, Sheet1!$C:$M, 11, 0)</f>
        <v>Exact Address</v>
      </c>
    </row>
    <row r="144" spans="1:12" x14ac:dyDescent="0.2">
      <c r="A144" s="29">
        <v>145</v>
      </c>
      <c r="B144" s="29" t="s">
        <v>171</v>
      </c>
      <c r="C144">
        <f>VLOOKUP($B144, Sheet1!$C:$I, 2, 0)</f>
        <v>0</v>
      </c>
      <c r="D144">
        <f>VLOOKUP($B144, Sheet1!$C:$I, 3, 0)</f>
        <v>0</v>
      </c>
      <c r="E144" t="str">
        <f>VLOOKUP($B144, Sheet1!$C:$I, 4, 0)</f>
        <v>Likuyani Sub County</v>
      </c>
      <c r="F144" t="str">
        <f>VLOOKUP($B144, Sheet1!$C:$I, 5, 0)</f>
        <v>No</v>
      </c>
      <c r="G144" t="str">
        <f>VLOOKUP($B144, Sheet1!$C:$I, 6, 0)</f>
        <v>Medical Clinic</v>
      </c>
      <c r="H144">
        <f>VLOOKUP($B144, Sheet1!$C:$I, 7, 0)</f>
        <v>2</v>
      </c>
      <c r="I144">
        <f>VLOOKUP($B144, Sheet1!$C:$M, 8, 0)</f>
        <v>0.66684949999999998</v>
      </c>
      <c r="J144">
        <f>VLOOKUP($B144, Sheet1!$C:$M, 9, 0)</f>
        <v>35.109084000000003</v>
      </c>
      <c r="K144" t="str">
        <f>VLOOKUP($B144, Sheet1!$C:$M, 10, 0)</f>
        <v>Likuyani Ward</v>
      </c>
      <c r="L144" t="str">
        <f>VLOOKUP($B144, Sheet1!$C:$M, 11, 0)</f>
        <v>Exact Address</v>
      </c>
    </row>
    <row r="145" spans="1:12" x14ac:dyDescent="0.2">
      <c r="A145" s="29">
        <v>146</v>
      </c>
      <c r="B145" s="29" t="s">
        <v>172</v>
      </c>
      <c r="C145">
        <f>VLOOKUP($B145, Sheet1!$C:$I, 2, 0)</f>
        <v>0</v>
      </c>
      <c r="D145">
        <f>VLOOKUP($B145, Sheet1!$C:$I, 3, 0)</f>
        <v>0</v>
      </c>
      <c r="E145" t="str">
        <f>VLOOKUP($B145, Sheet1!$C:$I, 4, 0)</f>
        <v>Lugari Sub County</v>
      </c>
      <c r="F145" t="str">
        <f>VLOOKUP($B145, Sheet1!$C:$I, 5, 0)</f>
        <v>No</v>
      </c>
      <c r="G145" t="str">
        <f>VLOOKUP($B145, Sheet1!$C:$I, 6, 0)</f>
        <v>Medical Clinic</v>
      </c>
      <c r="H145">
        <f>VLOOKUP($B145, Sheet1!$C:$I, 7, 0)</f>
        <v>2</v>
      </c>
      <c r="I145">
        <f>VLOOKUP($B145, Sheet1!$C:$M, 8, 0)</f>
        <v>0.68067407614061404</v>
      </c>
      <c r="J145">
        <f>VLOOKUP($B145, Sheet1!$C:$M, 9, 0)</f>
        <v>34.963251140601706</v>
      </c>
      <c r="K145" t="str">
        <f>VLOOKUP($B145, Sheet1!$C:$M, 10, 0)</f>
        <v>Lugari Ward</v>
      </c>
      <c r="L145" t="str">
        <f>VLOOKUP($B145, Sheet1!$C:$M, 11, 0)</f>
        <v>Not exact address</v>
      </c>
    </row>
    <row r="146" spans="1:12" x14ac:dyDescent="0.2">
      <c r="A146" s="29">
        <v>147</v>
      </c>
      <c r="B146" s="29" t="s">
        <v>173</v>
      </c>
      <c r="C146">
        <f>VLOOKUP($B146, Sheet1!$C:$I, 2, 0)</f>
        <v>0</v>
      </c>
      <c r="D146">
        <f>VLOOKUP($B146, Sheet1!$C:$I, 3, 0)</f>
        <v>0</v>
      </c>
      <c r="E146" t="str">
        <f>VLOOKUP($B146, Sheet1!$C:$I, 4, 0)</f>
        <v>Lurambi Sub County</v>
      </c>
      <c r="F146" t="str">
        <f>VLOOKUP($B146, Sheet1!$C:$I, 5, 0)</f>
        <v>No</v>
      </c>
      <c r="G146" t="str">
        <f>VLOOKUP($B146, Sheet1!$C:$I, 6, 0)</f>
        <v>Medical Clinic</v>
      </c>
      <c r="H146">
        <f>VLOOKUP($B146, Sheet1!$C:$I, 7, 0)</f>
        <v>2</v>
      </c>
      <c r="I146">
        <f>VLOOKUP($B146, Sheet1!$C:$M, 8, 0)</f>
        <v>0.27895500000000001</v>
      </c>
      <c r="J146">
        <f>VLOOKUP($B146, Sheet1!$C:$M, 9, 0)</f>
        <v>34.741085699999999</v>
      </c>
      <c r="K146" t="str">
        <f>VLOOKUP($B146, Sheet1!$C:$M, 10, 0)</f>
        <v>Shirere Ward</v>
      </c>
      <c r="L146" t="str">
        <f>VLOOKUP($B146, Sheet1!$C:$M, 11, 0)</f>
        <v>Not exact address</v>
      </c>
    </row>
    <row r="147" spans="1:12" x14ac:dyDescent="0.2">
      <c r="A147" s="29">
        <v>148</v>
      </c>
      <c r="B147" s="29" t="s">
        <v>174</v>
      </c>
      <c r="C147">
        <f>VLOOKUP($B147, Sheet1!$C:$I, 2, 0)</f>
        <v>0</v>
      </c>
      <c r="D147">
        <f>VLOOKUP($B147, Sheet1!$C:$I, 3, 0)</f>
        <v>0</v>
      </c>
      <c r="E147" t="str">
        <f>VLOOKUP($B147, Sheet1!$C:$I, 4, 0)</f>
        <v>Malava Sub County</v>
      </c>
      <c r="F147" t="str">
        <f>VLOOKUP($B147, Sheet1!$C:$I, 5, 0)</f>
        <v>No</v>
      </c>
      <c r="G147" t="str">
        <f>VLOOKUP($B147, Sheet1!$C:$I, 6, 0)</f>
        <v>Medical Clinic</v>
      </c>
      <c r="H147">
        <f>VLOOKUP($B147, Sheet1!$C:$I, 7, 0)</f>
        <v>2</v>
      </c>
      <c r="I147">
        <f>VLOOKUP($B147, Sheet1!$C:$M, 8, 0)</f>
        <v>0.44506709999999999</v>
      </c>
      <c r="J147">
        <f>VLOOKUP($B147, Sheet1!$C:$M, 9, 0)</f>
        <v>34.854098499999999</v>
      </c>
      <c r="K147" t="str">
        <f>VLOOKUP($B147, Sheet1!$C:$M, 10, 0)</f>
        <v>South Kabras Ward</v>
      </c>
      <c r="L147" t="str">
        <f>VLOOKUP($B147, Sheet1!$C:$M, 11, 0)</f>
        <v>Exact Address</v>
      </c>
    </row>
    <row r="148" spans="1:12" x14ac:dyDescent="0.2">
      <c r="A148" s="29">
        <v>149</v>
      </c>
      <c r="B148" s="29" t="s">
        <v>175</v>
      </c>
      <c r="C148">
        <f>VLOOKUP($B148, Sheet1!$C:$I, 2, 0)</f>
        <v>0</v>
      </c>
      <c r="D148">
        <f>VLOOKUP($B148, Sheet1!$C:$I, 3, 0)</f>
        <v>0</v>
      </c>
      <c r="E148" t="str">
        <f>VLOOKUP($B148, Sheet1!$C:$I, 4, 0)</f>
        <v>Butere Sub County</v>
      </c>
      <c r="F148" t="str">
        <f>VLOOKUP($B148, Sheet1!$C:$I, 5, 0)</f>
        <v>No</v>
      </c>
      <c r="G148" t="str">
        <f>VLOOKUP($B148, Sheet1!$C:$I, 6, 0)</f>
        <v>Medical Clinic</v>
      </c>
      <c r="H148">
        <f>VLOOKUP($B148, Sheet1!$C:$I, 7, 0)</f>
        <v>2</v>
      </c>
      <c r="I148">
        <f>VLOOKUP($B148, Sheet1!$C:$M, 8, 0)</f>
        <v>0.2198155</v>
      </c>
      <c r="J148">
        <f>VLOOKUP($B148, Sheet1!$C:$M, 9, 0)</f>
        <v>34.491898800000001</v>
      </c>
      <c r="K148" t="str">
        <f>VLOOKUP($B148, Sheet1!$C:$M, 10, 0)</f>
        <v>Marama West Ward</v>
      </c>
      <c r="L148" t="str">
        <f>VLOOKUP($B148, Sheet1!$C:$M, 11, 0)</f>
        <v>Exact Address</v>
      </c>
    </row>
    <row r="149" spans="1:12" x14ac:dyDescent="0.2">
      <c r="A149" s="29">
        <v>150</v>
      </c>
      <c r="B149" s="29" t="s">
        <v>176</v>
      </c>
      <c r="C149">
        <f>VLOOKUP($B149, Sheet1!$C:$I, 2, 0)</f>
        <v>0</v>
      </c>
      <c r="D149">
        <f>VLOOKUP($B149, Sheet1!$C:$I, 3, 0)</f>
        <v>0</v>
      </c>
      <c r="E149" t="str">
        <f>VLOOKUP($B149, Sheet1!$C:$I, 4, 0)</f>
        <v>Lurambi Sub County</v>
      </c>
      <c r="F149" t="str">
        <f>VLOOKUP($B149, Sheet1!$C:$I, 5, 0)</f>
        <v>No</v>
      </c>
      <c r="G149" t="str">
        <f>VLOOKUP($B149, Sheet1!$C:$I, 6, 0)</f>
        <v>Comprehensive health Centre</v>
      </c>
      <c r="H149">
        <f>VLOOKUP($B149, Sheet1!$C:$I, 7, 0)</f>
        <v>3</v>
      </c>
      <c r="I149">
        <f>VLOOKUP($B149, Sheet1!$C:$M, 8, 0)</f>
        <v>0.28580860000000002</v>
      </c>
      <c r="J149">
        <f>VLOOKUP($B149, Sheet1!$C:$M, 9, 0)</f>
        <v>34.752937699999997</v>
      </c>
      <c r="K149" t="str">
        <f>VLOOKUP($B149, Sheet1!$C:$M, 10, 0)</f>
        <v>Sheywe Ward</v>
      </c>
      <c r="L149" t="str">
        <f>VLOOKUP($B149, Sheet1!$C:$M, 11, 0)</f>
        <v>Exact Address</v>
      </c>
    </row>
    <row r="150" spans="1:12" x14ac:dyDescent="0.2">
      <c r="A150" s="29">
        <v>151</v>
      </c>
      <c r="B150" s="29" t="s">
        <v>177</v>
      </c>
      <c r="C150">
        <f>VLOOKUP($B150, Sheet1!$C:$I, 2, 0)</f>
        <v>0</v>
      </c>
      <c r="D150">
        <f>VLOOKUP($B150, Sheet1!$C:$I, 3, 0)</f>
        <v>0</v>
      </c>
      <c r="E150" t="str">
        <f>VLOOKUP($B150, Sheet1!$C:$I, 4, 0)</f>
        <v>Lurambi Sub County</v>
      </c>
      <c r="F150" t="str">
        <f>VLOOKUP($B150, Sheet1!$C:$I, 5, 0)</f>
        <v>No</v>
      </c>
      <c r="G150" t="str">
        <f>VLOOKUP($B150, Sheet1!$C:$I, 6, 0)</f>
        <v>Dispensary</v>
      </c>
      <c r="H150">
        <f>VLOOKUP($B150, Sheet1!$C:$I, 7, 0)</f>
        <v>2</v>
      </c>
      <c r="I150">
        <f>VLOOKUP($B150, Sheet1!$C:$M, 8, 0)</f>
        <v>0.29519489999999998</v>
      </c>
      <c r="J150">
        <f>VLOOKUP($B150, Sheet1!$C:$M, 9, 0)</f>
        <v>34.763336000000002</v>
      </c>
      <c r="K150" t="str">
        <f>VLOOKUP($B150, Sheet1!$C:$M, 10, 0)</f>
        <v>Shirere Ward</v>
      </c>
      <c r="L150" t="str">
        <f>VLOOKUP($B150, Sheet1!$C:$M, 11, 0)</f>
        <v>Exact Address</v>
      </c>
    </row>
    <row r="151" spans="1:12" x14ac:dyDescent="0.2">
      <c r="A151" s="29">
        <v>152</v>
      </c>
      <c r="B151" s="29" t="s">
        <v>178</v>
      </c>
      <c r="C151" t="str">
        <f>VLOOKUP($B151, Sheet1!$C:$I, 2, 0)</f>
        <v>Kakamega Provincial General Hospital (PGH)</v>
      </c>
      <c r="D151">
        <f>VLOOKUP($B151, Sheet1!$C:$I, 3, 0)</f>
        <v>0</v>
      </c>
      <c r="E151" t="str">
        <f>VLOOKUP($B151, Sheet1!$C:$I, 4, 0)</f>
        <v>Lurambi Sub County</v>
      </c>
      <c r="F151" t="str">
        <f>VLOOKUP($B151, Sheet1!$C:$I, 5, 0)</f>
        <v>No</v>
      </c>
      <c r="G151" t="str">
        <f>VLOOKUP($B151, Sheet1!$C:$I, 6, 0)</f>
        <v>Secondary care hospitals</v>
      </c>
      <c r="H151">
        <f>VLOOKUP($B151, Sheet1!$C:$I, 7, 0)</f>
        <v>5</v>
      </c>
      <c r="I151">
        <f>VLOOKUP($B151, Sheet1!$C:$M, 8, 0)</f>
        <v>0.27455560000000001</v>
      </c>
      <c r="J151">
        <f>VLOOKUP($B151, Sheet1!$C:$M, 9, 0)</f>
        <v>34.760808099999998</v>
      </c>
      <c r="K151" t="str">
        <f>VLOOKUP($B151, Sheet1!$C:$M, 10, 0)</f>
        <v>Shirere Ward</v>
      </c>
      <c r="L151" t="str">
        <f>VLOOKUP($B151, Sheet1!$C:$M, 11, 0)</f>
        <v>Exact Address</v>
      </c>
    </row>
    <row r="152" spans="1:12" x14ac:dyDescent="0.2">
      <c r="A152" s="29">
        <v>153</v>
      </c>
      <c r="B152" s="29" t="s">
        <v>181</v>
      </c>
      <c r="C152">
        <f>VLOOKUP($B152, Sheet1!$C:$I, 2, 0)</f>
        <v>0</v>
      </c>
      <c r="D152">
        <f>VLOOKUP($B152, Sheet1!$C:$I, 3, 0)</f>
        <v>0</v>
      </c>
      <c r="E152" t="str">
        <f>VLOOKUP($B152, Sheet1!$C:$I, 4, 0)</f>
        <v>Shinyalu Sub County</v>
      </c>
      <c r="F152" t="str">
        <f>VLOOKUP($B152, Sheet1!$C:$I, 5, 0)</f>
        <v>No</v>
      </c>
      <c r="G152" t="str">
        <f>VLOOKUP($B152, Sheet1!$C:$I, 6, 0)</f>
        <v>Dispensary</v>
      </c>
      <c r="H152">
        <f>VLOOKUP($B152, Sheet1!$C:$I, 7, 0)</f>
        <v>2</v>
      </c>
      <c r="I152">
        <f>VLOOKUP($B152, Sheet1!$C:$M, 8, 0)</f>
        <v>0.29203669999999998</v>
      </c>
      <c r="J152">
        <f>VLOOKUP($B152, Sheet1!$C:$M, 9, 0)</f>
        <v>34.884486699999997</v>
      </c>
      <c r="K152" t="str">
        <f>VLOOKUP($B152, Sheet1!$C:$M, 10, 0)</f>
        <v>Isukha Central Ward</v>
      </c>
      <c r="L152" t="str">
        <f>VLOOKUP($B152, Sheet1!$C:$M, 11, 0)</f>
        <v>Exact Address</v>
      </c>
    </row>
    <row r="153" spans="1:12" x14ac:dyDescent="0.2">
      <c r="A153" s="29">
        <v>154</v>
      </c>
      <c r="B153" t="s">
        <v>182</v>
      </c>
      <c r="C153">
        <f>VLOOKUP($B153, Sheet1!$C:$I, 2, 0)</f>
        <v>0</v>
      </c>
      <c r="D153">
        <f>VLOOKUP($B153, Sheet1!$C:$I, 3, 0)</f>
        <v>0</v>
      </c>
      <c r="E153" t="str">
        <f>VLOOKUP($B153, Sheet1!$C:$I, 4, 0)</f>
        <v>Lurambi Sub County</v>
      </c>
      <c r="F153" t="str">
        <f>VLOOKUP($B153, Sheet1!$C:$I, 5, 0)</f>
        <v>No</v>
      </c>
      <c r="G153" t="str">
        <f>VLOOKUP($B153, Sheet1!$C:$I, 6, 0)</f>
        <v>Medical Center</v>
      </c>
      <c r="H153">
        <f>VLOOKUP($B153, Sheet1!$C:$I, 7, 0)</f>
        <v>2</v>
      </c>
      <c r="I153">
        <f>VLOOKUP($B153, Sheet1!$C:$M, 8, 0)</f>
        <v>0.29609021216845799</v>
      </c>
      <c r="J153">
        <f>VLOOKUP($B153, Sheet1!$C:$M, 9, 0)</f>
        <v>34.763433417868903</v>
      </c>
      <c r="K153" t="str">
        <f>VLOOKUP($B153, Sheet1!$C:$M, 10, 0)</f>
        <v>Shirere Ward</v>
      </c>
      <c r="L153" t="str">
        <f>VLOOKUP($B153, Sheet1!$C:$M, 11, 0)</f>
        <v>Exact Address</v>
      </c>
    </row>
    <row r="154" spans="1:12" x14ac:dyDescent="0.2">
      <c r="A154" s="29">
        <v>155</v>
      </c>
      <c r="B154" s="29" t="s">
        <v>183</v>
      </c>
      <c r="C154">
        <f>VLOOKUP($B154, Sheet1!$C:$I, 2, 0)</f>
        <v>0</v>
      </c>
      <c r="D154">
        <f>VLOOKUP($B154, Sheet1!$C:$I, 3, 0)</f>
        <v>0</v>
      </c>
      <c r="E154" t="str">
        <f>VLOOKUP($B154, Sheet1!$C:$I, 4, 0)</f>
        <v>Lurambi Sub County</v>
      </c>
      <c r="F154" t="str">
        <f>VLOOKUP($B154, Sheet1!$C:$I, 5, 0)</f>
        <v>No</v>
      </c>
      <c r="G154" t="str">
        <f>VLOOKUP($B154, Sheet1!$C:$I, 6, 0)</f>
        <v>Medical Clinic</v>
      </c>
      <c r="H154">
        <f>VLOOKUP($B154, Sheet1!$C:$I, 7, 0)</f>
        <v>2</v>
      </c>
      <c r="I154">
        <f>VLOOKUP($B154, Sheet1!$C:$M, 8, 0)</f>
        <v>0.28186040000000001</v>
      </c>
      <c r="J154">
        <f>VLOOKUP($B154, Sheet1!$C:$M, 9, 0)</f>
        <v>34.725604400000002</v>
      </c>
      <c r="K154" t="str">
        <f>VLOOKUP($B154, Sheet1!$C:$M, 10, 0)</f>
        <v>Shirere Ward</v>
      </c>
      <c r="L154" t="str">
        <f>VLOOKUP($B154, Sheet1!$C:$M, 11, 0)</f>
        <v>Exact Address</v>
      </c>
    </row>
    <row r="155" spans="1:12" x14ac:dyDescent="0.2">
      <c r="A155" s="29">
        <v>156</v>
      </c>
      <c r="B155" s="29" t="s">
        <v>184</v>
      </c>
      <c r="C155">
        <f>VLOOKUP($B155, Sheet1!$C:$I, 2, 0)</f>
        <v>0</v>
      </c>
      <c r="D155">
        <f>VLOOKUP($B155, Sheet1!$C:$I, 3, 0)</f>
        <v>0</v>
      </c>
      <c r="E155" t="str">
        <f>VLOOKUP($B155, Sheet1!$C:$I, 4, 0)</f>
        <v>Lurambi Sub County</v>
      </c>
      <c r="F155" t="str">
        <f>VLOOKUP($B155, Sheet1!$C:$I, 5, 0)</f>
        <v>No</v>
      </c>
      <c r="G155" t="str">
        <f>VLOOKUP($B155, Sheet1!$C:$I, 6, 0)</f>
        <v>VCT</v>
      </c>
      <c r="H155">
        <f>VLOOKUP($B155, Sheet1!$C:$I, 7, 0)</f>
        <v>2</v>
      </c>
      <c r="I155">
        <f>VLOOKUP($B155, Sheet1!$C:$M, 8, 0)</f>
        <v>0.27486280000000002</v>
      </c>
      <c r="J155">
        <f>VLOOKUP($B155, Sheet1!$C:$M, 9, 0)</f>
        <v>34.754398000000002</v>
      </c>
      <c r="K155" t="str">
        <f>VLOOKUP($B155, Sheet1!$C:$M, 10, 0)</f>
        <v>Shirere Ward</v>
      </c>
      <c r="L155" t="str">
        <f>VLOOKUP($B155, Sheet1!$C:$M, 11, 0)</f>
        <v>Exact Address</v>
      </c>
    </row>
    <row r="156" spans="1:12" x14ac:dyDescent="0.2">
      <c r="A156" s="29">
        <v>157</v>
      </c>
      <c r="B156" s="29" t="s">
        <v>186</v>
      </c>
      <c r="C156">
        <f>VLOOKUP($B156, Sheet1!$C:$I, 2, 0)</f>
        <v>0</v>
      </c>
      <c r="D156">
        <f>VLOOKUP($B156, Sheet1!$C:$I, 3, 0)</f>
        <v>0</v>
      </c>
      <c r="E156" t="str">
        <f>VLOOKUP($B156, Sheet1!$C:$I, 4, 0)</f>
        <v>Lurambi Sub County</v>
      </c>
      <c r="F156" t="str">
        <f>VLOOKUP($B156, Sheet1!$C:$I, 5, 0)</f>
        <v>No</v>
      </c>
      <c r="G156" t="str">
        <f>VLOOKUP($B156, Sheet1!$C:$I, 6, 0)</f>
        <v>Satellite Blood Bank</v>
      </c>
      <c r="H156">
        <f>VLOOKUP($B156, Sheet1!$C:$I, 7, 0)</f>
        <v>2</v>
      </c>
      <c r="I156">
        <f>VLOOKUP($B156, Sheet1!$C:$M, 8, 0)</f>
        <v>0.2827307</v>
      </c>
      <c r="J156">
        <f>VLOOKUP($B156, Sheet1!$C:$M, 9, 0)</f>
        <v>34.751863100000001</v>
      </c>
      <c r="K156" t="str">
        <f>VLOOKUP($B156, Sheet1!$C:$M, 10, 0)</f>
        <v>Shirere Ward</v>
      </c>
      <c r="L156" t="str">
        <f>VLOOKUP($B156, Sheet1!$C:$M, 11, 0)</f>
        <v>Exact Address</v>
      </c>
    </row>
    <row r="157" spans="1:12" x14ac:dyDescent="0.2">
      <c r="A157" s="29">
        <v>158</v>
      </c>
      <c r="B157" s="29" t="s">
        <v>188</v>
      </c>
      <c r="C157">
        <f>VLOOKUP($B157, Sheet1!$C:$I, 2, 0)</f>
        <v>0</v>
      </c>
      <c r="D157">
        <f>VLOOKUP($B157, Sheet1!$C:$I, 3, 0)</f>
        <v>0</v>
      </c>
      <c r="E157" t="str">
        <f>VLOOKUP($B157, Sheet1!$C:$I, 4, 0)</f>
        <v>Lurambi Sub County</v>
      </c>
      <c r="F157" t="str">
        <f>VLOOKUP($B157, Sheet1!$C:$I, 5, 0)</f>
        <v>No</v>
      </c>
      <c r="G157" t="str">
        <f>VLOOKUP($B157, Sheet1!$C:$I, 6, 0)</f>
        <v>VCT</v>
      </c>
      <c r="H157">
        <f>VLOOKUP($B157, Sheet1!$C:$I, 7, 0)</f>
        <v>2</v>
      </c>
      <c r="I157">
        <f>VLOOKUP($B157, Sheet1!$C:$M, 8, 0)</f>
        <v>0.273955</v>
      </c>
      <c r="J157">
        <f>VLOOKUP($B157, Sheet1!$C:$M, 9, 0)</f>
        <v>34.749085700000002</v>
      </c>
      <c r="K157" t="str">
        <f>VLOOKUP($B157, Sheet1!$C:$M, 10, 0)</f>
        <v>Shirere Ward</v>
      </c>
      <c r="L157" t="str">
        <f>VLOOKUP($B157, Sheet1!$C:$M, 11, 0)</f>
        <v>Not exact address</v>
      </c>
    </row>
    <row r="158" spans="1:12" x14ac:dyDescent="0.2">
      <c r="A158" s="29">
        <v>159</v>
      </c>
      <c r="B158" s="29" t="s">
        <v>189</v>
      </c>
      <c r="C158">
        <f>VLOOKUP($B158, Sheet1!$C:$I, 2, 0)</f>
        <v>0</v>
      </c>
      <c r="D158">
        <f>VLOOKUP($B158, Sheet1!$C:$I, 3, 0)</f>
        <v>0</v>
      </c>
      <c r="E158" t="str">
        <f>VLOOKUP($B158, Sheet1!$C:$I, 4, 0)</f>
        <v>Mumias East Sub County</v>
      </c>
      <c r="F158" t="str">
        <f>VLOOKUP($B158, Sheet1!$C:$I, 5, 0)</f>
        <v>No</v>
      </c>
      <c r="G158" t="str">
        <f>VLOOKUP($B158, Sheet1!$C:$I, 6, 0)</f>
        <v>Dispensary</v>
      </c>
      <c r="H158">
        <f>VLOOKUP($B158, Sheet1!$C:$I, 7, 0)</f>
        <v>2</v>
      </c>
      <c r="I158">
        <f>VLOOKUP($B158, Sheet1!$C:$M, 8, 0)</f>
        <v>0.29052530244584901</v>
      </c>
      <c r="J158">
        <f>VLOOKUP($B158, Sheet1!$C:$M, 9, 0)</f>
        <v>34.510085828962097</v>
      </c>
      <c r="K158" t="str">
        <f>VLOOKUP($B158, Sheet1!$C:$M, 10, 0)</f>
        <v>Lusheya/Lubinu Ward</v>
      </c>
      <c r="L158" t="str">
        <f>VLOOKUP($B158, Sheet1!$C:$M, 11, 0)</f>
        <v>Exact Address</v>
      </c>
    </row>
    <row r="159" spans="1:12" x14ac:dyDescent="0.2">
      <c r="A159" s="29">
        <v>160</v>
      </c>
      <c r="B159" s="29" t="s">
        <v>190</v>
      </c>
      <c r="C159">
        <f>VLOOKUP($B159, Sheet1!$C:$I, 2, 0)</f>
        <v>0</v>
      </c>
      <c r="D159">
        <f>VLOOKUP($B159, Sheet1!$C:$I, 3, 0)</f>
        <v>0</v>
      </c>
      <c r="E159" t="str">
        <f>VLOOKUP($B159, Sheet1!$C:$I, 4, 0)</f>
        <v>Malava Sub County</v>
      </c>
      <c r="F159" t="str">
        <f>VLOOKUP($B159, Sheet1!$C:$I, 5, 0)</f>
        <v>No</v>
      </c>
      <c r="G159" t="str">
        <f>VLOOKUP($B159, Sheet1!$C:$I, 6, 0)</f>
        <v>Medical Clinic</v>
      </c>
      <c r="H159">
        <f>VLOOKUP($B159, Sheet1!$C:$I, 7, 0)</f>
        <v>2</v>
      </c>
      <c r="I159">
        <f>VLOOKUP($B159, Sheet1!$C:$M, 8, 0)</f>
        <v>0.42830950000000001</v>
      </c>
      <c r="J159">
        <f>VLOOKUP($B159, Sheet1!$C:$M, 9, 0)</f>
        <v>34.908119900000003</v>
      </c>
      <c r="K159" t="str">
        <f>VLOOKUP($B159, Sheet1!$C:$M, 10, 0)</f>
        <v>East Kabras Ward</v>
      </c>
      <c r="L159" t="str">
        <f>VLOOKUP($B159, Sheet1!$C:$M, 11, 0)</f>
        <v>Not exact address</v>
      </c>
    </row>
    <row r="160" spans="1:12" x14ac:dyDescent="0.2">
      <c r="A160" s="29">
        <v>161</v>
      </c>
      <c r="B160" s="29" t="s">
        <v>191</v>
      </c>
      <c r="C160">
        <f>VLOOKUP($B160, Sheet1!$C:$I, 2, 0)</f>
        <v>0</v>
      </c>
      <c r="D160">
        <f>VLOOKUP($B160, Sheet1!$C:$I, 3, 0)</f>
        <v>0</v>
      </c>
      <c r="E160" t="str">
        <f>VLOOKUP($B160, Sheet1!$C:$I, 4, 0)</f>
        <v>Shinyalu Sub County</v>
      </c>
      <c r="F160" t="str">
        <f>VLOOKUP($B160, Sheet1!$C:$I, 5, 0)</f>
        <v>No</v>
      </c>
      <c r="G160" t="str">
        <f>VLOOKUP($B160, Sheet1!$C:$I, 6, 0)</f>
        <v>Basic Health Centre</v>
      </c>
      <c r="H160">
        <f>VLOOKUP($B160, Sheet1!$C:$I, 7, 0)</f>
        <v>3</v>
      </c>
      <c r="I160">
        <f>VLOOKUP($B160, Sheet1!$C:$M, 8, 0)</f>
        <v>0.2613993</v>
      </c>
      <c r="J160">
        <f>VLOOKUP($B160, Sheet1!$C:$M, 9, 0)</f>
        <v>34.840328999999997</v>
      </c>
      <c r="K160" t="str">
        <f>VLOOKUP($B160, Sheet1!$C:$M, 10, 0)</f>
        <v>Isukha North Ward</v>
      </c>
      <c r="L160" t="str">
        <f>VLOOKUP($B160, Sheet1!$C:$M, 11, 0)</f>
        <v>Exact Address</v>
      </c>
    </row>
    <row r="161" spans="1:12" x14ac:dyDescent="0.2">
      <c r="A161" s="29">
        <v>162</v>
      </c>
      <c r="B161" s="29" t="s">
        <v>192</v>
      </c>
      <c r="C161" t="str">
        <f>VLOOKUP($B161, Sheet1!$C:$I, 2, 0)</f>
        <v>Kamuchisu</v>
      </c>
      <c r="D161">
        <f>VLOOKUP($B161, Sheet1!$C:$I, 3, 0)</f>
        <v>0</v>
      </c>
      <c r="E161" t="str">
        <f>VLOOKUP($B161, Sheet1!$C:$I, 4, 0)</f>
        <v>Malava Sub County</v>
      </c>
      <c r="F161" t="str">
        <f>VLOOKUP($B161, Sheet1!$C:$I, 5, 0)</f>
        <v>Yes</v>
      </c>
      <c r="G161" t="str">
        <f>VLOOKUP($B161, Sheet1!$C:$I, 6, 0)</f>
        <v>Dispensary</v>
      </c>
      <c r="H161">
        <f>VLOOKUP($B161, Sheet1!$C:$I, 7, 0)</f>
        <v>2</v>
      </c>
      <c r="I161">
        <f>VLOOKUP($B161, Sheet1!$C:$M, 8, 0)</f>
        <v>0.43301800000000001</v>
      </c>
      <c r="J161">
        <f>VLOOKUP($B161, Sheet1!$C:$M, 9, 0)</f>
        <v>34.766310900000001</v>
      </c>
      <c r="K161" t="str">
        <f>VLOOKUP($B161, Sheet1!$C:$M, 10, 0)</f>
        <v>West Kabras Ward</v>
      </c>
      <c r="L161" t="str">
        <f>VLOOKUP($B161, Sheet1!$C:$M, 11, 0)</f>
        <v>Exact Address</v>
      </c>
    </row>
    <row r="162" spans="1:12" x14ac:dyDescent="0.2">
      <c r="A162" s="29">
        <v>163</v>
      </c>
      <c r="B162" s="29" t="s">
        <v>193</v>
      </c>
      <c r="C162">
        <f>VLOOKUP($B162, Sheet1!$C:$I, 2, 0)</f>
        <v>0</v>
      </c>
      <c r="D162">
        <f>VLOOKUP($B162, Sheet1!$C:$I, 3, 0)</f>
        <v>0</v>
      </c>
      <c r="E162" t="str">
        <f>VLOOKUP($B162, Sheet1!$C:$I, 4, 0)</f>
        <v>Lurambi Sub County</v>
      </c>
      <c r="F162" t="str">
        <f>VLOOKUP($B162, Sheet1!$C:$I, 5, 0)</f>
        <v>No</v>
      </c>
      <c r="G162" t="str">
        <f>VLOOKUP($B162, Sheet1!$C:$I, 6, 0)</f>
        <v>VCT</v>
      </c>
      <c r="H162">
        <f>VLOOKUP($B162, Sheet1!$C:$I, 7, 0)</f>
        <v>2</v>
      </c>
      <c r="I162">
        <f>VLOOKUP($B162, Sheet1!$C:$M, 8, 0)</f>
        <v>0.28991899999999998</v>
      </c>
      <c r="J162">
        <f>VLOOKUP($B162, Sheet1!$C:$M, 9, 0)</f>
        <v>34.755661000000003</v>
      </c>
      <c r="K162" t="str">
        <f>VLOOKUP($B162, Sheet1!$C:$M, 10, 0)</f>
        <v>Sheywe Ward</v>
      </c>
      <c r="L162" t="str">
        <f>VLOOKUP($B162, Sheet1!$C:$M, 11, 0)</f>
        <v>Exact Address</v>
      </c>
    </row>
    <row r="163" spans="1:12" x14ac:dyDescent="0.2">
      <c r="A163" s="29">
        <v>164</v>
      </c>
      <c r="B163" s="29" t="s">
        <v>194</v>
      </c>
      <c r="C163">
        <f>VLOOKUP($B163, Sheet1!$C:$I, 2, 0)</f>
        <v>0</v>
      </c>
      <c r="D163">
        <f>VLOOKUP($B163, Sheet1!$C:$I, 3, 0)</f>
        <v>0</v>
      </c>
      <c r="E163" t="str">
        <f>VLOOKUP($B163, Sheet1!$C:$I, 4, 0)</f>
        <v>Mumias East Sub County</v>
      </c>
      <c r="F163" t="str">
        <f>VLOOKUP($B163, Sheet1!$C:$I, 5, 0)</f>
        <v>No</v>
      </c>
      <c r="G163" t="str">
        <f>VLOOKUP($B163, Sheet1!$C:$I, 6, 0)</f>
        <v>Medical Clinic</v>
      </c>
      <c r="H163">
        <f>VLOOKUP($B163, Sheet1!$C:$I, 7, 0)</f>
        <v>2</v>
      </c>
      <c r="I163">
        <f>VLOOKUP($B163, Sheet1!$C:$M, 8, 0)</f>
        <v>0.33322180000000001</v>
      </c>
      <c r="J163">
        <f>VLOOKUP($B163, Sheet1!$C:$M, 9, 0)</f>
        <v>34.487742300000001</v>
      </c>
      <c r="K163" t="str">
        <f>VLOOKUP($B163, Sheet1!$C:$M, 10, 0)</f>
        <v>East Wanga Ward</v>
      </c>
      <c r="L163" t="str">
        <f>VLOOKUP($B163, Sheet1!$C:$M, 11, 0)</f>
        <v>Exact Address</v>
      </c>
    </row>
    <row r="164" spans="1:12" x14ac:dyDescent="0.2">
      <c r="A164" s="29">
        <v>165</v>
      </c>
      <c r="B164" s="29" t="s">
        <v>195</v>
      </c>
      <c r="C164">
        <f>VLOOKUP($B164, Sheet1!$C:$I, 2, 0)</f>
        <v>0</v>
      </c>
      <c r="D164">
        <f>VLOOKUP($B164, Sheet1!$C:$I, 3, 0)</f>
        <v>0</v>
      </c>
      <c r="E164" t="str">
        <f>VLOOKUP($B164, Sheet1!$C:$I, 4, 0)</f>
        <v>Matungu Sub County</v>
      </c>
      <c r="F164" t="str">
        <f>VLOOKUP($B164, Sheet1!$C:$I, 5, 0)</f>
        <v>No</v>
      </c>
      <c r="G164" t="str">
        <f>VLOOKUP($B164, Sheet1!$C:$I, 6, 0)</f>
        <v>Basic Health Centre</v>
      </c>
      <c r="H164">
        <f>VLOOKUP($B164, Sheet1!$C:$I, 7, 0)</f>
        <v>3</v>
      </c>
      <c r="I164">
        <f>VLOOKUP($B164, Sheet1!$C:$M, 8, 0)</f>
        <v>0.42685909999999999</v>
      </c>
      <c r="J164">
        <f>VLOOKUP($B164, Sheet1!$C:$M, 9, 0)</f>
        <v>34.548512000000002</v>
      </c>
      <c r="K164" t="str">
        <f>VLOOKUP($B164, Sheet1!$C:$M, 10, 0)</f>
        <v>Khalaba Ward</v>
      </c>
      <c r="L164" t="str">
        <f>VLOOKUP($B164, Sheet1!$C:$M, 11, 0)</f>
        <v>Exact Address</v>
      </c>
    </row>
    <row r="165" spans="1:12" x14ac:dyDescent="0.2">
      <c r="A165" s="29">
        <v>166</v>
      </c>
      <c r="B165" s="29" t="s">
        <v>196</v>
      </c>
      <c r="C165">
        <f>VLOOKUP($B165, Sheet1!$C:$I, 2, 0)</f>
        <v>0</v>
      </c>
      <c r="D165">
        <f>VLOOKUP($B165, Sheet1!$C:$I, 3, 0)</f>
        <v>0</v>
      </c>
      <c r="E165" t="str">
        <f>VLOOKUP($B165, Sheet1!$C:$I, 4, 0)</f>
        <v>Navakholo Sub County</v>
      </c>
      <c r="F165" t="str">
        <f>VLOOKUP($B165, Sheet1!$C:$I, 5, 0)</f>
        <v>No</v>
      </c>
      <c r="G165" t="str">
        <f>VLOOKUP($B165, Sheet1!$C:$I, 6, 0)</f>
        <v>Basic Health Centre</v>
      </c>
      <c r="H165">
        <f>VLOOKUP($B165, Sheet1!$C:$I, 7, 0)</f>
        <v>3</v>
      </c>
      <c r="I165">
        <f>VLOOKUP($B165, Sheet1!$C:$M, 8, 0)</f>
        <v>0.44411410000000001</v>
      </c>
      <c r="J165">
        <f>VLOOKUP($B165, Sheet1!$C:$M, 9, 0)</f>
        <v>34.635305099999997</v>
      </c>
      <c r="K165" t="str">
        <f>VLOOKUP($B165, Sheet1!$C:$M, 10, 0)</f>
        <v>Bunyala West Ward</v>
      </c>
      <c r="L165" t="str">
        <f>VLOOKUP($B165, Sheet1!$C:$M, 11, 0)</f>
        <v>Exact Address</v>
      </c>
    </row>
    <row r="166" spans="1:12" x14ac:dyDescent="0.2">
      <c r="A166" s="29">
        <v>167</v>
      </c>
      <c r="B166" s="29" t="s">
        <v>197</v>
      </c>
      <c r="C166">
        <f>VLOOKUP($B166, Sheet1!$C:$I, 2, 0)</f>
        <v>0</v>
      </c>
      <c r="D166">
        <f>VLOOKUP($B166, Sheet1!$C:$I, 3, 0)</f>
        <v>0</v>
      </c>
      <c r="E166" t="str">
        <f>VLOOKUP($B166, Sheet1!$C:$I, 4, 0)</f>
        <v>Mumias East Sub County</v>
      </c>
      <c r="F166" t="str">
        <f>VLOOKUP($B166, Sheet1!$C:$I, 5, 0)</f>
        <v>No</v>
      </c>
      <c r="G166" t="str">
        <f>VLOOKUP($B166, Sheet1!$C:$I, 6, 0)</f>
        <v>Dispensary</v>
      </c>
      <c r="H166">
        <f>VLOOKUP($B166, Sheet1!$C:$I, 7, 0)</f>
        <v>2</v>
      </c>
      <c r="I166">
        <f>VLOOKUP($B166, Sheet1!$C:$M, 8, 0)</f>
        <v>0.37715482877621098</v>
      </c>
      <c r="J166">
        <f>VLOOKUP($B166, Sheet1!$C:$M, 9, 0)</f>
        <v>34.583981796421</v>
      </c>
      <c r="K166" t="str">
        <f>VLOOKUP($B166, Sheet1!$C:$M, 10, 0)</f>
        <v>East Wanga Ward</v>
      </c>
      <c r="L166" t="str">
        <f>VLOOKUP($B166, Sheet1!$C:$M, 11, 0)</f>
        <v>Exact Address</v>
      </c>
    </row>
    <row r="167" spans="1:12" x14ac:dyDescent="0.2">
      <c r="A167" s="29">
        <v>168</v>
      </c>
      <c r="B167" s="29" t="s">
        <v>198</v>
      </c>
      <c r="C167">
        <f>VLOOKUP($B167, Sheet1!$C:$I, 2, 0)</f>
        <v>0</v>
      </c>
      <c r="D167">
        <f>VLOOKUP($B167, Sheet1!$C:$I, 3, 0)</f>
        <v>0</v>
      </c>
      <c r="E167" t="str">
        <f>VLOOKUP($B167, Sheet1!$C:$I, 4, 0)</f>
        <v>Shinyalu Sub County</v>
      </c>
      <c r="F167" t="str">
        <f>VLOOKUP($B167, Sheet1!$C:$I, 5, 0)</f>
        <v>No</v>
      </c>
      <c r="G167" t="str">
        <f>VLOOKUP($B167, Sheet1!$C:$I, 6, 0)</f>
        <v>Medical Clinic</v>
      </c>
      <c r="H167">
        <f>VLOOKUP($B167, Sheet1!$C:$I, 7, 0)</f>
        <v>2</v>
      </c>
      <c r="I167">
        <f>VLOOKUP($B167, Sheet1!$C:$M, 8, 0)</f>
        <v>0.2613993</v>
      </c>
      <c r="J167">
        <f>VLOOKUP($B167, Sheet1!$C:$M, 9, 0)</f>
        <v>34.863329</v>
      </c>
      <c r="K167" t="str">
        <f>VLOOKUP($B167, Sheet1!$C:$M, 10, 0)</f>
        <v>Isukha South Ward</v>
      </c>
      <c r="L167" t="str">
        <f>VLOOKUP($B167, Sheet1!$C:$M, 11, 0)</f>
        <v>Not exact address</v>
      </c>
    </row>
    <row r="168" spans="1:12" x14ac:dyDescent="0.2">
      <c r="A168" s="29">
        <v>169</v>
      </c>
      <c r="B168" s="29" t="s">
        <v>199</v>
      </c>
      <c r="C168">
        <f>VLOOKUP($B168, Sheet1!$C:$I, 2, 0)</f>
        <v>0</v>
      </c>
      <c r="D168">
        <f>VLOOKUP($B168, Sheet1!$C:$I, 3, 0)</f>
        <v>0</v>
      </c>
      <c r="E168" t="str">
        <f>VLOOKUP($B168, Sheet1!$C:$I, 4, 0)</f>
        <v>Khwisero Sub County</v>
      </c>
      <c r="F168" t="str">
        <f>VLOOKUP($B168, Sheet1!$C:$I, 5, 0)</f>
        <v>No</v>
      </c>
      <c r="G168" t="str">
        <f>VLOOKUP($B168, Sheet1!$C:$I, 6, 0)</f>
        <v>Medical Clinic</v>
      </c>
      <c r="H168">
        <f>VLOOKUP($B168, Sheet1!$C:$I, 7, 0)</f>
        <v>2</v>
      </c>
      <c r="I168">
        <f>VLOOKUP($B168, Sheet1!$C:$M, 8, 0)</f>
        <v>0.10710219999999999</v>
      </c>
      <c r="J168">
        <f>VLOOKUP($B168, Sheet1!$C:$M, 9, 0)</f>
        <v>34.572342499999998</v>
      </c>
      <c r="K168" t="str">
        <f>VLOOKUP($B168, Sheet1!$C:$M, 10, 0)</f>
        <v>Kisa Central Ward</v>
      </c>
      <c r="L168" t="str">
        <f>VLOOKUP($B168, Sheet1!$C:$M, 11, 0)</f>
        <v>Exact Address</v>
      </c>
    </row>
    <row r="169" spans="1:12" x14ac:dyDescent="0.2">
      <c r="A169" s="29">
        <v>170</v>
      </c>
      <c r="B169" s="29" t="s">
        <v>200</v>
      </c>
      <c r="C169" t="str">
        <f>VLOOKUP($B169, Sheet1!$C:$I, 2, 0)</f>
        <v>Khwisero Sub County Hospital</v>
      </c>
      <c r="D169">
        <f>VLOOKUP($B169, Sheet1!$C:$I, 3, 0)</f>
        <v>0</v>
      </c>
      <c r="E169" t="str">
        <f>VLOOKUP($B169, Sheet1!$C:$I, 4, 0)</f>
        <v>Khwisero Sub County</v>
      </c>
      <c r="F169" t="str">
        <f>VLOOKUP($B169, Sheet1!$C:$I, 5, 0)</f>
        <v>No</v>
      </c>
      <c r="G169" t="str">
        <f>VLOOKUP($B169, Sheet1!$C:$I, 6, 0)</f>
        <v>Hospitals</v>
      </c>
      <c r="H169">
        <f>VLOOKUP($B169, Sheet1!$C:$I, 7, 0)</f>
        <v>4</v>
      </c>
      <c r="I169">
        <f>VLOOKUP($B169, Sheet1!$C:$M, 8, 0)</f>
        <v>0.17018940070508101</v>
      </c>
      <c r="J169">
        <f>VLOOKUP($B169, Sheet1!$C:$M, 9, 0)</f>
        <v>34.595959012821403</v>
      </c>
      <c r="K169" t="str">
        <f>VLOOKUP($B169, Sheet1!$C:$M, 10, 0)</f>
        <v>Kisa North Ward</v>
      </c>
      <c r="L169" t="str">
        <f>VLOOKUP($B169, Sheet1!$C:$M, 11, 0)</f>
        <v>Exact Address</v>
      </c>
    </row>
    <row r="170" spans="1:12" x14ac:dyDescent="0.2">
      <c r="A170" s="29">
        <v>171</v>
      </c>
      <c r="B170" s="29" t="s">
        <v>202</v>
      </c>
      <c r="C170" t="str">
        <f>VLOOKUP($B170, Sheet1!$C:$I, 2, 0)</f>
        <v>Kilingili Health Center</v>
      </c>
      <c r="D170">
        <f>VLOOKUP($B170, Sheet1!$C:$I, 3, 0)</f>
        <v>0</v>
      </c>
      <c r="E170" t="str">
        <f>VLOOKUP($B170, Sheet1!$C:$I, 4, 0)</f>
        <v>Ikolomani Sub County</v>
      </c>
      <c r="F170" t="str">
        <f>VLOOKUP($B170, Sheet1!$C:$I, 5, 0)</f>
        <v>No</v>
      </c>
      <c r="G170" t="str">
        <f>VLOOKUP($B170, Sheet1!$C:$I, 6, 0)</f>
        <v>Basic Health Centre</v>
      </c>
      <c r="H170">
        <f>VLOOKUP($B170, Sheet1!$C:$I, 7, 0)</f>
        <v>3</v>
      </c>
      <c r="I170">
        <f>VLOOKUP($B170, Sheet1!$C:$M, 8, 0)</f>
        <v>0.14219799999999999</v>
      </c>
      <c r="J170">
        <f>VLOOKUP($B170, Sheet1!$C:$M, 9, 0)</f>
        <v>34.681513000000002</v>
      </c>
      <c r="K170" t="str">
        <f>VLOOKUP($B170, Sheet1!$C:$M, 10, 0)</f>
        <v>Idakho South Ward</v>
      </c>
      <c r="L170" t="str">
        <f>VLOOKUP($B170, Sheet1!$C:$M, 11, 0)</f>
        <v>Exact Address</v>
      </c>
    </row>
    <row r="171" spans="1:12" x14ac:dyDescent="0.2">
      <c r="A171" s="29">
        <v>172</v>
      </c>
      <c r="B171" s="29" t="s">
        <v>203</v>
      </c>
      <c r="C171">
        <f>VLOOKUP($B171, Sheet1!$C:$I, 2, 0)</f>
        <v>0</v>
      </c>
      <c r="D171">
        <f>VLOOKUP($B171, Sheet1!$C:$I, 3, 0)</f>
        <v>0</v>
      </c>
      <c r="E171" t="str">
        <f>VLOOKUP($B171, Sheet1!$C:$I, 4, 0)</f>
        <v>Malava Sub County</v>
      </c>
      <c r="F171" t="str">
        <f>VLOOKUP($B171, Sheet1!$C:$I, 5, 0)</f>
        <v>Yes</v>
      </c>
      <c r="G171" t="str">
        <f>VLOOKUP($B171, Sheet1!$C:$I, 6, 0)</f>
        <v>Dispensary</v>
      </c>
      <c r="H171">
        <f>VLOOKUP($B171, Sheet1!$C:$I, 7, 0)</f>
        <v>2</v>
      </c>
      <c r="I171">
        <f>VLOOKUP($B171, Sheet1!$C:$M, 8, 0)</f>
        <v>0.44506709999999999</v>
      </c>
      <c r="J171">
        <f>VLOOKUP($B171, Sheet1!$C:$M, 9, 0)</f>
        <v>34.854098499999999</v>
      </c>
      <c r="K171" t="str">
        <f>VLOOKUP($B171, Sheet1!$C:$M, 10, 0)</f>
        <v>Chemuche Ward</v>
      </c>
      <c r="L171" t="str">
        <f>VLOOKUP($B171, Sheet1!$C:$M, 11, 0)</f>
        <v>Exact Address</v>
      </c>
    </row>
    <row r="172" spans="1:12" x14ac:dyDescent="0.2">
      <c r="A172" s="29">
        <v>173</v>
      </c>
      <c r="B172" s="29" t="s">
        <v>204</v>
      </c>
      <c r="C172">
        <f>VLOOKUP($B172, Sheet1!$C:$I, 2, 0)</f>
        <v>0</v>
      </c>
      <c r="D172">
        <f>VLOOKUP($B172, Sheet1!$C:$I, 3, 0)</f>
        <v>0</v>
      </c>
      <c r="E172" t="str">
        <f>VLOOKUP($B172, Sheet1!$C:$I, 4, 0)</f>
        <v>Lugari Sub County</v>
      </c>
      <c r="F172" t="str">
        <f>VLOOKUP($B172, Sheet1!$C:$I, 5, 0)</f>
        <v>No</v>
      </c>
      <c r="G172" t="str">
        <f>VLOOKUP($B172, Sheet1!$C:$I, 6, 0)</f>
        <v>Medical Clinic</v>
      </c>
      <c r="H172">
        <f>VLOOKUP($B172, Sheet1!$C:$I, 7, 0)</f>
        <v>2</v>
      </c>
      <c r="I172">
        <f>VLOOKUP($B172, Sheet1!$C:$M, 8, 0)</f>
        <v>0.60777677950560505</v>
      </c>
      <c r="J172">
        <f>VLOOKUP($B172, Sheet1!$C:$M, 9, 0)</f>
        <v>34.9644747847817</v>
      </c>
      <c r="K172" t="str">
        <f>VLOOKUP($B172, Sheet1!$C:$M, 10, 0)</f>
        <v>Lumakanda Ward</v>
      </c>
      <c r="L172" t="str">
        <f>VLOOKUP($B172, Sheet1!$C:$M, 11, 0)</f>
        <v>Exact Address</v>
      </c>
    </row>
    <row r="173" spans="1:12" x14ac:dyDescent="0.2">
      <c r="A173" s="29">
        <v>174</v>
      </c>
      <c r="B173" s="29" t="s">
        <v>205</v>
      </c>
      <c r="C173">
        <f>VLOOKUP($B173, Sheet1!$C:$I, 2, 0)</f>
        <v>0</v>
      </c>
      <c r="D173">
        <f>VLOOKUP($B173, Sheet1!$C:$I, 3, 0)</f>
        <v>0</v>
      </c>
      <c r="E173" t="str">
        <f>VLOOKUP($B173, Sheet1!$C:$I, 4, 0)</f>
        <v>Navakholo Sub County</v>
      </c>
      <c r="F173" t="str">
        <f>VLOOKUP($B173, Sheet1!$C:$I, 5, 0)</f>
        <v>No</v>
      </c>
      <c r="G173" t="str">
        <f>VLOOKUP($B173, Sheet1!$C:$I, 6, 0)</f>
        <v>Dispensary</v>
      </c>
      <c r="H173">
        <f>VLOOKUP($B173, Sheet1!$C:$I, 7, 0)</f>
        <v>2</v>
      </c>
      <c r="I173">
        <f>VLOOKUP($B173, Sheet1!$C:$M, 8, 0)</f>
        <v>0.39857690000000001</v>
      </c>
      <c r="J173">
        <f>VLOOKUP($B173, Sheet1!$C:$M, 9, 0)</f>
        <v>34.643758300000002</v>
      </c>
      <c r="K173" t="str">
        <f>VLOOKUP($B173, Sheet1!$C:$M, 10, 0)</f>
        <v>Bunyala West Ward</v>
      </c>
      <c r="L173" t="str">
        <f>VLOOKUP($B173, Sheet1!$C:$M, 11, 0)</f>
        <v>Exact Address</v>
      </c>
    </row>
    <row r="174" spans="1:12" x14ac:dyDescent="0.2">
      <c r="A174" s="29">
        <v>175</v>
      </c>
      <c r="B174" s="29" t="s">
        <v>206</v>
      </c>
      <c r="C174">
        <f>VLOOKUP($B174, Sheet1!$C:$I, 2, 0)</f>
        <v>0</v>
      </c>
      <c r="D174">
        <f>VLOOKUP($B174, Sheet1!$C:$I, 3, 0)</f>
        <v>0</v>
      </c>
      <c r="E174" t="str">
        <f>VLOOKUP($B174, Sheet1!$C:$I, 4, 0)</f>
        <v>Lurambi Sub County</v>
      </c>
      <c r="F174" t="str">
        <f>VLOOKUP($B174, Sheet1!$C:$I, 5, 0)</f>
        <v>No</v>
      </c>
      <c r="G174" t="str">
        <f>VLOOKUP($B174, Sheet1!$C:$I, 6, 0)</f>
        <v>Medical Clinic</v>
      </c>
      <c r="H174">
        <f>VLOOKUP($B174, Sheet1!$C:$I, 7, 0)</f>
        <v>2</v>
      </c>
      <c r="I174">
        <f>VLOOKUP($B174, Sheet1!$C:$M, 8, 0)</f>
        <v>0.2835877</v>
      </c>
      <c r="J174">
        <f>VLOOKUP($B174, Sheet1!$C:$M, 9, 0)</f>
        <v>34.642098500000003</v>
      </c>
      <c r="K174" t="str">
        <f>VLOOKUP($B174, Sheet1!$C:$M, 10, 0)</f>
        <v>Sheywe Ward</v>
      </c>
      <c r="L174" t="str">
        <f>VLOOKUP($B174, Sheet1!$C:$M, 11, 0)</f>
        <v>Exact Address</v>
      </c>
    </row>
    <row r="175" spans="1:12" x14ac:dyDescent="0.2">
      <c r="A175" s="29">
        <v>176</v>
      </c>
      <c r="B175" s="29" t="s">
        <v>207</v>
      </c>
      <c r="C175">
        <f>VLOOKUP($B175, Sheet1!$C:$I, 2, 0)</f>
        <v>0</v>
      </c>
      <c r="D175">
        <f>VLOOKUP($B175, Sheet1!$C:$I, 3, 0)</f>
        <v>0</v>
      </c>
      <c r="E175" t="str">
        <f>VLOOKUP($B175, Sheet1!$C:$I, 4, 0)</f>
        <v>Likuyani Sub County</v>
      </c>
      <c r="F175" t="str">
        <f>VLOOKUP($B175, Sheet1!$C:$I, 5, 0)</f>
        <v>No</v>
      </c>
      <c r="G175" t="str">
        <f>VLOOKUP($B175, Sheet1!$C:$I, 6, 0)</f>
        <v>Medical Clinic</v>
      </c>
      <c r="H175">
        <f>VLOOKUP($B175, Sheet1!$C:$I, 7, 0)</f>
        <v>2</v>
      </c>
      <c r="I175">
        <f>VLOOKUP($B175, Sheet1!$C:$M, 8, 0)</f>
        <v>0.89653995190439295</v>
      </c>
      <c r="J175">
        <f>VLOOKUP($B175, Sheet1!$C:$M, 9, 0)</f>
        <v>35.060585684846302</v>
      </c>
      <c r="K175" t="str">
        <f>VLOOKUP($B175, Sheet1!$C:$M, 10, 0)</f>
        <v>Nzoia Ward</v>
      </c>
      <c r="L175" t="str">
        <f>VLOOKUP($B175, Sheet1!$C:$M, 11, 0)</f>
        <v>Exact Address</v>
      </c>
    </row>
    <row r="176" spans="1:12" x14ac:dyDescent="0.2">
      <c r="A176" s="29">
        <v>177</v>
      </c>
      <c r="B176" s="29" t="s">
        <v>208</v>
      </c>
      <c r="C176">
        <f>VLOOKUP($B176, Sheet1!$C:$I, 2, 0)</f>
        <v>0</v>
      </c>
      <c r="D176">
        <f>VLOOKUP($B176, Sheet1!$C:$I, 3, 0)</f>
        <v>0</v>
      </c>
      <c r="E176" t="str">
        <f>VLOOKUP($B176, Sheet1!$C:$I, 4, 0)</f>
        <v>Likuyani Sub County</v>
      </c>
      <c r="F176" t="str">
        <f>VLOOKUP($B176, Sheet1!$C:$I, 5, 0)</f>
        <v>No</v>
      </c>
      <c r="G176" t="str">
        <f>VLOOKUP($B176, Sheet1!$C:$I, 6, 0)</f>
        <v>Basic Health Centre</v>
      </c>
      <c r="H176">
        <f>VLOOKUP($B176, Sheet1!$C:$I, 7, 0)</f>
        <v>3</v>
      </c>
      <c r="I176">
        <f>VLOOKUP($B176, Sheet1!$C:$M, 8, 0)</f>
        <v>0.74865000000000004</v>
      </c>
      <c r="J176">
        <f>VLOOKUP($B176, Sheet1!$C:$M, 9, 0)</f>
        <v>35.1158754</v>
      </c>
      <c r="K176" t="str">
        <f>VLOOKUP($B176, Sheet1!$C:$M, 10, 0)</f>
        <v>Kongoni Ward</v>
      </c>
      <c r="L176" t="str">
        <f>VLOOKUP($B176, Sheet1!$C:$M, 11, 0)</f>
        <v>Exact Address</v>
      </c>
    </row>
    <row r="177" spans="1:12" x14ac:dyDescent="0.2">
      <c r="A177" s="29">
        <v>178</v>
      </c>
      <c r="B177" s="29" t="s">
        <v>209</v>
      </c>
      <c r="C177">
        <f>VLOOKUP($B177, Sheet1!$C:$I, 2, 0)</f>
        <v>0</v>
      </c>
      <c r="D177">
        <f>VLOOKUP($B177, Sheet1!$C:$I, 3, 0)</f>
        <v>0</v>
      </c>
      <c r="E177" t="str">
        <f>VLOOKUP($B177, Sheet1!$C:$I, 4, 0)</f>
        <v>Lugari Sub County</v>
      </c>
      <c r="F177" t="str">
        <f>VLOOKUP($B177, Sheet1!$C:$I, 5, 0)</f>
        <v>Yes</v>
      </c>
      <c r="G177" t="str">
        <f>VLOOKUP($B177, Sheet1!$C:$I, 6, 0)</f>
        <v>Dispensary</v>
      </c>
      <c r="H177">
        <f>VLOOKUP($B177, Sheet1!$C:$I, 7, 0)</f>
        <v>2</v>
      </c>
      <c r="I177">
        <f>VLOOKUP($B177, Sheet1!$C:$M, 8, 0)</f>
        <v>0.65110029999999997</v>
      </c>
      <c r="J177">
        <f>VLOOKUP($B177, Sheet1!$C:$M, 9, 0)</f>
        <v>34.876156399999999</v>
      </c>
      <c r="K177" t="str">
        <f>VLOOKUP($B177, Sheet1!$C:$M, 10, 0)</f>
        <v>Chekalini Ward</v>
      </c>
      <c r="L177" t="str">
        <f>VLOOKUP($B177, Sheet1!$C:$M, 11, 0)</f>
        <v>Exact Address</v>
      </c>
    </row>
    <row r="178" spans="1:12" x14ac:dyDescent="0.2">
      <c r="A178" s="29">
        <v>179</v>
      </c>
      <c r="B178" s="29" t="s">
        <v>210</v>
      </c>
      <c r="C178" t="str">
        <f>VLOOKUP($B178, Sheet1!$C:$I, 2, 0)</f>
        <v>Kuvasali Health Center</v>
      </c>
      <c r="D178">
        <f>VLOOKUP($B178, Sheet1!$C:$I, 3, 0)</f>
        <v>0</v>
      </c>
      <c r="E178" t="str">
        <f>VLOOKUP($B178, Sheet1!$C:$I, 4, 0)</f>
        <v>Malava Sub County</v>
      </c>
      <c r="F178" t="str">
        <f>VLOOKUP($B178, Sheet1!$C:$I, 5, 0)</f>
        <v>Yes</v>
      </c>
      <c r="G178" t="str">
        <f>VLOOKUP($B178, Sheet1!$C:$I, 6, 0)</f>
        <v>Basic Health Centre</v>
      </c>
      <c r="H178">
        <f>VLOOKUP($B178, Sheet1!$C:$I, 7, 0)</f>
        <v>3</v>
      </c>
      <c r="I178">
        <f>VLOOKUP($B178, Sheet1!$C:$M, 8, 0)</f>
        <v>0.4183095</v>
      </c>
      <c r="J178">
        <f>VLOOKUP($B178, Sheet1!$C:$M, 9, 0)</f>
        <v>34.939119900000001</v>
      </c>
      <c r="K178" t="str">
        <f>VLOOKUP($B178, Sheet1!$C:$M, 10, 0)</f>
        <v>East Kabras Ward</v>
      </c>
      <c r="L178" t="str">
        <f>VLOOKUP($B178, Sheet1!$C:$M, 11, 0)</f>
        <v>Exact Address</v>
      </c>
    </row>
    <row r="179" spans="1:12" x14ac:dyDescent="0.2">
      <c r="A179" s="29">
        <v>180</v>
      </c>
      <c r="B179" s="29" t="s">
        <v>211</v>
      </c>
      <c r="C179">
        <f>VLOOKUP($B179, Sheet1!$C:$I, 2, 0)</f>
        <v>0</v>
      </c>
      <c r="D179">
        <f>VLOOKUP($B179, Sheet1!$C:$I, 3, 0)</f>
        <v>0</v>
      </c>
      <c r="E179" t="str">
        <f>VLOOKUP($B179, Sheet1!$C:$I, 4, 0)</f>
        <v>Likuyani Sub County</v>
      </c>
      <c r="F179" t="str">
        <f>VLOOKUP($B179, Sheet1!$C:$I, 5, 0)</f>
        <v>No</v>
      </c>
      <c r="G179" t="str">
        <f>VLOOKUP($B179, Sheet1!$C:$I, 6, 0)</f>
        <v>Medical Clinic</v>
      </c>
      <c r="H179">
        <f>VLOOKUP($B179, Sheet1!$C:$I, 7, 0)</f>
        <v>2</v>
      </c>
      <c r="I179">
        <f>VLOOKUP($B179, Sheet1!$C:$M, 8, 0)</f>
        <v>0.75656049999999997</v>
      </c>
      <c r="J179">
        <f>VLOOKUP($B179, Sheet1!$C:$M, 9, 0)</f>
        <v>35.104871299999999</v>
      </c>
      <c r="K179" t="str">
        <f>VLOOKUP($B179, Sheet1!$C:$M, 10, 0)</f>
        <v>Sinoko Ward</v>
      </c>
      <c r="L179" t="str">
        <f>VLOOKUP($B179, Sheet1!$C:$M, 11, 0)</f>
        <v>Exact Address</v>
      </c>
    </row>
    <row r="180" spans="1:12" x14ac:dyDescent="0.2">
      <c r="A180" s="29">
        <v>181</v>
      </c>
      <c r="B180" s="29" t="s">
        <v>212</v>
      </c>
      <c r="C180" t="str">
        <f>VLOOKUP($B180, Sheet1!$C:$I, 2, 0)</f>
        <v>Leben Hospital</v>
      </c>
      <c r="D180">
        <f>VLOOKUP($B180, Sheet1!$C:$I, 3, 0)</f>
        <v>0</v>
      </c>
      <c r="E180" t="str">
        <f>VLOOKUP($B180, Sheet1!$C:$I, 4, 0)</f>
        <v>Malava Sub County</v>
      </c>
      <c r="F180" t="str">
        <f>VLOOKUP($B180, Sheet1!$C:$I, 5, 0)</f>
        <v>No</v>
      </c>
      <c r="G180" t="str">
        <f>VLOOKUP($B180, Sheet1!$C:$I, 6, 0)</f>
        <v>Nursing Homes</v>
      </c>
      <c r="H180">
        <f>VLOOKUP($B180, Sheet1!$C:$I, 7, 0)</f>
        <v>3</v>
      </c>
      <c r="I180">
        <f>VLOOKUP($B180, Sheet1!$C:$M, 8, 0)</f>
        <v>0.44779005536442301</v>
      </c>
      <c r="J180">
        <f>VLOOKUP($B180, Sheet1!$C:$M, 9, 0)</f>
        <v>34.854160813617902</v>
      </c>
      <c r="K180" t="str">
        <f>VLOOKUP($B180, Sheet1!$C:$M, 10, 0)</f>
        <v>Butali/Chegulo Ward</v>
      </c>
      <c r="L180" t="str">
        <f>VLOOKUP($B180, Sheet1!$C:$M, 11, 0)</f>
        <v>Exact Address</v>
      </c>
    </row>
    <row r="181" spans="1:12" x14ac:dyDescent="0.2">
      <c r="A181" s="29">
        <v>182</v>
      </c>
      <c r="B181" s="29" t="s">
        <v>213</v>
      </c>
      <c r="C181">
        <f>VLOOKUP($B181, Sheet1!$C:$I, 2, 0)</f>
        <v>0</v>
      </c>
      <c r="D181">
        <f>VLOOKUP($B181, Sheet1!$C:$I, 3, 0)</f>
        <v>0</v>
      </c>
      <c r="E181" t="str">
        <f>VLOOKUP($B181, Sheet1!$C:$I, 4, 0)</f>
        <v>Lugari Sub County</v>
      </c>
      <c r="F181" t="str">
        <f>VLOOKUP($B181, Sheet1!$C:$I, 5, 0)</f>
        <v>No</v>
      </c>
      <c r="G181" t="str">
        <f>VLOOKUP($B181, Sheet1!$C:$I, 6, 0)</f>
        <v>Medical Clinic</v>
      </c>
      <c r="H181">
        <f>VLOOKUP($B181, Sheet1!$C:$I, 7, 0)</f>
        <v>2</v>
      </c>
      <c r="I181">
        <f>VLOOKUP($B181, Sheet1!$C:$M, 8, 0)</f>
        <v>0.65110029999999997</v>
      </c>
      <c r="J181">
        <f>VLOOKUP($B181, Sheet1!$C:$M, 9, 0)</f>
        <v>34.876156399999999</v>
      </c>
      <c r="K181" t="str">
        <f>VLOOKUP($B181, Sheet1!$C:$M, 10, 0)</f>
        <v>Chekalini Ward</v>
      </c>
      <c r="L181" t="str">
        <f>VLOOKUP($B181, Sheet1!$C:$M, 11, 0)</f>
        <v>Exact Address</v>
      </c>
    </row>
    <row r="182" spans="1:12" x14ac:dyDescent="0.2">
      <c r="A182" s="29">
        <v>183</v>
      </c>
      <c r="B182" s="29" t="s">
        <v>214</v>
      </c>
      <c r="C182" t="str">
        <f>VLOOKUP($B182, Sheet1!$C:$I, 2, 0)</f>
        <v>Likuyani Sub County Hospital</v>
      </c>
      <c r="D182">
        <f>VLOOKUP($B182, Sheet1!$C:$I, 3, 0)</f>
        <v>0</v>
      </c>
      <c r="E182" t="str">
        <f>VLOOKUP($B182, Sheet1!$C:$I, 4, 0)</f>
        <v>Likuyani Sub County</v>
      </c>
      <c r="F182" t="str">
        <f>VLOOKUP($B182, Sheet1!$C:$I, 5, 0)</f>
        <v>Yes</v>
      </c>
      <c r="G182" t="str">
        <f>VLOOKUP($B182, Sheet1!$C:$I, 6, 0)</f>
        <v>Primary care hospitals</v>
      </c>
      <c r="H182">
        <f>VLOOKUP($B182, Sheet1!$C:$I, 7, 0)</f>
        <v>4</v>
      </c>
      <c r="I182">
        <f>VLOOKUP($B182, Sheet1!$C:$M, 8, 0)</f>
        <v>0.66684949999999998</v>
      </c>
      <c r="J182">
        <f>VLOOKUP($B182, Sheet1!$C:$M, 9, 0)</f>
        <v>35.109084000000003</v>
      </c>
      <c r="K182" t="str">
        <f>VLOOKUP($B182, Sheet1!$C:$M, 10, 0)</f>
        <v>Likuyani Ward</v>
      </c>
      <c r="L182" t="str">
        <f>VLOOKUP($B182, Sheet1!$C:$M, 11, 0)</f>
        <v>Exact Address</v>
      </c>
    </row>
    <row r="183" spans="1:12" x14ac:dyDescent="0.2">
      <c r="A183" s="29">
        <v>184</v>
      </c>
      <c r="B183" s="29" t="s">
        <v>215</v>
      </c>
      <c r="C183">
        <f>VLOOKUP($B183, Sheet1!$C:$I, 2, 0)</f>
        <v>0</v>
      </c>
      <c r="D183">
        <f>VLOOKUP($B183, Sheet1!$C:$I, 3, 0)</f>
        <v>0</v>
      </c>
      <c r="E183" t="str">
        <f>VLOOKUP($B183, Sheet1!$C:$I, 4, 0)</f>
        <v>Shinyalu Sub County</v>
      </c>
      <c r="F183" t="str">
        <f>VLOOKUP($B183, Sheet1!$C:$I, 5, 0)</f>
        <v>No</v>
      </c>
      <c r="G183" t="str">
        <f>VLOOKUP($B183, Sheet1!$C:$I, 6, 0)</f>
        <v>Basic Health Centre</v>
      </c>
      <c r="H183">
        <f>VLOOKUP($B183, Sheet1!$C:$I, 7, 0)</f>
        <v>3</v>
      </c>
      <c r="I183">
        <f>VLOOKUP($B183, Sheet1!$C:$M, 8, 0)</f>
        <v>0.210082388830588</v>
      </c>
      <c r="J183">
        <f>VLOOKUP($B183, Sheet1!$C:$M, 9, 0)</f>
        <v>34.803032184781799</v>
      </c>
      <c r="K183" t="str">
        <f>VLOOKUP($B183, Sheet1!$C:$M, 10, 0)</f>
        <v>Isukha Central Ward</v>
      </c>
      <c r="L183" t="str">
        <f>VLOOKUP($B183, Sheet1!$C:$M, 11, 0)</f>
        <v>Exact Address</v>
      </c>
    </row>
    <row r="184" spans="1:12" x14ac:dyDescent="0.2">
      <c r="A184" s="29">
        <v>185</v>
      </c>
      <c r="B184" s="29" t="s">
        <v>216</v>
      </c>
      <c r="C184">
        <f>VLOOKUP($B184, Sheet1!$C:$I, 2, 0)</f>
        <v>0</v>
      </c>
      <c r="D184">
        <f>VLOOKUP($B184, Sheet1!$C:$I, 3, 0)</f>
        <v>0</v>
      </c>
      <c r="E184" t="str">
        <f>VLOOKUP($B184, Sheet1!$C:$I, 4, 0)</f>
        <v>Lugari Sub County</v>
      </c>
      <c r="F184" t="str">
        <f>VLOOKUP($B184, Sheet1!$C:$I, 5, 0)</f>
        <v>No</v>
      </c>
      <c r="G184" t="str">
        <f>VLOOKUP($B184, Sheet1!$C:$I, 6, 0)</f>
        <v>Medical Clinic</v>
      </c>
      <c r="H184">
        <f>VLOOKUP($B184, Sheet1!$C:$I, 7, 0)</f>
        <v>2</v>
      </c>
      <c r="I184">
        <f>VLOOKUP($B184, Sheet1!$C:$M, 8, 0)</f>
        <v>0.65110029999999997</v>
      </c>
      <c r="J184">
        <f>VLOOKUP($B184, Sheet1!$C:$M, 9, 0)</f>
        <v>34.876156399999999</v>
      </c>
      <c r="K184" t="str">
        <f>VLOOKUP($B184, Sheet1!$C:$M, 10, 0)</f>
        <v>Chekalini Ward</v>
      </c>
      <c r="L184" t="str">
        <f>VLOOKUP($B184, Sheet1!$C:$M, 11, 0)</f>
        <v>Exact Address</v>
      </c>
    </row>
    <row r="185" spans="1:12" x14ac:dyDescent="0.2">
      <c r="A185" s="29">
        <v>186</v>
      </c>
      <c r="B185" s="29" t="s">
        <v>217</v>
      </c>
      <c r="C185">
        <f>VLOOKUP($B185, Sheet1!$C:$I, 2, 0)</f>
        <v>0</v>
      </c>
      <c r="D185">
        <f>VLOOKUP($B185, Sheet1!$C:$I, 3, 0)</f>
        <v>0</v>
      </c>
      <c r="E185" t="str">
        <f>VLOOKUP($B185, Sheet1!$C:$I, 4, 0)</f>
        <v>Matungu Sub County</v>
      </c>
      <c r="F185" t="str">
        <f>VLOOKUP($B185, Sheet1!$C:$I, 5, 0)</f>
        <v>No</v>
      </c>
      <c r="G185" t="str">
        <f>VLOOKUP($B185, Sheet1!$C:$I, 6, 0)</f>
        <v>Dispensary</v>
      </c>
      <c r="H185">
        <f>VLOOKUP($B185, Sheet1!$C:$I, 7, 0)</f>
        <v>2</v>
      </c>
      <c r="I185">
        <f>VLOOKUP($B185, Sheet1!$C:$M, 8, 0)</f>
        <v>0.43754300000000002</v>
      </c>
      <c r="J185">
        <f>VLOOKUP($B185, Sheet1!$C:$M, 9, 0)</f>
        <v>34.4364621</v>
      </c>
      <c r="K185" t="str">
        <f>VLOOKUP($B185, Sheet1!$C:$M, 10, 0)</f>
        <v>Namamali Ward</v>
      </c>
      <c r="L185" t="str">
        <f>VLOOKUP($B185, Sheet1!$C:$M, 11, 0)</f>
        <v>Exact Address</v>
      </c>
    </row>
    <row r="186" spans="1:12" x14ac:dyDescent="0.2">
      <c r="A186" s="29">
        <v>187</v>
      </c>
      <c r="B186" s="29" t="s">
        <v>218</v>
      </c>
      <c r="C186">
        <f>VLOOKUP($B186, Sheet1!$C:$I, 2, 0)</f>
        <v>0</v>
      </c>
      <c r="D186">
        <f>VLOOKUP($B186, Sheet1!$C:$I, 3, 0)</f>
        <v>0</v>
      </c>
      <c r="E186" t="str">
        <f>VLOOKUP($B186, Sheet1!$C:$I, 4, 0)</f>
        <v>Lugari Sub County</v>
      </c>
      <c r="F186" t="str">
        <f>VLOOKUP($B186, Sheet1!$C:$I, 5, 0)</f>
        <v>Yes</v>
      </c>
      <c r="G186" t="str">
        <f>VLOOKUP($B186, Sheet1!$C:$I, 6, 0)</f>
        <v>Dispensary</v>
      </c>
      <c r="H186">
        <f>VLOOKUP($B186, Sheet1!$C:$I, 7, 0)</f>
        <v>2</v>
      </c>
      <c r="I186">
        <f>VLOOKUP($B186, Sheet1!$C:$M, 8, 0)</f>
        <v>0.67229510000000003</v>
      </c>
      <c r="J186">
        <f>VLOOKUP($B186, Sheet1!$C:$M, 9, 0)</f>
        <v>34.917580999999998</v>
      </c>
      <c r="K186" t="str">
        <f>VLOOKUP($B186, Sheet1!$C:$M, 10, 0)</f>
        <v>Lugari Ward</v>
      </c>
      <c r="L186" t="str">
        <f>VLOOKUP($B186, Sheet1!$C:$M, 11, 0)</f>
        <v>Exact Address</v>
      </c>
    </row>
    <row r="187" spans="1:12" x14ac:dyDescent="0.2">
      <c r="A187" s="29">
        <v>188</v>
      </c>
      <c r="B187" s="29" t="s">
        <v>219</v>
      </c>
      <c r="C187">
        <f>VLOOKUP($B187, Sheet1!$C:$I, 2, 0)</f>
        <v>0</v>
      </c>
      <c r="D187">
        <f>VLOOKUP($B187, Sheet1!$C:$I, 3, 0)</f>
        <v>0</v>
      </c>
      <c r="E187" t="str">
        <f>VLOOKUP($B187, Sheet1!$C:$I, 4, 0)</f>
        <v>Ikolomani Sub County</v>
      </c>
      <c r="F187" t="str">
        <f>VLOOKUP($B187, Sheet1!$C:$I, 5, 0)</f>
        <v>No</v>
      </c>
      <c r="G187" t="str">
        <f>VLOOKUP($B187, Sheet1!$C:$I, 6, 0)</f>
        <v>Dispensary</v>
      </c>
      <c r="H187">
        <f>VLOOKUP($B187, Sheet1!$C:$I, 7, 0)</f>
        <v>2</v>
      </c>
      <c r="I187">
        <f>VLOOKUP($B187, Sheet1!$C:$M, 8, 0)</f>
        <v>0.16910819999999999</v>
      </c>
      <c r="J187">
        <f>VLOOKUP($B187, Sheet1!$C:$M, 9, 0)</f>
        <v>34.707766499999998</v>
      </c>
      <c r="K187" t="str">
        <f>VLOOKUP($B187, Sheet1!$C:$M, 10, 0)</f>
        <v>Idakho Central Ward</v>
      </c>
      <c r="L187" t="str">
        <f>VLOOKUP($B187, Sheet1!$C:$M, 11, 0)</f>
        <v>Exact Address</v>
      </c>
    </row>
    <row r="188" spans="1:12" x14ac:dyDescent="0.2">
      <c r="A188" s="29">
        <v>189</v>
      </c>
      <c r="B188" s="29" t="s">
        <v>220</v>
      </c>
      <c r="C188" t="str">
        <f>VLOOKUP($B188, Sheet1!$C:$I, 2, 0)</f>
        <v>Lukohe Health Center</v>
      </c>
      <c r="D188">
        <f>VLOOKUP($B188, Sheet1!$C:$I, 3, 0)</f>
        <v>0</v>
      </c>
      <c r="E188" t="str">
        <f>VLOOKUP($B188, Sheet1!$C:$I, 4, 0)</f>
        <v>Butere Sub County</v>
      </c>
      <c r="F188" t="str">
        <f>VLOOKUP($B188, Sheet1!$C:$I, 5, 0)</f>
        <v>Yes</v>
      </c>
      <c r="G188" t="str">
        <f>VLOOKUP($B188, Sheet1!$C:$I, 6, 0)</f>
        <v>Basic Health Centre</v>
      </c>
      <c r="H188">
        <f>VLOOKUP($B188, Sheet1!$C:$I, 7, 0)</f>
        <v>3</v>
      </c>
      <c r="I188">
        <f>VLOOKUP($B188, Sheet1!$C:$M, 8, 0)</f>
        <v>0.19689519999999999</v>
      </c>
      <c r="J188">
        <f>VLOOKUP($B188, Sheet1!$C:$M, 9, 0)</f>
        <v>34.570667399999998</v>
      </c>
      <c r="K188" t="str">
        <f>VLOOKUP($B188, Sheet1!$C:$M, 10, 0)</f>
        <v>Marama North Ward</v>
      </c>
      <c r="L188" t="str">
        <f>VLOOKUP($B188, Sheet1!$C:$M, 11, 0)</f>
        <v>Exact Address</v>
      </c>
    </row>
    <row r="189" spans="1:12" x14ac:dyDescent="0.2">
      <c r="A189" s="29">
        <v>190</v>
      </c>
      <c r="B189" s="29" t="s">
        <v>221</v>
      </c>
      <c r="C189">
        <f>VLOOKUP($B189, Sheet1!$C:$I, 2, 0)</f>
        <v>0</v>
      </c>
      <c r="D189">
        <f>VLOOKUP($B189, Sheet1!$C:$I, 3, 0)</f>
        <v>0</v>
      </c>
      <c r="E189" t="str">
        <f>VLOOKUP($B189, Sheet1!$C:$I, 4, 0)</f>
        <v>Lugari Sub County</v>
      </c>
      <c r="F189" t="str">
        <f>VLOOKUP($B189, Sheet1!$C:$I, 5, 0)</f>
        <v>Yes</v>
      </c>
      <c r="G189" t="str">
        <f>VLOOKUP($B189, Sheet1!$C:$I, 6, 0)</f>
        <v>Primary care hospitals</v>
      </c>
      <c r="H189">
        <f>VLOOKUP($B189, Sheet1!$C:$I, 7, 0)</f>
        <v>4</v>
      </c>
      <c r="I189">
        <f>VLOOKUP($B189, Sheet1!$C:$M, 8, 0)</f>
        <v>0.63495219999999997</v>
      </c>
      <c r="J189">
        <f>VLOOKUP($B189, Sheet1!$C:$M, 9, 0)</f>
        <v>34.976111099999997</v>
      </c>
      <c r="K189" t="str">
        <f>VLOOKUP($B189, Sheet1!$C:$M, 10, 0)</f>
        <v>Lumakanda Ward</v>
      </c>
      <c r="L189" t="str">
        <f>VLOOKUP($B189, Sheet1!$C:$M, 11, 0)</f>
        <v>Exact Address</v>
      </c>
    </row>
    <row r="190" spans="1:12" x14ac:dyDescent="0.2">
      <c r="A190" s="29">
        <v>191</v>
      </c>
      <c r="B190" s="29" t="s">
        <v>222</v>
      </c>
      <c r="C190">
        <f>VLOOKUP($B190, Sheet1!$C:$I, 2, 0)</f>
        <v>0</v>
      </c>
      <c r="D190">
        <f>VLOOKUP($B190, Sheet1!$C:$I, 3, 0)</f>
        <v>0</v>
      </c>
      <c r="E190" t="str">
        <f>VLOOKUP($B190, Sheet1!$C:$I, 4, 0)</f>
        <v>Lugari Sub County</v>
      </c>
      <c r="F190" t="str">
        <f>VLOOKUP($B190, Sheet1!$C:$I, 5, 0)</f>
        <v>Yes</v>
      </c>
      <c r="G190" t="str">
        <f>VLOOKUP($B190, Sheet1!$C:$I, 6, 0)</f>
        <v>Dispensary</v>
      </c>
      <c r="H190">
        <f>VLOOKUP($B190, Sheet1!$C:$I, 7, 0)</f>
        <v>2</v>
      </c>
      <c r="I190">
        <f>VLOOKUP($B190, Sheet1!$C:$M, 8, 0)</f>
        <v>0.48849779999999998</v>
      </c>
      <c r="J190">
        <f>VLOOKUP($B190, Sheet1!$C:$M, 9, 0)</f>
        <v>34.719125599999998</v>
      </c>
      <c r="K190" t="str">
        <f>VLOOKUP($B190, Sheet1!$C:$M, 10, 0)</f>
        <v>Chevaywa Ward</v>
      </c>
      <c r="L190" t="str">
        <f>VLOOKUP($B190, Sheet1!$C:$M, 11, 0)</f>
        <v>Exact Address</v>
      </c>
    </row>
    <row r="191" spans="1:12" x14ac:dyDescent="0.2">
      <c r="A191" s="29">
        <v>192</v>
      </c>
      <c r="B191" s="29" t="s">
        <v>223</v>
      </c>
      <c r="C191">
        <f>VLOOKUP($B191, Sheet1!$C:$I, 2, 0)</f>
        <v>0</v>
      </c>
      <c r="D191">
        <f>VLOOKUP($B191, Sheet1!$C:$I, 3, 0)</f>
        <v>0</v>
      </c>
      <c r="E191" t="str">
        <f>VLOOKUP($B191, Sheet1!$C:$I, 4, 0)</f>
        <v>Likuyani Sub County</v>
      </c>
      <c r="F191" t="str">
        <f>VLOOKUP($B191, Sheet1!$C:$I, 5, 0)</f>
        <v>No</v>
      </c>
      <c r="G191" t="str">
        <f>VLOOKUP($B191, Sheet1!$C:$I, 6, 0)</f>
        <v>Dispensary</v>
      </c>
      <c r="H191">
        <f>VLOOKUP($B191, Sheet1!$C:$I, 7, 0)</f>
        <v>2</v>
      </c>
      <c r="I191">
        <f>VLOOKUP($B191, Sheet1!$C:$M, 8, 0)</f>
        <v>0.68624890000000005</v>
      </c>
      <c r="J191">
        <f>VLOOKUP($B191, Sheet1!$C:$M, 9, 0)</f>
        <v>35.1158754</v>
      </c>
      <c r="K191" t="str">
        <f>VLOOKUP($B191, Sheet1!$C:$M, 10, 0)</f>
        <v>Likuyani Ward</v>
      </c>
      <c r="L191" t="str">
        <f>VLOOKUP($B191, Sheet1!$C:$M, 11, 0)</f>
        <v>Exact Address</v>
      </c>
    </row>
    <row r="192" spans="1:12" x14ac:dyDescent="0.2">
      <c r="A192" s="29">
        <v>193</v>
      </c>
      <c r="B192" s="29" t="s">
        <v>224</v>
      </c>
      <c r="C192" t="str">
        <f>VLOOKUP($B192, Sheet1!$C:$I, 2, 0)</f>
        <v>Lumino Nursing &amp; Maternity Home</v>
      </c>
      <c r="D192">
        <f>VLOOKUP($B192, Sheet1!$C:$I, 3, 0)</f>
        <v>0</v>
      </c>
      <c r="E192" t="str">
        <f>VLOOKUP($B192, Sheet1!$C:$I, 4, 0)</f>
        <v>Lurambi Sub County</v>
      </c>
      <c r="F192" t="str">
        <f>VLOOKUP($B192, Sheet1!$C:$I, 5, 0)</f>
        <v>No</v>
      </c>
      <c r="G192" t="str">
        <f>VLOOKUP($B192, Sheet1!$C:$I, 6, 0)</f>
        <v>Comprehensive health Centre</v>
      </c>
      <c r="H192">
        <f>VLOOKUP($B192, Sheet1!$C:$I, 7, 0)</f>
        <v>3</v>
      </c>
      <c r="I192">
        <f>VLOOKUP($B192, Sheet1!$C:$M, 8, 0)</f>
        <v>0.28574899999999998</v>
      </c>
      <c r="J192">
        <f>VLOOKUP($B192, Sheet1!$C:$M, 9, 0)</f>
        <v>34.753324999999997</v>
      </c>
      <c r="K192" t="str">
        <f>VLOOKUP($B192, Sheet1!$C:$M, 10, 0)</f>
        <v>Mahiakalo Ward</v>
      </c>
      <c r="L192" t="str">
        <f>VLOOKUP($B192, Sheet1!$C:$M, 11, 0)</f>
        <v>Exact Address</v>
      </c>
    </row>
    <row r="193" spans="1:12" x14ac:dyDescent="0.2">
      <c r="A193" s="29">
        <v>194</v>
      </c>
      <c r="B193" s="29" t="s">
        <v>225</v>
      </c>
      <c r="C193" t="str">
        <f>VLOOKUP($B193, Sheet1!$C:$I, 2, 0)</f>
        <v>Lunganyiro Health Center</v>
      </c>
      <c r="D193">
        <f>VLOOKUP($B193, Sheet1!$C:$I, 3, 0)</f>
        <v>0</v>
      </c>
      <c r="E193" t="str">
        <f>VLOOKUP($B193, Sheet1!$C:$I, 4, 0)</f>
        <v>Matungu Sub County</v>
      </c>
      <c r="F193" t="str">
        <f>VLOOKUP($B193, Sheet1!$C:$I, 5, 0)</f>
        <v>No</v>
      </c>
      <c r="G193" t="str">
        <f>VLOOKUP($B193, Sheet1!$C:$I, 6, 0)</f>
        <v>Basic Health Centre</v>
      </c>
      <c r="H193">
        <f>VLOOKUP($B193, Sheet1!$C:$I, 7, 0)</f>
        <v>3</v>
      </c>
      <c r="I193">
        <f>VLOOKUP($B193, Sheet1!$C:$M, 8, 0)</f>
        <v>0.4180334</v>
      </c>
      <c r="J193">
        <f>VLOOKUP($B193, Sheet1!$C:$M, 9, 0)</f>
        <v>34.441977299999998</v>
      </c>
      <c r="K193" t="str">
        <f>VLOOKUP($B193, Sheet1!$C:$M, 10, 0)</f>
        <v>Namamali Ward</v>
      </c>
      <c r="L193" t="str">
        <f>VLOOKUP($B193, Sheet1!$C:$M, 11, 0)</f>
        <v>Exact Address</v>
      </c>
    </row>
    <row r="194" spans="1:12" x14ac:dyDescent="0.2">
      <c r="A194" s="29">
        <v>195</v>
      </c>
      <c r="B194" s="29" t="s">
        <v>226</v>
      </c>
      <c r="C194">
        <f>VLOOKUP($B194, Sheet1!$C:$I, 2, 0)</f>
        <v>0</v>
      </c>
      <c r="D194">
        <f>VLOOKUP($B194, Sheet1!$C:$I, 3, 0)</f>
        <v>0</v>
      </c>
      <c r="E194" t="str">
        <f>VLOOKUP($B194, Sheet1!$C:$I, 4, 0)</f>
        <v>Lugari Sub County</v>
      </c>
      <c r="F194" t="str">
        <f>VLOOKUP($B194, Sheet1!$C:$I, 5, 0)</f>
        <v>Yes</v>
      </c>
      <c r="G194" t="str">
        <f>VLOOKUP($B194, Sheet1!$C:$I, 6, 0)</f>
        <v>Dispensary</v>
      </c>
      <c r="H194">
        <f>VLOOKUP($B194, Sheet1!$C:$I, 7, 0)</f>
        <v>2</v>
      </c>
      <c r="I194">
        <f>VLOOKUP($B194, Sheet1!$C:$M, 8, 0)</f>
        <v>0.67296500000000004</v>
      </c>
      <c r="J194">
        <f>VLOOKUP($B194, Sheet1!$C:$M, 9, 0)</f>
        <v>34.874896399999997</v>
      </c>
      <c r="K194" t="str">
        <f>VLOOKUP($B194, Sheet1!$C:$M, 10, 0)</f>
        <v>Lugari Ward</v>
      </c>
      <c r="L194" t="str">
        <f>VLOOKUP($B194, Sheet1!$C:$M, 11, 0)</f>
        <v>Exact Address</v>
      </c>
    </row>
    <row r="195" spans="1:12" x14ac:dyDescent="0.2">
      <c r="A195" s="29">
        <v>196</v>
      </c>
      <c r="B195" s="29" t="s">
        <v>227</v>
      </c>
      <c r="C195">
        <f>VLOOKUP($B195, Sheet1!$C:$I, 2, 0)</f>
        <v>0</v>
      </c>
      <c r="D195">
        <f>VLOOKUP($B195, Sheet1!$C:$I, 3, 0)</f>
        <v>0</v>
      </c>
      <c r="E195" t="str">
        <f>VLOOKUP($B195, Sheet1!$C:$I, 4, 0)</f>
        <v>Lurambi Sub County</v>
      </c>
      <c r="F195" t="str">
        <f>VLOOKUP($B195, Sheet1!$C:$I, 5, 0)</f>
        <v>No</v>
      </c>
      <c r="G195" t="str">
        <f>VLOOKUP($B195, Sheet1!$C:$I, 6, 0)</f>
        <v>Medical Center</v>
      </c>
      <c r="H195">
        <f>VLOOKUP($B195, Sheet1!$C:$I, 7, 0)</f>
        <v>2</v>
      </c>
      <c r="I195">
        <f>VLOOKUP($B195, Sheet1!$C:$M, 8, 0)</f>
        <v>0.29009629999999997</v>
      </c>
      <c r="J195">
        <f>VLOOKUP($B195, Sheet1!$C:$M, 9, 0)</f>
        <v>34.768070199999997</v>
      </c>
      <c r="K195" t="str">
        <f>VLOOKUP($B195, Sheet1!$C:$M, 10, 0)</f>
        <v>Shirere Ward</v>
      </c>
      <c r="L195" t="str">
        <f>VLOOKUP($B195, Sheet1!$C:$M, 11, 0)</f>
        <v>Exact Address</v>
      </c>
    </row>
    <row r="196" spans="1:12" x14ac:dyDescent="0.2">
      <c r="A196" s="29">
        <v>197</v>
      </c>
      <c r="B196" s="29" t="s">
        <v>228</v>
      </c>
      <c r="C196" t="str">
        <f>VLOOKUP($B196, Sheet1!$C:$I, 2, 0)</f>
        <v>Lusheya Health center</v>
      </c>
      <c r="D196">
        <f>VLOOKUP($B196, Sheet1!$C:$I, 3, 0)</f>
        <v>0</v>
      </c>
      <c r="E196" t="str">
        <f>VLOOKUP($B196, Sheet1!$C:$I, 4, 0)</f>
        <v>Mumias East Sub County</v>
      </c>
      <c r="F196" t="str">
        <f>VLOOKUP($B196, Sheet1!$C:$I, 5, 0)</f>
        <v>No</v>
      </c>
      <c r="G196" t="str">
        <f>VLOOKUP($B196, Sheet1!$C:$I, 6, 0)</f>
        <v>Basic Health Centre</v>
      </c>
      <c r="H196">
        <f>VLOOKUP($B196, Sheet1!$C:$I, 7, 0)</f>
        <v>3</v>
      </c>
      <c r="I196">
        <f>VLOOKUP($B196, Sheet1!$C:$M, 8, 0)</f>
        <v>0.33322180000000001</v>
      </c>
      <c r="J196">
        <f>VLOOKUP($B196, Sheet1!$C:$M, 9, 0)</f>
        <v>34.487742300000001</v>
      </c>
      <c r="K196" t="str">
        <f>VLOOKUP($B196, Sheet1!$C:$M, 10, 0)</f>
        <v>Lusheya/Lubinu Ward</v>
      </c>
      <c r="L196" t="str">
        <f>VLOOKUP($B196, Sheet1!$C:$M, 11, 0)</f>
        <v>Exact Address</v>
      </c>
    </row>
    <row r="197" spans="1:12" x14ac:dyDescent="0.2">
      <c r="A197" s="29">
        <v>198</v>
      </c>
      <c r="B197" s="29" t="s">
        <v>229</v>
      </c>
      <c r="C197">
        <f>VLOOKUP($B197, Sheet1!$C:$I, 2, 0)</f>
        <v>0</v>
      </c>
      <c r="D197">
        <f>VLOOKUP($B197, Sheet1!$C:$I, 3, 0)</f>
        <v>0</v>
      </c>
      <c r="E197" t="str">
        <f>VLOOKUP($B197, Sheet1!$C:$I, 4, 0)</f>
        <v>Matungu Sub County</v>
      </c>
      <c r="F197" t="str">
        <f>VLOOKUP($B197, Sheet1!$C:$I, 5, 0)</f>
        <v>No</v>
      </c>
      <c r="G197" t="str">
        <f>VLOOKUP($B197, Sheet1!$C:$I, 6, 0)</f>
        <v>Basic Health Centre</v>
      </c>
      <c r="H197">
        <f>VLOOKUP($B197, Sheet1!$C:$I, 7, 0)</f>
        <v>3</v>
      </c>
      <c r="I197">
        <f>VLOOKUP($B197, Sheet1!$C:$M, 8, 0)</f>
        <v>0.4548354</v>
      </c>
      <c r="J197">
        <f>VLOOKUP($B197, Sheet1!$C:$M, 9, 0)</f>
        <v>34.550242699999998</v>
      </c>
      <c r="K197" t="str">
        <f>VLOOKUP($B197, Sheet1!$C:$M, 10, 0)</f>
        <v>Khalaba Ward</v>
      </c>
      <c r="L197" t="str">
        <f>VLOOKUP($B197, Sheet1!$C:$M, 11, 0)</f>
        <v>Exact Address</v>
      </c>
    </row>
    <row r="198" spans="1:12" x14ac:dyDescent="0.2">
      <c r="A198" s="29">
        <v>199</v>
      </c>
      <c r="B198" s="29" t="s">
        <v>230</v>
      </c>
      <c r="C198">
        <f>VLOOKUP($B198, Sheet1!$C:$I, 2, 0)</f>
        <v>0</v>
      </c>
      <c r="D198">
        <f>VLOOKUP($B198, Sheet1!$C:$I, 3, 0)</f>
        <v>0</v>
      </c>
      <c r="E198" t="str">
        <f>VLOOKUP($B198, Sheet1!$C:$I, 4, 0)</f>
        <v>Navakholo Sub County</v>
      </c>
      <c r="F198" t="str">
        <f>VLOOKUP($B198, Sheet1!$C:$I, 5, 0)</f>
        <v>No</v>
      </c>
      <c r="G198" t="str">
        <f>VLOOKUP($B198, Sheet1!$C:$I, 6, 0)</f>
        <v>Dispensary</v>
      </c>
      <c r="H198">
        <f>VLOOKUP($B198, Sheet1!$C:$I, 7, 0)</f>
        <v>2</v>
      </c>
      <c r="I198">
        <f>VLOOKUP($B198, Sheet1!$C:$M, 8, 0)</f>
        <v>0.4417394</v>
      </c>
      <c r="J198">
        <f>VLOOKUP($B198, Sheet1!$C:$M, 9, 0)</f>
        <v>34.716960499999999</v>
      </c>
      <c r="K198" t="str">
        <f>VLOOKUP($B198, Sheet1!$C:$M, 10, 0)</f>
        <v>Bunyala East Ward</v>
      </c>
      <c r="L198" t="str">
        <f>VLOOKUP($B198, Sheet1!$C:$M, 11, 0)</f>
        <v>Exact Address</v>
      </c>
    </row>
    <row r="199" spans="1:12" x14ac:dyDescent="0.2">
      <c r="A199" s="29">
        <v>200</v>
      </c>
      <c r="B199" s="29" t="s">
        <v>231</v>
      </c>
      <c r="C199">
        <f>VLOOKUP($B199, Sheet1!$C:$I, 2, 0)</f>
        <v>0</v>
      </c>
      <c r="D199">
        <f>VLOOKUP($B199, Sheet1!$C:$I, 3, 0)</f>
        <v>0</v>
      </c>
      <c r="E199" t="str">
        <f>VLOOKUP($B199, Sheet1!$C:$I, 4, 0)</f>
        <v>Lugari Sub County</v>
      </c>
      <c r="F199" t="str">
        <f>VLOOKUP($B199, Sheet1!$C:$I, 5, 0)</f>
        <v>No</v>
      </c>
      <c r="G199" t="str">
        <f>VLOOKUP($B199, Sheet1!$C:$I, 6, 0)</f>
        <v>Dispensary</v>
      </c>
      <c r="H199">
        <f>VLOOKUP($B199, Sheet1!$C:$I, 7, 0)</f>
        <v>2</v>
      </c>
      <c r="I199">
        <f>VLOOKUP($B199, Sheet1!$C:$M, 8, 0)</f>
        <v>0.60820643568437005</v>
      </c>
      <c r="J199">
        <f>VLOOKUP($B199, Sheet1!$C:$M, 9, 0)</f>
        <v>34.846206679778497</v>
      </c>
      <c r="K199" t="str">
        <f>VLOOKUP($B199, Sheet1!$C:$M, 10, 0)</f>
        <v>Lwandeti Ward</v>
      </c>
      <c r="L199" t="str">
        <f>VLOOKUP($B199, Sheet1!$C:$M, 11, 0)</f>
        <v>Exact Address</v>
      </c>
    </row>
    <row r="200" spans="1:12" x14ac:dyDescent="0.2">
      <c r="A200" s="29">
        <v>201</v>
      </c>
      <c r="B200" s="29" t="s">
        <v>232</v>
      </c>
      <c r="C200">
        <f>VLOOKUP($B200, Sheet1!$C:$I, 2, 0)</f>
        <v>0</v>
      </c>
      <c r="D200">
        <f>VLOOKUP($B200, Sheet1!$C:$I, 3, 0)</f>
        <v>0</v>
      </c>
      <c r="E200" t="str">
        <f>VLOOKUP($B200, Sheet1!$C:$I, 4, 0)</f>
        <v>Shinyalu Sub County</v>
      </c>
      <c r="F200" t="str">
        <f>VLOOKUP($B200, Sheet1!$C:$I, 5, 0)</f>
        <v>No</v>
      </c>
      <c r="G200" t="str">
        <f>VLOOKUP($B200, Sheet1!$C:$I, 6, 0)</f>
        <v>Medical Clinic</v>
      </c>
      <c r="H200">
        <f>VLOOKUP($B200, Sheet1!$C:$I, 7, 0)</f>
        <v>2</v>
      </c>
      <c r="I200">
        <f>VLOOKUP($B200, Sheet1!$C:$M, 8, 0)</f>
        <v>0.38981929999999998</v>
      </c>
      <c r="J200">
        <f>VLOOKUP($B200, Sheet1!$C:$M, 9, 0)</f>
        <v>34.855619900000001</v>
      </c>
      <c r="K200" t="str">
        <f>VLOOKUP($B200, Sheet1!$C:$M, 10, 0)</f>
        <v>Isukha North Ward</v>
      </c>
      <c r="L200" t="str">
        <f>VLOOKUP($B200, Sheet1!$C:$M, 11, 0)</f>
        <v>Not exact address</v>
      </c>
    </row>
    <row r="201" spans="1:12" x14ac:dyDescent="0.2">
      <c r="A201" s="29">
        <v>202</v>
      </c>
      <c r="B201" s="29" t="s">
        <v>233</v>
      </c>
      <c r="C201" t="str">
        <f>VLOOKUP($B201, Sheet1!$C:$I, 2, 0)</f>
        <v>Mabole Health Center</v>
      </c>
      <c r="D201">
        <f>VLOOKUP($B201, Sheet1!$C:$I, 3, 0)</f>
        <v>0</v>
      </c>
      <c r="E201" t="str">
        <f>VLOOKUP($B201, Sheet1!$C:$I, 4, 0)</f>
        <v>Butere Sub County</v>
      </c>
      <c r="F201" t="str">
        <f>VLOOKUP($B201, Sheet1!$C:$I, 5, 0)</f>
        <v>Yes</v>
      </c>
      <c r="G201" t="str">
        <f>VLOOKUP($B201, Sheet1!$C:$I, 6, 0)</f>
        <v>Basic Health Centre</v>
      </c>
      <c r="H201">
        <f>VLOOKUP($B201, Sheet1!$C:$I, 7, 0)</f>
        <v>3</v>
      </c>
      <c r="I201">
        <f>VLOOKUP($B201, Sheet1!$C:$M, 8, 0)</f>
        <v>0.18602930000000001</v>
      </c>
      <c r="J201">
        <f>VLOOKUP($B201, Sheet1!$C:$M, 9, 0)</f>
        <v>34.506318899999997</v>
      </c>
      <c r="K201" t="str">
        <f>VLOOKUP($B201, Sheet1!$C:$M, 10, 0)</f>
        <v>Marenyo-shianda Ward</v>
      </c>
      <c r="L201" t="str">
        <f>VLOOKUP($B201, Sheet1!$C:$M, 11, 0)</f>
        <v>Exact Address</v>
      </c>
    </row>
    <row r="202" spans="1:12" x14ac:dyDescent="0.2">
      <c r="A202" s="29">
        <v>203</v>
      </c>
      <c r="B202" s="29" t="s">
        <v>234</v>
      </c>
      <c r="C202">
        <f>VLOOKUP($B202, Sheet1!$C:$I, 2, 0)</f>
        <v>0</v>
      </c>
      <c r="D202">
        <f>VLOOKUP($B202, Sheet1!$C:$I, 3, 0)</f>
        <v>0</v>
      </c>
      <c r="E202" t="str">
        <f>VLOOKUP($B202, Sheet1!$C:$I, 4, 0)</f>
        <v>Likuyani Sub County</v>
      </c>
      <c r="F202" t="str">
        <f>VLOOKUP($B202, Sheet1!$C:$I, 5, 0)</f>
        <v>No</v>
      </c>
      <c r="G202" t="str">
        <f>VLOOKUP($B202, Sheet1!$C:$I, 6, 0)</f>
        <v>Basic Health Centre</v>
      </c>
      <c r="H202">
        <f>VLOOKUP($B202, Sheet1!$C:$I, 7, 0)</f>
        <v>3</v>
      </c>
      <c r="I202">
        <f>VLOOKUP($B202, Sheet1!$C:$M, 8, 0)</f>
        <v>0.89613240000000005</v>
      </c>
      <c r="J202">
        <f>VLOOKUP($B202, Sheet1!$C:$M, 9, 0)</f>
        <v>35.060436099999997</v>
      </c>
      <c r="K202" t="str">
        <f>VLOOKUP($B202, Sheet1!$C:$M, 10, 0)</f>
        <v>Nzoia Ward</v>
      </c>
      <c r="L202" t="str">
        <f>VLOOKUP($B202, Sheet1!$C:$M, 11, 0)</f>
        <v>Exact Address</v>
      </c>
    </row>
    <row r="203" spans="1:12" x14ac:dyDescent="0.2">
      <c r="A203" s="29">
        <v>204</v>
      </c>
      <c r="B203" s="29" t="s">
        <v>235</v>
      </c>
      <c r="C203">
        <f>VLOOKUP($B203, Sheet1!$C:$I, 2, 0)</f>
        <v>0</v>
      </c>
      <c r="D203">
        <f>VLOOKUP($B203, Sheet1!$C:$I, 3, 0)</f>
        <v>0</v>
      </c>
      <c r="E203" t="str">
        <f>VLOOKUP($B203, Sheet1!$C:$I, 4, 0)</f>
        <v>Lugari Sub County</v>
      </c>
      <c r="F203" t="str">
        <f>VLOOKUP($B203, Sheet1!$C:$I, 5, 0)</f>
        <v>Yes</v>
      </c>
      <c r="G203" t="str">
        <f>VLOOKUP($B203, Sheet1!$C:$I, 6, 0)</f>
        <v>Dispensary</v>
      </c>
      <c r="H203">
        <f>VLOOKUP($B203, Sheet1!$C:$I, 7, 0)</f>
        <v>2</v>
      </c>
      <c r="I203">
        <f>VLOOKUP($B203, Sheet1!$C:$M, 8, 0)</f>
        <v>0.60700489999999996</v>
      </c>
      <c r="J203">
        <f>VLOOKUP($B203, Sheet1!$C:$M, 9, 0)</f>
        <v>34.846550200000003</v>
      </c>
      <c r="K203" t="str">
        <f>VLOOKUP($B203, Sheet1!$C:$M, 10, 0)</f>
        <v>Lwandeti Ward</v>
      </c>
      <c r="L203" t="str">
        <f>VLOOKUP($B203, Sheet1!$C:$M, 11, 0)</f>
        <v>Exact Address</v>
      </c>
    </row>
    <row r="204" spans="1:12" x14ac:dyDescent="0.2">
      <c r="A204" s="29">
        <v>205</v>
      </c>
      <c r="B204" s="29" t="s">
        <v>236</v>
      </c>
      <c r="C204">
        <f>VLOOKUP($B204, Sheet1!$C:$I, 2, 0)</f>
        <v>0</v>
      </c>
      <c r="D204">
        <f>VLOOKUP($B204, Sheet1!$C:$I, 3, 0)</f>
        <v>0</v>
      </c>
      <c r="E204" t="str">
        <f>VLOOKUP($B204, Sheet1!$C:$I, 4, 0)</f>
        <v>Lugari Sub County</v>
      </c>
      <c r="F204" t="str">
        <f>VLOOKUP($B204, Sheet1!$C:$I, 5, 0)</f>
        <v>Yes</v>
      </c>
      <c r="G204" t="str">
        <f>VLOOKUP($B204, Sheet1!$C:$I, 6, 0)</f>
        <v>Dispensary</v>
      </c>
      <c r="H204">
        <f>VLOOKUP($B204, Sheet1!$C:$I, 7, 0)</f>
        <v>2</v>
      </c>
      <c r="I204">
        <f>VLOOKUP($B204, Sheet1!$C:$M, 8, 0)</f>
        <v>0.2827307</v>
      </c>
      <c r="J204">
        <f>VLOOKUP($B204, Sheet1!$C:$M, 9, 0)</f>
        <v>34.751863100000001</v>
      </c>
      <c r="K204" t="str">
        <f>VLOOKUP($B204, Sheet1!$C:$M, 10, 0)</f>
        <v>Lumakanda Ward</v>
      </c>
      <c r="L204" t="str">
        <f>VLOOKUP($B204, Sheet1!$C:$M, 11, 0)</f>
        <v>Exact Address</v>
      </c>
    </row>
    <row r="205" spans="1:12" x14ac:dyDescent="0.2">
      <c r="A205" s="29">
        <v>206</v>
      </c>
      <c r="B205" s="29" t="s">
        <v>237</v>
      </c>
      <c r="C205">
        <f>VLOOKUP($B205, Sheet1!$C:$I, 2, 0)</f>
        <v>0</v>
      </c>
      <c r="D205">
        <f>VLOOKUP($B205, Sheet1!$C:$I, 3, 0)</f>
        <v>0</v>
      </c>
      <c r="E205" t="str">
        <f>VLOOKUP($B205, Sheet1!$C:$I, 4, 0)</f>
        <v>Malava Sub County</v>
      </c>
      <c r="F205" t="str">
        <f>VLOOKUP($B205, Sheet1!$C:$I, 5, 0)</f>
        <v>Yes</v>
      </c>
      <c r="G205" t="str">
        <f>VLOOKUP($B205, Sheet1!$C:$I, 6, 0)</f>
        <v>Dispensary</v>
      </c>
      <c r="H205">
        <f>VLOOKUP($B205, Sheet1!$C:$I, 7, 0)</f>
        <v>2</v>
      </c>
      <c r="I205">
        <f>VLOOKUP($B205, Sheet1!$C:$M, 8, 0)</f>
        <v>0.29519489999999998</v>
      </c>
      <c r="J205">
        <f>VLOOKUP($B205, Sheet1!$C:$M, 9, 0)</f>
        <v>34.763336000000002</v>
      </c>
      <c r="K205" t="str">
        <f>VLOOKUP($B205, Sheet1!$C:$M, 10, 0)</f>
        <v>Shirungu-mugai Ward</v>
      </c>
      <c r="L205" t="str">
        <f>VLOOKUP($B205, Sheet1!$C:$M, 11, 0)</f>
        <v>Exact Address</v>
      </c>
    </row>
    <row r="206" spans="1:12" x14ac:dyDescent="0.2">
      <c r="A206" s="29">
        <v>207</v>
      </c>
      <c r="B206" s="29" t="s">
        <v>238</v>
      </c>
      <c r="C206" t="str">
        <f>VLOOKUP($B206, Sheet1!$C:$I, 2, 0)</f>
        <v>Makunga Health Centre</v>
      </c>
      <c r="D206">
        <f>VLOOKUP($B206, Sheet1!$C:$I, 3, 0)</f>
        <v>0</v>
      </c>
      <c r="E206" t="str">
        <f>VLOOKUP($B206, Sheet1!$C:$I, 4, 0)</f>
        <v>Mumias East Sub County</v>
      </c>
      <c r="F206" t="str">
        <f>VLOOKUP($B206, Sheet1!$C:$I, 5, 0)</f>
        <v>No</v>
      </c>
      <c r="G206" t="str">
        <f>VLOOKUP($B206, Sheet1!$C:$I, 6, 0)</f>
        <v>Basic Health Centre</v>
      </c>
      <c r="H206">
        <f>VLOOKUP($B206, Sheet1!$C:$I, 7, 0)</f>
        <v>3</v>
      </c>
      <c r="I206">
        <f>VLOOKUP($B206, Sheet1!$C:$M, 8, 0)</f>
        <v>0.33322180000000001</v>
      </c>
      <c r="J206">
        <f>VLOOKUP($B206, Sheet1!$C:$M, 9, 0)</f>
        <v>34.487742300000001</v>
      </c>
      <c r="K206" t="str">
        <f>VLOOKUP($B206, Sheet1!$C:$M, 10, 0)</f>
        <v>Malaha/Isongo/Makunga Ward</v>
      </c>
      <c r="L206" t="str">
        <f>VLOOKUP($B206, Sheet1!$C:$M, 11, 0)</f>
        <v>Exact Address</v>
      </c>
    </row>
    <row r="207" spans="1:12" x14ac:dyDescent="0.2">
      <c r="A207" s="29">
        <v>208</v>
      </c>
      <c r="B207" s="29" t="s">
        <v>239</v>
      </c>
      <c r="C207">
        <f>VLOOKUP($B207, Sheet1!$C:$I, 2, 0)</f>
        <v>0</v>
      </c>
      <c r="D207">
        <f>VLOOKUP($B207, Sheet1!$C:$I, 3, 0)</f>
        <v>0</v>
      </c>
      <c r="E207" t="str">
        <f>VLOOKUP($B207, Sheet1!$C:$I, 4, 0)</f>
        <v>Shinyalu Sub County</v>
      </c>
      <c r="F207" t="str">
        <f>VLOOKUP($B207, Sheet1!$C:$I, 5, 0)</f>
        <v>No</v>
      </c>
      <c r="G207" t="str">
        <f>VLOOKUP($B207, Sheet1!$C:$I, 6, 0)</f>
        <v>Dispensary</v>
      </c>
      <c r="H207">
        <f>VLOOKUP($B207, Sheet1!$C:$I, 7, 0)</f>
        <v>2</v>
      </c>
      <c r="I207">
        <f>VLOOKUP($B207, Sheet1!$C:$M, 8, 0)</f>
        <v>0.29519489999999998</v>
      </c>
      <c r="J207">
        <f>VLOOKUP($B207, Sheet1!$C:$M, 9, 0)</f>
        <v>34.763336000000002</v>
      </c>
      <c r="K207" t="str">
        <f>VLOOKUP($B207, Sheet1!$C:$M, 10, 0)</f>
        <v>Murhanda Ward</v>
      </c>
      <c r="L207" t="str">
        <f>VLOOKUP($B207, Sheet1!$C:$M, 11, 0)</f>
        <v>Exact Address</v>
      </c>
    </row>
    <row r="208" spans="1:12" x14ac:dyDescent="0.2">
      <c r="A208" s="29">
        <v>209</v>
      </c>
      <c r="B208" s="29" t="s">
        <v>240</v>
      </c>
      <c r="C208">
        <f>VLOOKUP($B208, Sheet1!$C:$I, 2, 0)</f>
        <v>0</v>
      </c>
      <c r="D208">
        <f>VLOOKUP($B208, Sheet1!$C:$I, 3, 0)</f>
        <v>0</v>
      </c>
      <c r="E208" t="str">
        <f>VLOOKUP($B208, Sheet1!$C:$I, 4, 0)</f>
        <v>Mumias East Sub County</v>
      </c>
      <c r="F208" t="str">
        <f>VLOOKUP($B208, Sheet1!$C:$I, 5, 0)</f>
        <v>No</v>
      </c>
      <c r="G208" t="str">
        <f>VLOOKUP($B208, Sheet1!$C:$I, 6, 0)</f>
        <v>Dispensary</v>
      </c>
      <c r="H208">
        <f>VLOOKUP($B208, Sheet1!$C:$I, 7, 0)</f>
        <v>2</v>
      </c>
      <c r="I208">
        <f>VLOOKUP($B208, Sheet1!$C:$M, 8, 0)</f>
        <v>0.33322180000000001</v>
      </c>
      <c r="J208">
        <f>VLOOKUP($B208, Sheet1!$C:$M, 9, 0)</f>
        <v>34.487742300000001</v>
      </c>
      <c r="K208" t="str">
        <f>VLOOKUP($B208, Sheet1!$C:$M, 10, 0)</f>
        <v>Malaha/Isongo/Makunga Ward</v>
      </c>
      <c r="L208" t="str">
        <f>VLOOKUP($B208, Sheet1!$C:$M, 11, 0)</f>
        <v>Exact Address</v>
      </c>
    </row>
    <row r="209" spans="1:12" x14ac:dyDescent="0.2">
      <c r="A209" s="29">
        <v>210</v>
      </c>
      <c r="B209" s="29" t="s">
        <v>241</v>
      </c>
      <c r="C209">
        <f>VLOOKUP($B209, Sheet1!$C:$I, 2, 0)</f>
        <v>0</v>
      </c>
      <c r="D209">
        <f>VLOOKUP($B209, Sheet1!$C:$I, 3, 0)</f>
        <v>0</v>
      </c>
      <c r="E209" t="str">
        <f>VLOOKUP($B209, Sheet1!$C:$I, 4, 0)</f>
        <v>Ikolomani Sub County</v>
      </c>
      <c r="F209" t="str">
        <f>VLOOKUP($B209, Sheet1!$C:$I, 5, 0)</f>
        <v>No</v>
      </c>
      <c r="G209" t="str">
        <f>VLOOKUP($B209, Sheet1!$C:$I, 6, 0)</f>
        <v>Dispensary</v>
      </c>
      <c r="H209">
        <f>VLOOKUP($B209, Sheet1!$C:$I, 7, 0)</f>
        <v>2</v>
      </c>
      <c r="I209">
        <f>VLOOKUP($B209, Sheet1!$C:$M, 8, 0)</f>
        <v>0.1622857</v>
      </c>
      <c r="J209">
        <f>VLOOKUP($B209, Sheet1!$C:$M, 9, 0)</f>
        <v>34.686860500000002</v>
      </c>
      <c r="K209" t="str">
        <f>VLOOKUP($B209, Sheet1!$C:$M, 10, 0)</f>
        <v>Idakho North Ward</v>
      </c>
      <c r="L209" t="str">
        <f>VLOOKUP($B209, Sheet1!$C:$M, 11, 0)</f>
        <v>Exact Address</v>
      </c>
    </row>
    <row r="210" spans="1:12" x14ac:dyDescent="0.2">
      <c r="A210" s="29">
        <v>211</v>
      </c>
      <c r="B210" s="29" t="s">
        <v>242</v>
      </c>
      <c r="C210">
        <f>VLOOKUP($B210, Sheet1!$C:$I, 2, 0)</f>
        <v>0</v>
      </c>
      <c r="D210">
        <f>VLOOKUP($B210, Sheet1!$C:$I, 3, 0)</f>
        <v>0</v>
      </c>
      <c r="E210" t="str">
        <f>VLOOKUP($B210, Sheet1!$C:$I, 4, 0)</f>
        <v>Malava Sub County</v>
      </c>
      <c r="F210" t="str">
        <f>VLOOKUP($B210, Sheet1!$C:$I, 5, 0)</f>
        <v>Yes</v>
      </c>
      <c r="G210" t="str">
        <f>VLOOKUP($B210, Sheet1!$C:$I, 6, 0)</f>
        <v>Primary care hospitals</v>
      </c>
      <c r="H210">
        <f>VLOOKUP($B210, Sheet1!$C:$I, 7, 0)</f>
        <v>4</v>
      </c>
      <c r="I210">
        <f>VLOOKUP($B210, Sheet1!$C:$M, 8, 0)</f>
        <v>0.44834390000000002</v>
      </c>
      <c r="J210">
        <f>VLOOKUP($B210, Sheet1!$C:$M, 9, 0)</f>
        <v>34.853850999999999</v>
      </c>
      <c r="K210" t="str">
        <f>VLOOKUP($B210, Sheet1!$C:$M, 10, 0)</f>
        <v>Shirungu-mugai Ward</v>
      </c>
      <c r="L210" t="str">
        <f>VLOOKUP($B210, Sheet1!$C:$M, 11, 0)</f>
        <v>Exact Address</v>
      </c>
    </row>
    <row r="211" spans="1:12" x14ac:dyDescent="0.2">
      <c r="A211" s="29">
        <v>212</v>
      </c>
      <c r="B211" s="29" t="s">
        <v>243</v>
      </c>
      <c r="C211">
        <f>VLOOKUP($B211, Sheet1!$C:$I, 2, 0)</f>
        <v>0</v>
      </c>
      <c r="D211">
        <f>VLOOKUP($B211, Sheet1!$C:$I, 3, 0)</f>
        <v>0</v>
      </c>
      <c r="E211" t="str">
        <f>VLOOKUP($B211, Sheet1!$C:$I, 4, 0)</f>
        <v>Malava Sub County</v>
      </c>
      <c r="F211" t="str">
        <f>VLOOKUP($B211, Sheet1!$C:$I, 5, 0)</f>
        <v>Yes</v>
      </c>
      <c r="G211" t="str">
        <f>VLOOKUP($B211, Sheet1!$C:$I, 6, 0)</f>
        <v>Dispensary</v>
      </c>
      <c r="H211">
        <f>VLOOKUP($B211, Sheet1!$C:$I, 7, 0)</f>
        <v>2</v>
      </c>
      <c r="I211">
        <f>VLOOKUP($B211, Sheet1!$C:$M, 8, 0)</f>
        <v>0.44506709999999999</v>
      </c>
      <c r="J211">
        <f>VLOOKUP($B211, Sheet1!$C:$M, 9, 0)</f>
        <v>34.854098499999999</v>
      </c>
      <c r="K211" t="str">
        <f>VLOOKUP($B211, Sheet1!$C:$M, 10, 0)</f>
        <v>Shirungu-mugai Ward</v>
      </c>
      <c r="L211" t="str">
        <f>VLOOKUP($B211, Sheet1!$C:$M, 11, 0)</f>
        <v>Exact Address</v>
      </c>
    </row>
    <row r="212" spans="1:12" x14ac:dyDescent="0.2">
      <c r="A212" s="29">
        <v>213</v>
      </c>
      <c r="B212" s="29" t="s">
        <v>244</v>
      </c>
      <c r="C212">
        <f>VLOOKUP($B212, Sheet1!$C:$I, 2, 0)</f>
        <v>0</v>
      </c>
      <c r="D212">
        <f>VLOOKUP($B212, Sheet1!$C:$I, 3, 0)</f>
        <v>0</v>
      </c>
      <c r="E212" t="str">
        <f>VLOOKUP($B212, Sheet1!$C:$I, 4, 0)</f>
        <v>Malava Sub County</v>
      </c>
      <c r="F212" t="str">
        <f>VLOOKUP($B212, Sheet1!$C:$I, 5, 0)</f>
        <v>Yes</v>
      </c>
      <c r="G212" t="str">
        <f>VLOOKUP($B212, Sheet1!$C:$I, 6, 0)</f>
        <v>Dispensary</v>
      </c>
      <c r="H212">
        <f>VLOOKUP($B212, Sheet1!$C:$I, 7, 0)</f>
        <v>2</v>
      </c>
      <c r="I212">
        <f>VLOOKUP($B212, Sheet1!$C:$M, 8, 0)</f>
        <v>0.44506709999999999</v>
      </c>
      <c r="J212">
        <f>VLOOKUP($B212, Sheet1!$C:$M, 9, 0)</f>
        <v>34.854098499999999</v>
      </c>
      <c r="K212" t="str">
        <f>VLOOKUP($B212, Sheet1!$C:$M, 10, 0)</f>
        <v>Chemuche Ward</v>
      </c>
      <c r="L212" t="str">
        <f>VLOOKUP($B212, Sheet1!$C:$M, 11, 0)</f>
        <v>Exact Address</v>
      </c>
    </row>
    <row r="213" spans="1:12" x14ac:dyDescent="0.2">
      <c r="A213" s="29">
        <v>214</v>
      </c>
      <c r="B213" s="29" t="s">
        <v>245</v>
      </c>
      <c r="C213">
        <f>VLOOKUP($B213, Sheet1!$C:$I, 2, 0)</f>
        <v>0</v>
      </c>
      <c r="D213">
        <f>VLOOKUP($B213, Sheet1!$C:$I, 3, 0)</f>
        <v>0</v>
      </c>
      <c r="E213" t="str">
        <f>VLOOKUP($B213, Sheet1!$C:$I, 4, 0)</f>
        <v>Ikolomani Sub County</v>
      </c>
      <c r="F213" t="str">
        <f>VLOOKUP($B213, Sheet1!$C:$I, 5, 0)</f>
        <v>No</v>
      </c>
      <c r="G213" t="str">
        <f>VLOOKUP($B213, Sheet1!$C:$I, 6, 0)</f>
        <v>Medical Clinic</v>
      </c>
      <c r="H213">
        <f>VLOOKUP($B213, Sheet1!$C:$I, 7, 0)</f>
        <v>2</v>
      </c>
      <c r="I213">
        <f>VLOOKUP($B213, Sheet1!$C:$M, 8, 0)</f>
        <v>0.1970034</v>
      </c>
      <c r="J213">
        <f>VLOOKUP($B213, Sheet1!$C:$M, 9, 0)</f>
        <v>34.731258099999998</v>
      </c>
      <c r="K213" t="str">
        <f>VLOOKUP($B213, Sheet1!$C:$M, 10, 0)</f>
        <v>Idakho Central Ward</v>
      </c>
      <c r="L213" t="str">
        <f>VLOOKUP($B213, Sheet1!$C:$M, 11, 0)</f>
        <v>Exact Address</v>
      </c>
    </row>
    <row r="214" spans="1:12" x14ac:dyDescent="0.2">
      <c r="A214" s="29">
        <v>215</v>
      </c>
      <c r="B214" s="29" t="s">
        <v>246</v>
      </c>
      <c r="C214">
        <f>VLOOKUP($B214, Sheet1!$C:$I, 2, 0)</f>
        <v>0</v>
      </c>
      <c r="D214">
        <f>VLOOKUP($B214, Sheet1!$C:$I, 3, 0)</f>
        <v>0</v>
      </c>
      <c r="E214" t="str">
        <f>VLOOKUP($B214, Sheet1!$C:$I, 4, 0)</f>
        <v>Likuyani Sub County</v>
      </c>
      <c r="F214" t="str">
        <f>VLOOKUP($B214, Sheet1!$C:$I, 5, 0)</f>
        <v>No</v>
      </c>
      <c r="G214" t="str">
        <f>VLOOKUP($B214, Sheet1!$C:$I, 6, 0)</f>
        <v>Medical Clinic</v>
      </c>
      <c r="H214">
        <f>VLOOKUP($B214, Sheet1!$C:$I, 7, 0)</f>
        <v>2</v>
      </c>
      <c r="I214">
        <f>VLOOKUP($B214, Sheet1!$C:$M, 8, 0)</f>
        <v>0.68624890000000005</v>
      </c>
      <c r="J214">
        <f>VLOOKUP($B214, Sheet1!$C:$M, 9, 0)</f>
        <v>35.1158754</v>
      </c>
      <c r="K214" t="str">
        <f>VLOOKUP($B214, Sheet1!$C:$M, 10, 0)</f>
        <v>Likuyani Ward</v>
      </c>
      <c r="L214" t="str">
        <f>VLOOKUP($B214, Sheet1!$C:$M, 11, 0)</f>
        <v>Exact Address</v>
      </c>
    </row>
    <row r="215" spans="1:12" x14ac:dyDescent="0.2">
      <c r="A215" s="29">
        <v>216</v>
      </c>
      <c r="B215" s="29" t="s">
        <v>247</v>
      </c>
      <c r="C215">
        <f>VLOOKUP($B215, Sheet1!$C:$I, 2, 0)</f>
        <v>0</v>
      </c>
      <c r="D215">
        <f>VLOOKUP($B215, Sheet1!$C:$I, 3, 0)</f>
        <v>0</v>
      </c>
      <c r="E215" t="str">
        <f>VLOOKUP($B215, Sheet1!$C:$I, 4, 0)</f>
        <v>Malava Sub County</v>
      </c>
      <c r="F215" t="str">
        <f>VLOOKUP($B215, Sheet1!$C:$I, 5, 0)</f>
        <v>Yes</v>
      </c>
      <c r="G215" t="str">
        <f>VLOOKUP($B215, Sheet1!$C:$I, 6, 0)</f>
        <v>Dispensary</v>
      </c>
      <c r="H215">
        <f>VLOOKUP($B215, Sheet1!$C:$I, 7, 0)</f>
        <v>2</v>
      </c>
      <c r="I215">
        <f>VLOOKUP($B215, Sheet1!$C:$M, 8, 0)</f>
        <v>0.44506709999999999</v>
      </c>
      <c r="J215">
        <f>VLOOKUP($B215, Sheet1!$C:$M, 9, 0)</f>
        <v>34.854098499999999</v>
      </c>
      <c r="K215" t="str">
        <f>VLOOKUP($B215, Sheet1!$C:$M, 10, 0)</f>
        <v>Manda-shivanga Ward</v>
      </c>
      <c r="L215" t="str">
        <f>VLOOKUP($B215, Sheet1!$C:$M, 11, 0)</f>
        <v>Exact Address</v>
      </c>
    </row>
    <row r="216" spans="1:12" x14ac:dyDescent="0.2">
      <c r="A216" s="29">
        <v>217</v>
      </c>
      <c r="B216" s="29" t="s">
        <v>248</v>
      </c>
      <c r="C216" t="str">
        <f>VLOOKUP($B216, Sheet1!$C:$I, 2, 0)</f>
        <v>Manyala Sub-County Hospital</v>
      </c>
      <c r="D216">
        <f>VLOOKUP($B216, Sheet1!$C:$I, 3, 0)</f>
        <v>0</v>
      </c>
      <c r="E216" t="str">
        <f>VLOOKUP($B216, Sheet1!$C:$I, 4, 0)</f>
        <v>Butere Sub County</v>
      </c>
      <c r="F216" t="str">
        <f>VLOOKUP($B216, Sheet1!$C:$I, 5, 0)</f>
        <v>No</v>
      </c>
      <c r="G216" t="str">
        <f>VLOOKUP($B216, Sheet1!$C:$I, 6, 0)</f>
        <v>Primary care hospitals</v>
      </c>
      <c r="H216">
        <f>VLOOKUP($B216, Sheet1!$C:$I, 7, 0)</f>
        <v>4</v>
      </c>
      <c r="I216">
        <f>VLOOKUP($B216, Sheet1!$C:$M, 8, 0)</f>
        <v>0.16078690000000001</v>
      </c>
      <c r="J216">
        <f>VLOOKUP($B216, Sheet1!$C:$M, 9, 0)</f>
        <v>34.452055600000001</v>
      </c>
      <c r="K216" t="str">
        <f>VLOOKUP($B216, Sheet1!$C:$M, 10, 0)</f>
        <v>Marama South Ward</v>
      </c>
      <c r="L216" t="str">
        <f>VLOOKUP($B216, Sheet1!$C:$M, 11, 0)</f>
        <v>Exact Address</v>
      </c>
    </row>
    <row r="217" spans="1:12" x14ac:dyDescent="0.2">
      <c r="A217" s="29">
        <v>218</v>
      </c>
      <c r="B217" s="29" t="s">
        <v>249</v>
      </c>
      <c r="C217">
        <f>VLOOKUP($B217, Sheet1!$C:$I, 2, 0)</f>
        <v>0</v>
      </c>
      <c r="D217">
        <f>VLOOKUP($B217, Sheet1!$C:$I, 3, 0)</f>
        <v>0</v>
      </c>
      <c r="E217" t="str">
        <f>VLOOKUP($B217, Sheet1!$C:$I, 4, 0)</f>
        <v>Lugari Sub County</v>
      </c>
      <c r="F217" t="str">
        <f>VLOOKUP($B217, Sheet1!$C:$I, 5, 0)</f>
        <v>Yes</v>
      </c>
      <c r="G217" t="str">
        <f>VLOOKUP($B217, Sheet1!$C:$I, 6, 0)</f>
        <v>Dispensary</v>
      </c>
      <c r="H217">
        <f>VLOOKUP($B217, Sheet1!$C:$I, 7, 0)</f>
        <v>2</v>
      </c>
      <c r="I217">
        <f>VLOOKUP($B217, Sheet1!$C:$M, 8, 0)</f>
        <v>0.64813929999999997</v>
      </c>
      <c r="J217">
        <f>VLOOKUP($B217, Sheet1!$C:$M, 9, 0)</f>
        <v>34.859061199999999</v>
      </c>
      <c r="K217" t="str">
        <f>VLOOKUP($B217, Sheet1!$C:$M, 10, 0)</f>
        <v>Chekalini Ward</v>
      </c>
      <c r="L217" t="str">
        <f>VLOOKUP($B217, Sheet1!$C:$M, 11, 0)</f>
        <v>Exact Address</v>
      </c>
    </row>
    <row r="218" spans="1:12" x14ac:dyDescent="0.2">
      <c r="A218" s="29">
        <v>219</v>
      </c>
      <c r="B218" s="29" t="s">
        <v>250</v>
      </c>
      <c r="C218">
        <f>VLOOKUP($B218, Sheet1!$C:$I, 2, 0)</f>
        <v>0</v>
      </c>
      <c r="D218">
        <f>VLOOKUP($B218, Sheet1!$C:$I, 3, 0)</f>
        <v>0</v>
      </c>
      <c r="E218" t="str">
        <f>VLOOKUP($B218, Sheet1!$C:$I, 4, 0)</f>
        <v>Mumias East Sub County</v>
      </c>
      <c r="F218" t="str">
        <f>VLOOKUP($B218, Sheet1!$C:$I, 5, 0)</f>
        <v>No</v>
      </c>
      <c r="G218" t="str">
        <f>VLOOKUP($B218, Sheet1!$C:$I, 6, 0)</f>
        <v>Medical Clinic</v>
      </c>
      <c r="H218">
        <f>VLOOKUP($B218, Sheet1!$C:$I, 7, 0)</f>
        <v>2</v>
      </c>
      <c r="I218">
        <f>VLOOKUP($B218, Sheet1!$C:$M, 8, 0)</f>
        <v>0.29432307281103998</v>
      </c>
      <c r="J218">
        <f>VLOOKUP($B218, Sheet1!$C:$M, 9, 0)</f>
        <v>34.744642084781802</v>
      </c>
      <c r="K218" t="str">
        <f>VLOOKUP($B218, Sheet1!$C:$M, 10, 0)</f>
        <v>Malaha/Isongo/Makunga Ward</v>
      </c>
      <c r="L218" t="str">
        <f>VLOOKUP($B218, Sheet1!$C:$M, 11, 0)</f>
        <v>Exact Address</v>
      </c>
    </row>
    <row r="219" spans="1:12" x14ac:dyDescent="0.2">
      <c r="A219" s="29">
        <v>220</v>
      </c>
      <c r="B219" s="29" t="s">
        <v>251</v>
      </c>
      <c r="C219">
        <f>VLOOKUP($B219, Sheet1!$C:$I, 2, 0)</f>
        <v>0</v>
      </c>
      <c r="D219">
        <f>VLOOKUP($B219, Sheet1!$C:$I, 3, 0)</f>
        <v>0</v>
      </c>
      <c r="E219" t="str">
        <f>VLOOKUP($B219, Sheet1!$C:$I, 4, 0)</f>
        <v>Lurambi Sub County</v>
      </c>
      <c r="F219" t="str">
        <f>VLOOKUP($B219, Sheet1!$C:$I, 5, 0)</f>
        <v>No</v>
      </c>
      <c r="G219" t="str">
        <f>VLOOKUP($B219, Sheet1!$C:$I, 6, 0)</f>
        <v>Medical Clinic</v>
      </c>
      <c r="H219">
        <f>VLOOKUP($B219, Sheet1!$C:$I, 7, 0)</f>
        <v>2</v>
      </c>
      <c r="I219">
        <f>VLOOKUP($B219, Sheet1!$C:$M, 8, 0)</f>
        <v>0.26656299999999999</v>
      </c>
      <c r="J219">
        <f>VLOOKUP($B219, Sheet1!$C:$M, 9, 0)</f>
        <v>34.771177999999999</v>
      </c>
      <c r="K219" t="str">
        <f>VLOOKUP($B219, Sheet1!$C:$M, 10, 0)</f>
        <v>Sheywe Ward</v>
      </c>
      <c r="L219" t="str">
        <f>VLOOKUP($B219, Sheet1!$C:$M, 11, 0)</f>
        <v>Exact Address</v>
      </c>
    </row>
    <row r="220" spans="1:12" x14ac:dyDescent="0.2">
      <c r="A220" s="29">
        <v>221</v>
      </c>
      <c r="B220" s="29" t="s">
        <v>252</v>
      </c>
      <c r="C220">
        <f>VLOOKUP($B220, Sheet1!$C:$I, 2, 0)</f>
        <v>0</v>
      </c>
      <c r="D220">
        <f>VLOOKUP($B220, Sheet1!$C:$I, 3, 0)</f>
        <v>0</v>
      </c>
      <c r="E220" t="str">
        <f>VLOOKUP($B220, Sheet1!$C:$I, 4, 0)</f>
        <v>Lugari Sub County</v>
      </c>
      <c r="F220" t="str">
        <f>VLOOKUP($B220, Sheet1!$C:$I, 5, 0)</f>
        <v>No</v>
      </c>
      <c r="G220" t="str">
        <f>VLOOKUP($B220, Sheet1!$C:$I, 6, 0)</f>
        <v>Dispensary</v>
      </c>
      <c r="H220">
        <f>VLOOKUP($B220, Sheet1!$C:$I, 7, 0)</f>
        <v>2</v>
      </c>
      <c r="I220">
        <f>VLOOKUP($B220, Sheet1!$C:$M, 8, 0)</f>
        <v>0.69867407614061405</v>
      </c>
      <c r="J220">
        <f>VLOOKUP($B220, Sheet1!$C:$M, 9, 0)</f>
        <v>34.952251140601703</v>
      </c>
      <c r="K220" t="str">
        <f>VLOOKUP($B220, Sheet1!$C:$M, 10, 0)</f>
        <v>Lugari Ward</v>
      </c>
      <c r="L220" t="str">
        <f>VLOOKUP($B220, Sheet1!$C:$M, 11, 0)</f>
        <v>Exact Address</v>
      </c>
    </row>
    <row r="221" spans="1:12" x14ac:dyDescent="0.2">
      <c r="A221" s="29">
        <v>222</v>
      </c>
      <c r="B221" s="29" t="s">
        <v>655</v>
      </c>
      <c r="C221">
        <f>VLOOKUP($B221, Sheet1!$C:$I, 2, 0)</f>
        <v>0</v>
      </c>
      <c r="D221">
        <f>VLOOKUP($B221, Sheet1!$C:$I, 3, 0)</f>
        <v>0</v>
      </c>
      <c r="E221" t="str">
        <f>VLOOKUP($B221, Sheet1!$C:$I, 4, 0)</f>
        <v>Likuyani Sub County</v>
      </c>
      <c r="F221" t="str">
        <f>VLOOKUP($B221, Sheet1!$C:$I, 5, 0)</f>
        <v>No</v>
      </c>
      <c r="G221" t="str">
        <f>VLOOKUP($B221, Sheet1!$C:$I, 6, 0)</f>
        <v>Medical Clinic</v>
      </c>
      <c r="H221">
        <f>VLOOKUP($B221, Sheet1!$C:$I, 7, 0)</f>
        <v>2</v>
      </c>
      <c r="I221">
        <f>VLOOKUP($B221, Sheet1!$C:$M, 8, 0)</f>
        <v>0.89619875347724498</v>
      </c>
      <c r="J221">
        <f>VLOOKUP($B221, Sheet1!$C:$M, 9, 0)</f>
        <v>35.060449800645401</v>
      </c>
      <c r="K221" t="str">
        <f>VLOOKUP($B221, Sheet1!$C:$M, 10, 0)</f>
        <v>Nzoia Ward</v>
      </c>
      <c r="L221" t="str">
        <f>VLOOKUP($B221, Sheet1!$C:$M, 11, 0)</f>
        <v>Exact Address</v>
      </c>
    </row>
    <row r="222" spans="1:12" x14ac:dyDescent="0.2">
      <c r="A222" s="29">
        <v>223</v>
      </c>
      <c r="B222" s="29" t="s">
        <v>253</v>
      </c>
      <c r="C222">
        <f>VLOOKUP($B222, Sheet1!$C:$I, 2, 0)</f>
        <v>0</v>
      </c>
      <c r="D222">
        <f>VLOOKUP($B222, Sheet1!$C:$I, 3, 0)</f>
        <v>0</v>
      </c>
      <c r="E222" t="str">
        <f>VLOOKUP($B222, Sheet1!$C:$I, 4, 0)</f>
        <v>Lurambi Sub County</v>
      </c>
      <c r="F222" t="str">
        <f>VLOOKUP($B222, Sheet1!$C:$I, 5, 0)</f>
        <v>No</v>
      </c>
      <c r="G222" t="str">
        <f>VLOOKUP($B222, Sheet1!$C:$I, 6, 0)</f>
        <v>Medical Clinic</v>
      </c>
      <c r="H222">
        <f>VLOOKUP($B222, Sheet1!$C:$I, 7, 0)</f>
        <v>2</v>
      </c>
      <c r="I222">
        <f>VLOOKUP($B222, Sheet1!$C:$M, 8, 0)</f>
        <v>0.2815164</v>
      </c>
      <c r="J222">
        <f>VLOOKUP($B222, Sheet1!$C:$M, 9, 0)</f>
        <v>34.773496000000002</v>
      </c>
      <c r="K222" t="str">
        <f>VLOOKUP($B222, Sheet1!$C:$M, 10, 0)</f>
        <v>Sheywe Ward</v>
      </c>
      <c r="L222" t="str">
        <f>VLOOKUP($B222, Sheet1!$C:$M, 11, 0)</f>
        <v>Not exact address</v>
      </c>
    </row>
    <row r="223" spans="1:12" x14ac:dyDescent="0.2">
      <c r="A223" s="29">
        <v>224</v>
      </c>
      <c r="B223" s="29" t="s">
        <v>254</v>
      </c>
      <c r="C223">
        <f>VLOOKUP($B223, Sheet1!$C:$I, 2, 0)</f>
        <v>0</v>
      </c>
      <c r="D223">
        <f>VLOOKUP($B223, Sheet1!$C:$I, 3, 0)</f>
        <v>0</v>
      </c>
      <c r="E223" t="str">
        <f>VLOOKUP($B223, Sheet1!$C:$I, 4, 0)</f>
        <v>Lurambi Sub County</v>
      </c>
      <c r="F223" t="str">
        <f>VLOOKUP($B223, Sheet1!$C:$I, 5, 0)</f>
        <v>No</v>
      </c>
      <c r="G223" t="str">
        <f>VLOOKUP($B223, Sheet1!$C:$I, 6, 0)</f>
        <v>Medical Clinic</v>
      </c>
      <c r="H223">
        <f>VLOOKUP($B223, Sheet1!$C:$I, 7, 0)</f>
        <v>2</v>
      </c>
      <c r="I223">
        <f>VLOOKUP($B223, Sheet1!$C:$M, 8, 0)</f>
        <v>0.28400930000000002</v>
      </c>
      <c r="J223">
        <f>VLOOKUP($B223, Sheet1!$C:$M, 9, 0)</f>
        <v>34.752120900000001</v>
      </c>
      <c r="K223" t="str">
        <f>VLOOKUP($B223, Sheet1!$C:$M, 10, 0)</f>
        <v>Sheywe Ward</v>
      </c>
      <c r="L223" t="str">
        <f>VLOOKUP($B223, Sheet1!$C:$M, 11, 0)</f>
        <v>Exact Address</v>
      </c>
    </row>
    <row r="224" spans="1:12" x14ac:dyDescent="0.2">
      <c r="A224" s="29">
        <v>225</v>
      </c>
      <c r="B224" s="29" t="s">
        <v>255</v>
      </c>
      <c r="C224">
        <f>VLOOKUP($B224, Sheet1!$C:$I, 2, 0)</f>
        <v>0</v>
      </c>
      <c r="D224">
        <f>VLOOKUP($B224, Sheet1!$C:$I, 3, 0)</f>
        <v>0</v>
      </c>
      <c r="E224" t="str">
        <f>VLOOKUP($B224, Sheet1!$C:$I, 4, 0)</f>
        <v>Khwisero Sub County</v>
      </c>
      <c r="F224" t="str">
        <f>VLOOKUP($B224, Sheet1!$C:$I, 5, 0)</f>
        <v>No</v>
      </c>
      <c r="G224" t="str">
        <f>VLOOKUP($B224, Sheet1!$C:$I, 6, 0)</f>
        <v>Medical Clinic</v>
      </c>
      <c r="H224">
        <f>VLOOKUP($B224, Sheet1!$C:$I, 7, 0)</f>
        <v>2</v>
      </c>
      <c r="I224">
        <f>VLOOKUP($B224, Sheet1!$C:$M, 8, 0)</f>
        <v>0.14620929999999999</v>
      </c>
      <c r="J224">
        <f>VLOOKUP($B224, Sheet1!$C:$M, 9, 0)</f>
        <v>34.586060799999998</v>
      </c>
      <c r="K224" t="str">
        <f>VLOOKUP($B224, Sheet1!$C:$M, 10, 0)</f>
        <v>Kisa West Ward</v>
      </c>
      <c r="L224" t="str">
        <f>VLOOKUP($B224, Sheet1!$C:$M, 11, 0)</f>
        <v>Exact Address</v>
      </c>
    </row>
    <row r="225" spans="1:12" x14ac:dyDescent="0.2">
      <c r="A225" s="29">
        <v>226</v>
      </c>
      <c r="B225" s="29" t="s">
        <v>256</v>
      </c>
      <c r="C225">
        <f>VLOOKUP($B225, Sheet1!$C:$I, 2, 0)</f>
        <v>0</v>
      </c>
      <c r="D225">
        <f>VLOOKUP($B225, Sheet1!$C:$I, 3, 0)</f>
        <v>0</v>
      </c>
      <c r="E225" t="str">
        <f>VLOOKUP($B225, Sheet1!$C:$I, 4, 0)</f>
        <v>Butere Sub County</v>
      </c>
      <c r="F225" t="str">
        <f>VLOOKUP($B225, Sheet1!$C:$I, 5, 0)</f>
        <v>No</v>
      </c>
      <c r="G225" t="str">
        <f>VLOOKUP($B225, Sheet1!$C:$I, 6, 0)</f>
        <v>Dispensary</v>
      </c>
      <c r="H225">
        <f>VLOOKUP($B225, Sheet1!$C:$I, 7, 0)</f>
        <v>2</v>
      </c>
      <c r="I225">
        <f>VLOOKUP($B225, Sheet1!$C:$M, 8, 0)</f>
        <v>0.19379140270145601</v>
      </c>
      <c r="J225">
        <f>VLOOKUP($B225, Sheet1!$C:$M, 9, 0)</f>
        <v>34.464027098105497</v>
      </c>
      <c r="K225" t="str">
        <f>VLOOKUP($B225, Sheet1!$C:$M, 10, 0)</f>
        <v>Marama South Ward</v>
      </c>
      <c r="L225" t="str">
        <f>VLOOKUP($B225, Sheet1!$C:$M, 11, 0)</f>
        <v>Exact Address</v>
      </c>
    </row>
    <row r="226" spans="1:12" x14ac:dyDescent="0.2">
      <c r="A226" s="29">
        <v>227</v>
      </c>
      <c r="B226" s="29" t="s">
        <v>257</v>
      </c>
      <c r="C226">
        <f>VLOOKUP($B226, Sheet1!$C:$I, 2, 0)</f>
        <v>0</v>
      </c>
      <c r="D226">
        <f>VLOOKUP($B226, Sheet1!$C:$I, 3, 0)</f>
        <v>0</v>
      </c>
      <c r="E226" t="str">
        <f>VLOOKUP($B226, Sheet1!$C:$I, 4, 0)</f>
        <v>Lurambi Sub County</v>
      </c>
      <c r="F226" t="str">
        <f>VLOOKUP($B226, Sheet1!$C:$I, 5, 0)</f>
        <v>No</v>
      </c>
      <c r="G226" t="str">
        <f>VLOOKUP($B226, Sheet1!$C:$I, 6, 0)</f>
        <v>Dispensary</v>
      </c>
      <c r="H226">
        <f>VLOOKUP($B226, Sheet1!$C:$I, 7, 0)</f>
        <v>2</v>
      </c>
      <c r="I226">
        <f>VLOOKUP($B226, Sheet1!$C:$M, 8, 0)</f>
        <v>0.28865629999999998</v>
      </c>
      <c r="J226">
        <f>VLOOKUP($B226, Sheet1!$C:$M, 9, 0)</f>
        <v>34.7661205</v>
      </c>
      <c r="K226" t="str">
        <f>VLOOKUP($B226, Sheet1!$C:$M, 10, 0)</f>
        <v>Mahiakalo Ward</v>
      </c>
      <c r="L226" t="str">
        <f>VLOOKUP($B226, Sheet1!$C:$M, 11, 0)</f>
        <v>Exact Address</v>
      </c>
    </row>
    <row r="227" spans="1:12" x14ac:dyDescent="0.2">
      <c r="A227" s="29">
        <v>228</v>
      </c>
      <c r="B227" s="29" t="s">
        <v>258</v>
      </c>
      <c r="C227">
        <f>VLOOKUP($B227, Sheet1!$C:$I, 2, 0)</f>
        <v>0</v>
      </c>
      <c r="D227">
        <f>VLOOKUP($B227, Sheet1!$C:$I, 3, 0)</f>
        <v>0</v>
      </c>
      <c r="E227" t="str">
        <f>VLOOKUP($B227, Sheet1!$C:$I, 4, 0)</f>
        <v>Lugari Sub County</v>
      </c>
      <c r="F227" t="str">
        <f>VLOOKUP($B227, Sheet1!$C:$I, 5, 0)</f>
        <v>Yes</v>
      </c>
      <c r="G227" t="str">
        <f>VLOOKUP($B227, Sheet1!$C:$I, 6, 0)</f>
        <v>Basic Health Centre</v>
      </c>
      <c r="H227">
        <f>VLOOKUP($B227, Sheet1!$C:$I, 7, 0)</f>
        <v>3</v>
      </c>
      <c r="I227">
        <f>VLOOKUP($B227, Sheet1!$C:$M, 8, 0)</f>
        <v>0.5651484</v>
      </c>
      <c r="J227">
        <f>VLOOKUP($B227, Sheet1!$C:$M, 9, 0)</f>
        <v>34.8055941</v>
      </c>
      <c r="K227" t="str">
        <f>VLOOKUP($B227, Sheet1!$C:$M, 10, 0)</f>
        <v>Chevaywa Ward</v>
      </c>
      <c r="L227" t="str">
        <f>VLOOKUP($B227, Sheet1!$C:$M, 11, 0)</f>
        <v>Exact Address</v>
      </c>
    </row>
    <row r="228" spans="1:12" x14ac:dyDescent="0.2">
      <c r="A228" s="29">
        <v>229</v>
      </c>
      <c r="B228" s="29" t="s">
        <v>259</v>
      </c>
      <c r="C228">
        <f>VLOOKUP($B228, Sheet1!$C:$I, 2, 0)</f>
        <v>0</v>
      </c>
      <c r="D228">
        <f>VLOOKUP($B228, Sheet1!$C:$I, 3, 0)</f>
        <v>0</v>
      </c>
      <c r="E228" t="str">
        <f>VLOOKUP($B228, Sheet1!$C:$I, 4, 0)</f>
        <v>Lurambi Sub County</v>
      </c>
      <c r="F228" t="str">
        <f>VLOOKUP($B228, Sheet1!$C:$I, 5, 0)</f>
        <v>No</v>
      </c>
      <c r="G228" t="str">
        <f>VLOOKUP($B228, Sheet1!$C:$I, 6, 0)</f>
        <v>Dispensary</v>
      </c>
      <c r="H228">
        <f>VLOOKUP($B228, Sheet1!$C:$I, 7, 0)</f>
        <v>2</v>
      </c>
      <c r="I228">
        <f>VLOOKUP($B228, Sheet1!$C:$M, 8, 0)</f>
        <v>0.2040141</v>
      </c>
      <c r="J228">
        <f>VLOOKUP($B228, Sheet1!$C:$M, 9, 0)</f>
        <v>34.624803900000003</v>
      </c>
      <c r="K228" t="str">
        <f>VLOOKUP($B228, Sheet1!$C:$M, 10, 0)</f>
        <v>Butsotso South Ward</v>
      </c>
      <c r="L228" t="str">
        <f>VLOOKUP($B228, Sheet1!$C:$M, 11, 0)</f>
        <v>Exact Address</v>
      </c>
    </row>
    <row r="229" spans="1:12" x14ac:dyDescent="0.2">
      <c r="A229" s="29">
        <v>230</v>
      </c>
      <c r="B229" s="29" t="s">
        <v>260</v>
      </c>
      <c r="C229">
        <f>VLOOKUP($B229, Sheet1!$C:$I, 2, 0)</f>
        <v>0</v>
      </c>
      <c r="D229">
        <f>VLOOKUP($B229, Sheet1!$C:$I, 3, 0)</f>
        <v>0</v>
      </c>
      <c r="E229" t="str">
        <f>VLOOKUP($B229, Sheet1!$C:$I, 4, 0)</f>
        <v>Navakholo Sub County</v>
      </c>
      <c r="F229" t="str">
        <f>VLOOKUP($B229, Sheet1!$C:$I, 5, 0)</f>
        <v>No</v>
      </c>
      <c r="G229" t="str">
        <f>VLOOKUP($B229, Sheet1!$C:$I, 6, 0)</f>
        <v>Dispensary</v>
      </c>
      <c r="H229">
        <f>VLOOKUP($B229, Sheet1!$C:$I, 7, 0)</f>
        <v>2</v>
      </c>
      <c r="I229">
        <f>VLOOKUP($B229, Sheet1!$C:$M, 8, 0)</f>
        <v>0.368803843390269</v>
      </c>
      <c r="J229">
        <f>VLOOKUP($B229, Sheet1!$C:$M, 9, 0)</f>
        <v>34.696324896420997</v>
      </c>
      <c r="K229" t="str">
        <f>VLOOKUP($B229, Sheet1!$C:$M, 10, 0)</f>
        <v>Bunyala Central Ward</v>
      </c>
      <c r="L229" t="str">
        <f>VLOOKUP($B229, Sheet1!$C:$M, 11, 0)</f>
        <v>Exact Address</v>
      </c>
    </row>
    <row r="230" spans="1:12" x14ac:dyDescent="0.2">
      <c r="A230" s="29">
        <v>231</v>
      </c>
      <c r="B230" s="29" t="s">
        <v>261</v>
      </c>
      <c r="C230">
        <f>VLOOKUP($B230, Sheet1!$C:$I, 2, 0)</f>
        <v>0</v>
      </c>
      <c r="D230">
        <f>VLOOKUP($B230, Sheet1!$C:$I, 3, 0)</f>
        <v>0</v>
      </c>
      <c r="E230" t="str">
        <f>VLOOKUP($B230, Sheet1!$C:$I, 4, 0)</f>
        <v>Likuyani Sub County</v>
      </c>
      <c r="F230" t="str">
        <f>VLOOKUP($B230, Sheet1!$C:$I, 5, 0)</f>
        <v>No</v>
      </c>
      <c r="G230" t="str">
        <f>VLOOKUP($B230, Sheet1!$C:$I, 6, 0)</f>
        <v>Nursing Homes</v>
      </c>
      <c r="H230">
        <f>VLOOKUP($B230, Sheet1!$C:$I, 7, 0)</f>
        <v>3</v>
      </c>
      <c r="I230">
        <f>VLOOKUP($B230, Sheet1!$C:$M, 8, 0)</f>
        <v>0.82217249999999997</v>
      </c>
      <c r="J230">
        <f>VLOOKUP($B230, Sheet1!$C:$M, 9, 0)</f>
        <v>35.123256599999998</v>
      </c>
      <c r="K230" t="str">
        <f>VLOOKUP($B230, Sheet1!$C:$M, 10, 0)</f>
        <v>Nzoia Ward</v>
      </c>
      <c r="L230" t="str">
        <f>VLOOKUP($B230, Sheet1!$C:$M, 11, 0)</f>
        <v>Exact Address</v>
      </c>
    </row>
    <row r="231" spans="1:12" x14ac:dyDescent="0.2">
      <c r="A231" s="29">
        <v>232</v>
      </c>
      <c r="B231" s="29" t="s">
        <v>262</v>
      </c>
      <c r="C231" t="str">
        <f>VLOOKUP($B231, Sheet1!$C:$I, 2, 0)</f>
        <v>Matunda Sub-County Hospital</v>
      </c>
      <c r="D231">
        <f>VLOOKUP($B231, Sheet1!$C:$I, 3, 0)</f>
        <v>0</v>
      </c>
      <c r="E231" t="str">
        <f>VLOOKUP($B231, Sheet1!$C:$I, 4, 0)</f>
        <v>Likuyani Sub County</v>
      </c>
      <c r="F231" t="str">
        <f>VLOOKUP($B231, Sheet1!$C:$I, 5, 0)</f>
        <v>Yes</v>
      </c>
      <c r="G231" t="str">
        <f>VLOOKUP($B231, Sheet1!$C:$I, 6, 0)</f>
        <v>Primary care hospitals</v>
      </c>
      <c r="H231">
        <f>VLOOKUP($B231, Sheet1!$C:$I, 7, 0)</f>
        <v>4</v>
      </c>
      <c r="I231">
        <f>VLOOKUP($B231, Sheet1!$C:$M, 8, 0)</f>
        <v>0.82559709999999997</v>
      </c>
      <c r="J231">
        <f>VLOOKUP($B231, Sheet1!$C:$M, 9, 0)</f>
        <v>35.115511499999997</v>
      </c>
      <c r="K231" t="str">
        <f>VLOOKUP($B231, Sheet1!$C:$M, 10, 0)</f>
        <v>Nzoia Ward</v>
      </c>
      <c r="L231" t="str">
        <f>VLOOKUP($B231, Sheet1!$C:$M, 11, 0)</f>
        <v>Exact Address</v>
      </c>
    </row>
    <row r="232" spans="1:12" x14ac:dyDescent="0.2">
      <c r="A232" s="29">
        <v>233</v>
      </c>
      <c r="B232" s="29" t="s">
        <v>263</v>
      </c>
      <c r="C232">
        <f>VLOOKUP($B232, Sheet1!$C:$I, 2, 0)</f>
        <v>0</v>
      </c>
      <c r="D232">
        <f>VLOOKUP($B232, Sheet1!$C:$I, 3, 0)</f>
        <v>0</v>
      </c>
      <c r="E232" t="str">
        <f>VLOOKUP($B232, Sheet1!$C:$I, 4, 0)</f>
        <v>Matungu Sub County</v>
      </c>
      <c r="F232" t="str">
        <f>VLOOKUP($B232, Sheet1!$C:$I, 5, 0)</f>
        <v>No</v>
      </c>
      <c r="G232" t="str">
        <f>VLOOKUP($B232, Sheet1!$C:$I, 6, 0)</f>
        <v>Medical Clinic</v>
      </c>
      <c r="H232">
        <f>VLOOKUP($B232, Sheet1!$C:$I, 7, 0)</f>
        <v>2</v>
      </c>
      <c r="I232">
        <f>VLOOKUP($B232, Sheet1!$C:$M, 8, 0)</f>
        <v>0.38870510000000003</v>
      </c>
      <c r="J232">
        <f>VLOOKUP($B232, Sheet1!$C:$M, 9, 0)</f>
        <v>34.433665699999999</v>
      </c>
      <c r="K232" t="str">
        <f>VLOOKUP($B232, Sheet1!$C:$M, 10, 0)</f>
        <v>Mayoni Ward</v>
      </c>
      <c r="L232" t="str">
        <f>VLOOKUP($B232, Sheet1!$C:$M, 11, 0)</f>
        <v>Not exact address</v>
      </c>
    </row>
    <row r="233" spans="1:12" x14ac:dyDescent="0.2">
      <c r="A233" s="29">
        <v>234</v>
      </c>
      <c r="B233" s="29" t="s">
        <v>264</v>
      </c>
      <c r="C233" t="str">
        <f>VLOOKUP($B233, Sheet1!$C:$I, 2, 0)</f>
        <v>Matungu Sub-County Hospital</v>
      </c>
      <c r="D233">
        <f>VLOOKUP($B233, Sheet1!$C:$I, 3, 0)</f>
        <v>0</v>
      </c>
      <c r="E233" t="str">
        <f>VLOOKUP($B233, Sheet1!$C:$I, 4, 0)</f>
        <v>Matungu Sub County</v>
      </c>
      <c r="F233" t="str">
        <f>VLOOKUP($B233, Sheet1!$C:$I, 5, 0)</f>
        <v>No</v>
      </c>
      <c r="G233" t="str">
        <f>VLOOKUP($B233, Sheet1!$C:$I, 6, 0)</f>
        <v>Primary care hospitals</v>
      </c>
      <c r="H233">
        <f>VLOOKUP($B233, Sheet1!$C:$I, 7, 0)</f>
        <v>4</v>
      </c>
      <c r="I233">
        <f>VLOOKUP($B233, Sheet1!$C:$M, 8, 0)</f>
        <v>0.38670510000000002</v>
      </c>
      <c r="J233">
        <f>VLOOKUP($B233, Sheet1!$C:$M, 9, 0)</f>
        <v>34.462665700000002</v>
      </c>
      <c r="K233" t="str">
        <f>VLOOKUP($B233, Sheet1!$C:$M, 10, 0)</f>
        <v>Mayoni Ward</v>
      </c>
      <c r="L233" t="str">
        <f>VLOOKUP($B233, Sheet1!$C:$M, 11, 0)</f>
        <v>Exact Address</v>
      </c>
    </row>
    <row r="234" spans="1:12" x14ac:dyDescent="0.2">
      <c r="A234" s="29">
        <v>235</v>
      </c>
      <c r="B234" s="29" t="s">
        <v>265</v>
      </c>
      <c r="C234">
        <f>VLOOKUP($B234, Sheet1!$C:$I, 2, 0)</f>
        <v>0</v>
      </c>
      <c r="D234">
        <f>VLOOKUP($B234, Sheet1!$C:$I, 3, 0)</f>
        <v>0</v>
      </c>
      <c r="E234" t="str">
        <f>VLOOKUP($B234, Sheet1!$C:$I, 4, 0)</f>
        <v>Lugari Sub County</v>
      </c>
      <c r="F234" t="str">
        <f>VLOOKUP($B234, Sheet1!$C:$I, 5, 0)</f>
        <v>Yes</v>
      </c>
      <c r="G234" t="str">
        <f>VLOOKUP($B234, Sheet1!$C:$I, 6, 0)</f>
        <v>Dispensary</v>
      </c>
      <c r="H234">
        <f>VLOOKUP($B234, Sheet1!$C:$I, 7, 0)</f>
        <v>2</v>
      </c>
      <c r="I234">
        <f>VLOOKUP($B234, Sheet1!$C:$M, 8, 0)</f>
        <v>0.60588900000000001</v>
      </c>
      <c r="J234">
        <f>VLOOKUP($B234, Sheet1!$C:$M, 9, 0)</f>
        <v>34.866482900000001</v>
      </c>
      <c r="K234" t="str">
        <f>VLOOKUP($B234, Sheet1!$C:$M, 10, 0)</f>
        <v>Lwandeti Ward</v>
      </c>
      <c r="L234" t="str">
        <f>VLOOKUP($B234, Sheet1!$C:$M, 11, 0)</f>
        <v>Exact Address</v>
      </c>
    </row>
    <row r="235" spans="1:12" x14ac:dyDescent="0.2">
      <c r="A235" s="29">
        <v>236</v>
      </c>
      <c r="B235" s="29" t="s">
        <v>266</v>
      </c>
      <c r="C235" t="str">
        <f>VLOOKUP($B235, Sheet1!$C:$I, 2, 0)</f>
        <v>Mautuma Sub-county Hospital</v>
      </c>
      <c r="D235">
        <f>VLOOKUP($B235, Sheet1!$C:$I, 3, 0)</f>
        <v>0</v>
      </c>
      <c r="E235" t="str">
        <f>VLOOKUP($B235, Sheet1!$C:$I, 4, 0)</f>
        <v>Lugari Sub County</v>
      </c>
      <c r="F235" t="str">
        <f>VLOOKUP($B235, Sheet1!$C:$I, 5, 0)</f>
        <v>No</v>
      </c>
      <c r="G235" t="str">
        <f>VLOOKUP($B235, Sheet1!$C:$I, 6, 0)</f>
        <v>Primary care hospitals</v>
      </c>
      <c r="H235">
        <f>VLOOKUP($B235, Sheet1!$C:$I, 7, 0)</f>
        <v>4</v>
      </c>
      <c r="I235">
        <f>VLOOKUP($B235, Sheet1!$C:$M, 8, 0)</f>
        <v>0.65110029999999997</v>
      </c>
      <c r="J235">
        <f>VLOOKUP($B235, Sheet1!$C:$M, 9, 0)</f>
        <v>34.876156399999999</v>
      </c>
      <c r="K235" t="str">
        <f>VLOOKUP($B235, Sheet1!$C:$M, 10, 0)</f>
        <v>Mautuma Ward</v>
      </c>
      <c r="L235" t="str">
        <f>VLOOKUP($B235, Sheet1!$C:$M, 11, 0)</f>
        <v>Exact Address</v>
      </c>
    </row>
    <row r="236" spans="1:12" x14ac:dyDescent="0.2">
      <c r="A236" s="29">
        <v>237</v>
      </c>
      <c r="B236" s="29" t="s">
        <v>267</v>
      </c>
      <c r="C236">
        <f>VLOOKUP($B236, Sheet1!$C:$I, 2, 0)</f>
        <v>0</v>
      </c>
      <c r="D236">
        <f>VLOOKUP($B236, Sheet1!$C:$I, 3, 0)</f>
        <v>0</v>
      </c>
      <c r="E236" t="str">
        <f>VLOOKUP($B236, Sheet1!$C:$I, 4, 0)</f>
        <v>Malava Sub County</v>
      </c>
      <c r="F236" t="str">
        <f>VLOOKUP($B236, Sheet1!$C:$I, 5, 0)</f>
        <v>Yes</v>
      </c>
      <c r="G236" t="str">
        <f>VLOOKUP($B236, Sheet1!$C:$I, 6, 0)</f>
        <v>Dispensary</v>
      </c>
      <c r="H236">
        <f>VLOOKUP($B236, Sheet1!$C:$I, 7, 0)</f>
        <v>2</v>
      </c>
      <c r="I236">
        <f>VLOOKUP($B236, Sheet1!$C:$M, 8, 0)</f>
        <v>0.39501900000000001</v>
      </c>
      <c r="J236">
        <f>VLOOKUP($B236, Sheet1!$C:$M, 9, 0)</f>
        <v>34.731639999999999</v>
      </c>
      <c r="K236" t="str">
        <f>VLOOKUP($B236, Sheet1!$C:$M, 10, 0)</f>
        <v>West Kabras Ward</v>
      </c>
      <c r="L236" t="str">
        <f>VLOOKUP($B236, Sheet1!$C:$M, 11, 0)</f>
        <v>Exact Address</v>
      </c>
    </row>
    <row r="237" spans="1:12" x14ac:dyDescent="0.2">
      <c r="A237" s="29">
        <v>238</v>
      </c>
      <c r="B237" s="29" t="s">
        <v>268</v>
      </c>
      <c r="C237">
        <f>VLOOKUP($B237, Sheet1!$C:$I, 2, 0)</f>
        <v>0</v>
      </c>
      <c r="D237">
        <f>VLOOKUP($B237, Sheet1!$C:$I, 3, 0)</f>
        <v>0</v>
      </c>
      <c r="E237" t="str">
        <f>VLOOKUP($B237, Sheet1!$C:$I, 4, 0)</f>
        <v>Lugari Sub County</v>
      </c>
      <c r="F237" t="str">
        <f>VLOOKUP($B237, Sheet1!$C:$I, 5, 0)</f>
        <v>Yes</v>
      </c>
      <c r="G237" t="str">
        <f>VLOOKUP($B237, Sheet1!$C:$I, 6, 0)</f>
        <v>Dispensary</v>
      </c>
      <c r="H237">
        <f>VLOOKUP($B237, Sheet1!$C:$I, 7, 0)</f>
        <v>2</v>
      </c>
      <c r="I237">
        <f>VLOOKUP($B237, Sheet1!$C:$M, 8, 0)</f>
        <v>0.72544739999999996</v>
      </c>
      <c r="J237">
        <f>VLOOKUP($B237, Sheet1!$C:$M, 9, 0)</f>
        <v>35.008625199999997</v>
      </c>
      <c r="K237" t="str">
        <f>VLOOKUP($B237, Sheet1!$C:$M, 10, 0)</f>
        <v>Mautuma Ward</v>
      </c>
      <c r="L237" t="str">
        <f>VLOOKUP($B237, Sheet1!$C:$M, 11, 0)</f>
        <v>Exact Address</v>
      </c>
    </row>
    <row r="238" spans="1:12" x14ac:dyDescent="0.2">
      <c r="A238" s="29">
        <v>239</v>
      </c>
      <c r="B238" s="29" t="s">
        <v>269</v>
      </c>
      <c r="C238">
        <f>VLOOKUP($B238, Sheet1!$C:$I, 2, 0)</f>
        <v>0</v>
      </c>
      <c r="D238">
        <f>VLOOKUP($B238, Sheet1!$C:$I, 3, 0)</f>
        <v>0</v>
      </c>
      <c r="E238" t="str">
        <f>VLOOKUP($B238, Sheet1!$C:$I, 4, 0)</f>
        <v>Mumias West Sub County</v>
      </c>
      <c r="F238" t="str">
        <f>VLOOKUP($B238, Sheet1!$C:$I, 5, 0)</f>
        <v>No</v>
      </c>
      <c r="G238" t="str">
        <f>VLOOKUP($B238, Sheet1!$C:$I, 6, 0)</f>
        <v>Medical Clinic</v>
      </c>
      <c r="H238">
        <f>VLOOKUP($B238, Sheet1!$C:$I, 7, 0)</f>
        <v>2</v>
      </c>
      <c r="I238">
        <f>VLOOKUP($B238, Sheet1!$C:$M, 8, 0)</f>
        <v>0.36222180000000004</v>
      </c>
      <c r="J238">
        <f>VLOOKUP($B238, Sheet1!$C:$M, 9, 0)</f>
        <v>34.452742300000004</v>
      </c>
      <c r="K238" t="str">
        <f>VLOOKUP($B238, Sheet1!$C:$M, 10, 0)</f>
        <v>Mumias Central Ward</v>
      </c>
      <c r="L238" t="str">
        <f>VLOOKUP($B238, Sheet1!$C:$M, 11, 0)</f>
        <v>Not exact address</v>
      </c>
    </row>
    <row r="239" spans="1:12" x14ac:dyDescent="0.2">
      <c r="A239" s="29">
        <v>240</v>
      </c>
      <c r="B239" s="29" t="s">
        <v>270</v>
      </c>
      <c r="C239">
        <f>VLOOKUP($B239, Sheet1!$C:$I, 2, 0)</f>
        <v>0</v>
      </c>
      <c r="D239">
        <f>VLOOKUP($B239, Sheet1!$C:$I, 3, 0)</f>
        <v>0</v>
      </c>
      <c r="E239" t="str">
        <f>VLOOKUP($B239, Sheet1!$C:$I, 4, 0)</f>
        <v>Lurambi Sub County</v>
      </c>
      <c r="F239" t="str">
        <f>VLOOKUP($B239, Sheet1!$C:$I, 5, 0)</f>
        <v>No</v>
      </c>
      <c r="G239" t="str">
        <f>VLOOKUP($B239, Sheet1!$C:$I, 6, 0)</f>
        <v>Medical Clinic</v>
      </c>
      <c r="H239">
        <f>VLOOKUP($B239, Sheet1!$C:$I, 7, 0)</f>
        <v>2</v>
      </c>
      <c r="I239">
        <f>VLOOKUP($B239, Sheet1!$C:$M, 8, 0)</f>
        <v>0.2843813</v>
      </c>
      <c r="J239">
        <f>VLOOKUP($B239, Sheet1!$C:$M, 9, 0)</f>
        <v>34.755121600000003</v>
      </c>
      <c r="K239" t="str">
        <f>VLOOKUP($B239, Sheet1!$C:$M, 10, 0)</f>
        <v>Mahiakalo Ward</v>
      </c>
      <c r="L239" t="str">
        <f>VLOOKUP($B239, Sheet1!$C:$M, 11, 0)</f>
        <v>Exact Address</v>
      </c>
    </row>
    <row r="240" spans="1:12" x14ac:dyDescent="0.2">
      <c r="A240" s="29">
        <v>241</v>
      </c>
      <c r="B240" s="29" t="s">
        <v>271</v>
      </c>
      <c r="C240">
        <f>VLOOKUP($B240, Sheet1!$C:$I, 2, 0)</f>
        <v>0</v>
      </c>
      <c r="D240">
        <f>VLOOKUP($B240, Sheet1!$C:$I, 3, 0)</f>
        <v>0</v>
      </c>
      <c r="E240" t="str">
        <f>VLOOKUP($B240, Sheet1!$C:$I, 4, 0)</f>
        <v>Ikolomani Sub County</v>
      </c>
      <c r="F240" t="str">
        <f>VLOOKUP($B240, Sheet1!$C:$I, 5, 0)</f>
        <v>No</v>
      </c>
      <c r="G240" t="str">
        <f>VLOOKUP($B240, Sheet1!$C:$I, 6, 0)</f>
        <v>Dispensary</v>
      </c>
      <c r="H240">
        <f>VLOOKUP($B240, Sheet1!$C:$I, 7, 0)</f>
        <v>2</v>
      </c>
      <c r="I240">
        <f>VLOOKUP($B240, Sheet1!$C:$M, 8, 0)</f>
        <v>0.85427549999999997</v>
      </c>
      <c r="J240">
        <f>VLOOKUP($B240, Sheet1!$C:$M, 9, 0)</f>
        <v>35.110373600000003</v>
      </c>
      <c r="K240" t="str">
        <f>VLOOKUP($B240, Sheet1!$C:$M, 10, 0)</f>
        <v>Idakho South Ward</v>
      </c>
      <c r="L240" t="str">
        <f>VLOOKUP($B240, Sheet1!$C:$M, 11, 0)</f>
        <v>Exact Address</v>
      </c>
    </row>
    <row r="241" spans="1:12" x14ac:dyDescent="0.2">
      <c r="A241" s="29">
        <v>242</v>
      </c>
      <c r="B241" s="29" t="s">
        <v>272</v>
      </c>
      <c r="C241">
        <f>VLOOKUP($B241, Sheet1!$C:$I, 2, 0)</f>
        <v>0</v>
      </c>
      <c r="D241">
        <f>VLOOKUP($B241, Sheet1!$C:$I, 3, 0)</f>
        <v>0</v>
      </c>
      <c r="E241" t="str">
        <f>VLOOKUP($B241, Sheet1!$C:$I, 4, 0)</f>
        <v>Matungu Sub County</v>
      </c>
      <c r="F241" t="str">
        <f>VLOOKUP($B241, Sheet1!$C:$I, 5, 0)</f>
        <v>No</v>
      </c>
      <c r="G241" t="str">
        <f>VLOOKUP($B241, Sheet1!$C:$I, 6, 0)</f>
        <v>Basic Health Centre</v>
      </c>
      <c r="H241">
        <f>VLOOKUP($B241, Sheet1!$C:$I, 7, 0)</f>
        <v>3</v>
      </c>
      <c r="I241">
        <f>VLOOKUP($B241, Sheet1!$C:$M, 8, 0)</f>
        <v>0.43754300000000002</v>
      </c>
      <c r="J241">
        <f>VLOOKUP($B241, Sheet1!$C:$M, 9, 0)</f>
        <v>34.4364621</v>
      </c>
      <c r="K241" t="str">
        <f>VLOOKUP($B241, Sheet1!$C:$M, 10, 0)</f>
        <v>Namamali Ward</v>
      </c>
      <c r="L241" t="str">
        <f>VLOOKUP($B241, Sheet1!$C:$M, 11, 0)</f>
        <v>Exact Address</v>
      </c>
    </row>
    <row r="242" spans="1:12" x14ac:dyDescent="0.2">
      <c r="A242" s="29">
        <v>243</v>
      </c>
      <c r="B242" s="29" t="s">
        <v>273</v>
      </c>
      <c r="C242">
        <f>VLOOKUP($B242, Sheet1!$C:$I, 2, 0)</f>
        <v>0</v>
      </c>
      <c r="D242">
        <f>VLOOKUP($B242, Sheet1!$C:$I, 3, 0)</f>
        <v>0</v>
      </c>
      <c r="E242" t="str">
        <f>VLOOKUP($B242, Sheet1!$C:$I, 4, 0)</f>
        <v>Butere Sub County</v>
      </c>
      <c r="F242" t="str">
        <f>VLOOKUP($B242, Sheet1!$C:$I, 5, 0)</f>
        <v>No</v>
      </c>
      <c r="G242" t="str">
        <f>VLOOKUP($B242, Sheet1!$C:$I, 6, 0)</f>
        <v>Medical Clinic</v>
      </c>
      <c r="H242">
        <f>VLOOKUP($B242, Sheet1!$C:$I, 7, 0)</f>
        <v>2</v>
      </c>
      <c r="I242">
        <f>VLOOKUP($B242, Sheet1!$C:$M, 8, 0)</f>
        <v>0.21581549999999999</v>
      </c>
      <c r="J242">
        <f>VLOOKUP($B242, Sheet1!$C:$M, 9, 0)</f>
        <v>34.498898799999999</v>
      </c>
      <c r="K242" t="str">
        <f>VLOOKUP($B242, Sheet1!$C:$M, 10, 0)</f>
        <v>Marama West Ward</v>
      </c>
      <c r="L242" t="str">
        <f>VLOOKUP($B242, Sheet1!$C:$M, 11, 0)</f>
        <v>Not exact address</v>
      </c>
    </row>
    <row r="243" spans="1:12" x14ac:dyDescent="0.2">
      <c r="A243" s="29">
        <v>245</v>
      </c>
      <c r="B243" s="29" t="s">
        <v>274</v>
      </c>
      <c r="C243">
        <f>VLOOKUP($B243, Sheet1!$C:$I, 2, 0)</f>
        <v>0</v>
      </c>
      <c r="D243">
        <f>VLOOKUP($B243, Sheet1!$C:$I, 3, 0)</f>
        <v>0</v>
      </c>
      <c r="E243" t="str">
        <f>VLOOKUP($B243, Sheet1!$C:$I, 4, 0)</f>
        <v>Likuyani Sub County</v>
      </c>
      <c r="F243" t="str">
        <f>VLOOKUP($B243, Sheet1!$C:$I, 5, 0)</f>
        <v>No</v>
      </c>
      <c r="G243" t="str">
        <f>VLOOKUP($B243, Sheet1!$C:$I, 6, 0)</f>
        <v>Dispensary</v>
      </c>
      <c r="H243">
        <f>VLOOKUP($B243, Sheet1!$C:$I, 7, 0)</f>
        <v>2</v>
      </c>
      <c r="I243">
        <f>VLOOKUP($B243, Sheet1!$C:$M, 8, 0)</f>
        <v>0.87427589999999999</v>
      </c>
      <c r="J243">
        <f>VLOOKUP($B243, Sheet1!$C:$M, 9, 0)</f>
        <v>35.071850400000002</v>
      </c>
      <c r="K243" t="str">
        <f>VLOOKUP($B243, Sheet1!$C:$M, 10, 0)</f>
        <v>Sinoko Ward</v>
      </c>
      <c r="L243" t="str">
        <f>VLOOKUP($B243, Sheet1!$C:$M, 11, 0)</f>
        <v>Exact Address</v>
      </c>
    </row>
    <row r="244" spans="1:12" x14ac:dyDescent="0.2">
      <c r="A244" s="29">
        <v>246</v>
      </c>
      <c r="B244" s="29" t="s">
        <v>275</v>
      </c>
      <c r="C244">
        <f>VLOOKUP($B244, Sheet1!$C:$I, 2, 0)</f>
        <v>0</v>
      </c>
      <c r="D244">
        <f>VLOOKUP($B244, Sheet1!$C:$I, 3, 0)</f>
        <v>0</v>
      </c>
      <c r="E244" t="str">
        <f>VLOOKUP($B244, Sheet1!$C:$I, 4, 0)</f>
        <v>Likuyani Sub County</v>
      </c>
      <c r="F244" t="str">
        <f>VLOOKUP($B244, Sheet1!$C:$I, 5, 0)</f>
        <v>No</v>
      </c>
      <c r="G244" t="str">
        <f>VLOOKUP($B244, Sheet1!$C:$I, 6, 0)</f>
        <v>Medical Center</v>
      </c>
      <c r="H244">
        <f>VLOOKUP($B244, Sheet1!$C:$I, 7, 0)</f>
        <v>2</v>
      </c>
      <c r="I244">
        <f>VLOOKUP($B244, Sheet1!$C:$M, 8, 0)</f>
        <v>0.89827590000000002</v>
      </c>
      <c r="J244">
        <f>VLOOKUP($B244, Sheet1!$C:$M, 9, 0)</f>
        <v>35.0728504</v>
      </c>
      <c r="K244" t="str">
        <f>VLOOKUP($B244, Sheet1!$C:$M, 10, 0)</f>
        <v>Sinoko Ward</v>
      </c>
      <c r="L244" t="str">
        <f>VLOOKUP($B244, Sheet1!$C:$M, 11, 0)</f>
        <v>Not exact address</v>
      </c>
    </row>
    <row r="245" spans="1:12" x14ac:dyDescent="0.2">
      <c r="A245" s="29">
        <v>247</v>
      </c>
      <c r="B245" s="29" t="s">
        <v>276</v>
      </c>
      <c r="C245">
        <f>VLOOKUP($B245, Sheet1!$C:$I, 2, 0)</f>
        <v>0</v>
      </c>
      <c r="D245">
        <f>VLOOKUP($B245, Sheet1!$C:$I, 3, 0)</f>
        <v>0</v>
      </c>
      <c r="E245" t="str">
        <f>VLOOKUP($B245, Sheet1!$C:$I, 4, 0)</f>
        <v>Shinyalu Sub County</v>
      </c>
      <c r="F245" t="str">
        <f>VLOOKUP($B245, Sheet1!$C:$I, 5, 0)</f>
        <v>No</v>
      </c>
      <c r="G245" t="str">
        <f>VLOOKUP($B245, Sheet1!$C:$I, 6, 0)</f>
        <v>Dispensary</v>
      </c>
      <c r="H245">
        <f>VLOOKUP($B245, Sheet1!$C:$I, 7, 0)</f>
        <v>2</v>
      </c>
      <c r="I245">
        <f>VLOOKUP($B245, Sheet1!$C:$M, 8, 0)</f>
        <v>0.22669500000000001</v>
      </c>
      <c r="J245">
        <f>VLOOKUP($B245, Sheet1!$C:$M, 9, 0)</f>
        <v>34.815894</v>
      </c>
      <c r="K245" t="str">
        <f>VLOOKUP($B245, Sheet1!$C:$M, 10, 0)</f>
        <v>Isukha Central Ward</v>
      </c>
      <c r="L245" t="str">
        <f>VLOOKUP($B245, Sheet1!$C:$M, 11, 0)</f>
        <v>Exact Address</v>
      </c>
    </row>
    <row r="246" spans="1:12" x14ac:dyDescent="0.2">
      <c r="A246" s="29">
        <v>248</v>
      </c>
      <c r="B246" s="29" t="s">
        <v>277</v>
      </c>
      <c r="C246">
        <f>VLOOKUP($B246, Sheet1!$C:$I, 2, 0)</f>
        <v>0</v>
      </c>
      <c r="D246">
        <f>VLOOKUP($B246, Sheet1!$C:$I, 3, 0)</f>
        <v>0</v>
      </c>
      <c r="E246" t="str">
        <f>VLOOKUP($B246, Sheet1!$C:$I, 4, 0)</f>
        <v>Malava Sub County</v>
      </c>
      <c r="F246" t="str">
        <f>VLOOKUP($B246, Sheet1!$C:$I, 5, 0)</f>
        <v>No</v>
      </c>
      <c r="G246" t="str">
        <f>VLOOKUP($B246, Sheet1!$C:$I, 6, 0)</f>
        <v>Dispensary</v>
      </c>
      <c r="H246">
        <f>VLOOKUP($B246, Sheet1!$C:$I, 7, 0)</f>
        <v>2</v>
      </c>
      <c r="I246">
        <f>VLOOKUP($B246, Sheet1!$C:$M, 8, 0)</f>
        <v>0.43224390000000001</v>
      </c>
      <c r="J246">
        <f>VLOOKUP($B246, Sheet1!$C:$M, 9, 0)</f>
        <v>34.806760099999998</v>
      </c>
      <c r="K246" t="str">
        <f>VLOOKUP($B246, Sheet1!$C:$M, 10, 0)</f>
        <v>Shirungu-mugai Ward</v>
      </c>
      <c r="L246" t="str">
        <f>VLOOKUP($B246, Sheet1!$C:$M, 11, 0)</f>
        <v>Exact Address</v>
      </c>
    </row>
    <row r="247" spans="1:12" x14ac:dyDescent="0.2">
      <c r="A247" s="29">
        <v>249</v>
      </c>
      <c r="B247" s="29" t="s">
        <v>278</v>
      </c>
      <c r="C247">
        <f>VLOOKUP($B247, Sheet1!$C:$I, 2, 0)</f>
        <v>0</v>
      </c>
      <c r="D247">
        <f>VLOOKUP($B247, Sheet1!$C:$I, 3, 0)</f>
        <v>0</v>
      </c>
      <c r="E247" t="str">
        <f>VLOOKUP($B247, Sheet1!$C:$I, 4, 0)</f>
        <v>Shinyalu Sub County</v>
      </c>
      <c r="F247" t="str">
        <f>VLOOKUP($B247, Sheet1!$C:$I, 5, 0)</f>
        <v>No</v>
      </c>
      <c r="G247" t="str">
        <f>VLOOKUP($B247, Sheet1!$C:$I, 6, 0)</f>
        <v>Dispensary</v>
      </c>
      <c r="H247">
        <f>VLOOKUP($B247, Sheet1!$C:$I, 7, 0)</f>
        <v>2</v>
      </c>
      <c r="I247">
        <f>VLOOKUP($B247, Sheet1!$C:$M, 8, 0)</f>
        <v>0.2186621</v>
      </c>
      <c r="J247">
        <f>VLOOKUP($B247, Sheet1!$C:$M, 9, 0)</f>
        <v>34.740001100000001</v>
      </c>
      <c r="K247" t="str">
        <f>VLOOKUP($B247, Sheet1!$C:$M, 10, 0)</f>
        <v>Isukha West Ward</v>
      </c>
      <c r="L247" t="str">
        <f>VLOOKUP($B247, Sheet1!$C:$M, 11, 0)</f>
        <v>Exact Address</v>
      </c>
    </row>
    <row r="248" spans="1:12" x14ac:dyDescent="0.2">
      <c r="A248" s="29">
        <v>250</v>
      </c>
      <c r="B248" s="29" t="s">
        <v>279</v>
      </c>
      <c r="C248">
        <f>VLOOKUP($B248, Sheet1!$C:$I, 2, 0)</f>
        <v>0</v>
      </c>
      <c r="D248">
        <f>VLOOKUP($B248, Sheet1!$C:$I, 3, 0)</f>
        <v>0</v>
      </c>
      <c r="E248" t="str">
        <f>VLOOKUP($B248, Sheet1!$C:$I, 4, 0)</f>
        <v>Khwisero Sub County</v>
      </c>
      <c r="F248" t="str">
        <f>VLOOKUP($B248, Sheet1!$C:$I, 5, 0)</f>
        <v>No</v>
      </c>
      <c r="G248" t="str">
        <f>VLOOKUP($B248, Sheet1!$C:$I, 6, 0)</f>
        <v>Basic Health Centre</v>
      </c>
      <c r="H248">
        <f>VLOOKUP($B248, Sheet1!$C:$I, 7, 0)</f>
        <v>3</v>
      </c>
      <c r="I248">
        <f>VLOOKUP($B248, Sheet1!$C:$M, 8, 0)</f>
        <v>0.13134899999999999</v>
      </c>
      <c r="J248">
        <f>VLOOKUP($B248, Sheet1!$C:$M, 9, 0)</f>
        <v>34.481713300000003</v>
      </c>
      <c r="K248" t="str">
        <f>VLOOKUP($B248, Sheet1!$C:$M, 10, 0)</f>
        <v>Kisa West Ward</v>
      </c>
      <c r="L248" t="str">
        <f>VLOOKUP($B248, Sheet1!$C:$M, 11, 0)</f>
        <v>Exact Address</v>
      </c>
    </row>
    <row r="249" spans="1:12" x14ac:dyDescent="0.2">
      <c r="A249" s="29">
        <v>251</v>
      </c>
      <c r="B249" s="29" t="s">
        <v>280</v>
      </c>
      <c r="C249">
        <f>VLOOKUP($B249, Sheet1!$C:$I, 2, 0)</f>
        <v>0</v>
      </c>
      <c r="D249">
        <f>VLOOKUP($B249, Sheet1!$C:$I, 3, 0)</f>
        <v>0</v>
      </c>
      <c r="E249" t="str">
        <f>VLOOKUP($B249, Sheet1!$C:$I, 4, 0)</f>
        <v>Malava Sub County</v>
      </c>
      <c r="F249" t="str">
        <f>VLOOKUP($B249, Sheet1!$C:$I, 5, 0)</f>
        <v>Yes</v>
      </c>
      <c r="G249" t="str">
        <f>VLOOKUP($B249, Sheet1!$C:$I, 6, 0)</f>
        <v>Dispensary</v>
      </c>
      <c r="H249">
        <f>VLOOKUP($B249, Sheet1!$C:$I, 7, 0)</f>
        <v>2</v>
      </c>
      <c r="I249">
        <f>VLOOKUP($B249, Sheet1!$C:$M, 8, 0)</f>
        <v>0.44504310000000002</v>
      </c>
      <c r="J249">
        <f>VLOOKUP($B249, Sheet1!$C:$M, 9, 0)</f>
        <v>34.854138900000002</v>
      </c>
      <c r="K249" t="str">
        <f>VLOOKUP($B249, Sheet1!$C:$M, 10, 0)</f>
        <v>Butali/Chegulo Ward</v>
      </c>
      <c r="L249" t="str">
        <f>VLOOKUP($B249, Sheet1!$C:$M, 11, 0)</f>
        <v>Exact Address</v>
      </c>
    </row>
    <row r="250" spans="1:12" x14ac:dyDescent="0.2">
      <c r="A250" s="29">
        <v>252</v>
      </c>
      <c r="B250" s="29" t="s">
        <v>281</v>
      </c>
      <c r="C250">
        <f>VLOOKUP($B250, Sheet1!$C:$I, 2, 0)</f>
        <v>0</v>
      </c>
      <c r="D250">
        <f>VLOOKUP($B250, Sheet1!$C:$I, 3, 0)</f>
        <v>0</v>
      </c>
      <c r="E250" t="str">
        <f>VLOOKUP($B250, Sheet1!$C:$I, 4, 0)</f>
        <v>Malava Sub County</v>
      </c>
      <c r="F250" t="str">
        <f>VLOOKUP($B250, Sheet1!$C:$I, 5, 0)</f>
        <v>Yes</v>
      </c>
      <c r="G250" t="str">
        <f>VLOOKUP($B250, Sheet1!$C:$I, 6, 0)</f>
        <v>Dispensary</v>
      </c>
      <c r="H250">
        <f>VLOOKUP($B250, Sheet1!$C:$I, 7, 0)</f>
        <v>2</v>
      </c>
      <c r="I250">
        <f>VLOOKUP($B250, Sheet1!$C:$M, 8, 0)</f>
        <v>0.37305509999999997</v>
      </c>
      <c r="J250">
        <f>VLOOKUP($B250, Sheet1!$C:$M, 9, 0)</f>
        <v>34.949774900000001</v>
      </c>
      <c r="K250" t="str">
        <f>VLOOKUP($B250, Sheet1!$C:$M, 10, 0)</f>
        <v>East Kabras Ward</v>
      </c>
      <c r="L250" t="str">
        <f>VLOOKUP($B250, Sheet1!$C:$M, 11, 0)</f>
        <v>Exact Address</v>
      </c>
    </row>
    <row r="251" spans="1:12" x14ac:dyDescent="0.2">
      <c r="A251" s="29">
        <v>253</v>
      </c>
      <c r="B251" s="29" t="s">
        <v>282</v>
      </c>
      <c r="C251" t="str">
        <f>VLOOKUP($B251, Sheet1!$C:$I, 2, 0)</f>
        <v>St. Elizabeth Hospital - Mukumu</v>
      </c>
      <c r="D251" t="str">
        <f>VLOOKUP($B251, Sheet1!$C:$I, 3, 0)</f>
        <v>St.Elizabeth Mukumu Mission Hospital</v>
      </c>
      <c r="E251" t="str">
        <f>VLOOKUP($B251, Sheet1!$C:$I, 4, 0)</f>
        <v>Shinyalu Sub County</v>
      </c>
      <c r="F251" t="str">
        <f>VLOOKUP($B251, Sheet1!$C:$I, 5, 0)</f>
        <v>No</v>
      </c>
      <c r="G251" t="str">
        <f>VLOOKUP($B251, Sheet1!$C:$I, 6, 0)</f>
        <v>Primary care hospitals</v>
      </c>
      <c r="H251">
        <f>VLOOKUP($B251, Sheet1!$C:$I, 7, 0)</f>
        <v>4</v>
      </c>
      <c r="I251">
        <f>VLOOKUP($B251, Sheet1!$C:$M, 8, 0)</f>
        <v>0.2126506</v>
      </c>
      <c r="J251">
        <f>VLOOKUP($B251, Sheet1!$C:$M, 9, 0)</f>
        <v>34.768810999999999</v>
      </c>
      <c r="K251" t="str">
        <f>VLOOKUP($B251, Sheet1!$C:$M, 10, 0)</f>
        <v>Isukha South Ward</v>
      </c>
      <c r="L251" t="str">
        <f>VLOOKUP($B251, Sheet1!$C:$M, 11, 0)</f>
        <v>Exact Address</v>
      </c>
    </row>
    <row r="252" spans="1:12" x14ac:dyDescent="0.2">
      <c r="A252" s="29">
        <v>254</v>
      </c>
      <c r="B252" s="29" t="s">
        <v>283</v>
      </c>
      <c r="C252">
        <f>VLOOKUP($B252, Sheet1!$C:$I, 2, 0)</f>
        <v>0</v>
      </c>
      <c r="D252">
        <f>VLOOKUP($B252, Sheet1!$C:$I, 3, 0)</f>
        <v>0</v>
      </c>
      <c r="E252" t="str">
        <f>VLOOKUP($B252, Sheet1!$C:$I, 4, 0)</f>
        <v>Lugari Sub County</v>
      </c>
      <c r="F252" t="str">
        <f>VLOOKUP($B252, Sheet1!$C:$I, 5, 0)</f>
        <v>Yes</v>
      </c>
      <c r="G252" t="str">
        <f>VLOOKUP($B252, Sheet1!$C:$I, 6, 0)</f>
        <v>Dispensary</v>
      </c>
      <c r="H252">
        <f>VLOOKUP($B252, Sheet1!$C:$I, 7, 0)</f>
        <v>2</v>
      </c>
      <c r="I252">
        <f>VLOOKUP($B252, Sheet1!$C:$M, 8, 0)</f>
        <v>0.73442320000000005</v>
      </c>
      <c r="J252">
        <f>VLOOKUP($B252, Sheet1!$C:$M, 9, 0)</f>
        <v>34.961686700000001</v>
      </c>
      <c r="K252" t="str">
        <f>VLOOKUP($B252, Sheet1!$C:$M, 10, 0)</f>
        <v>Mautuma Ward</v>
      </c>
      <c r="L252" t="str">
        <f>VLOOKUP($B252, Sheet1!$C:$M, 11, 0)</f>
        <v>Exact Address</v>
      </c>
    </row>
    <row r="253" spans="1:12" x14ac:dyDescent="0.2">
      <c r="A253" s="29">
        <v>255</v>
      </c>
      <c r="B253" s="29" t="s">
        <v>284</v>
      </c>
      <c r="C253">
        <f>VLOOKUP($B253, Sheet1!$C:$I, 2, 0)</f>
        <v>0</v>
      </c>
      <c r="D253">
        <f>VLOOKUP($B253, Sheet1!$C:$I, 3, 0)</f>
        <v>0</v>
      </c>
      <c r="E253" t="str">
        <f>VLOOKUP($B253, Sheet1!$C:$I, 4, 0)</f>
        <v>Ikolomani Sub County</v>
      </c>
      <c r="F253" t="str">
        <f>VLOOKUP($B253, Sheet1!$C:$I, 5, 0)</f>
        <v>No</v>
      </c>
      <c r="G253" t="str">
        <f>VLOOKUP($B253, Sheet1!$C:$I, 6, 0)</f>
        <v>Medical Clinic</v>
      </c>
      <c r="H253">
        <f>VLOOKUP($B253, Sheet1!$C:$I, 7, 0)</f>
        <v>2</v>
      </c>
      <c r="I253">
        <f>VLOOKUP($B253, Sheet1!$C:$M, 8, 0)</f>
        <v>0.16690870000000002</v>
      </c>
      <c r="J253">
        <f>VLOOKUP($B253, Sheet1!$C:$M, 9, 0)</f>
        <v>34.6887458</v>
      </c>
      <c r="K253" t="str">
        <f>VLOOKUP($B253, Sheet1!$C:$M, 10, 0)</f>
        <v>Idakho Central Ward</v>
      </c>
      <c r="L253" t="str">
        <f>VLOOKUP($B253, Sheet1!$C:$M, 11, 0)</f>
        <v>Not exact address</v>
      </c>
    </row>
    <row r="254" spans="1:12" x14ac:dyDescent="0.2">
      <c r="A254" s="29">
        <v>256</v>
      </c>
      <c r="B254" s="29" t="s">
        <v>285</v>
      </c>
      <c r="C254">
        <f>VLOOKUP($B254, Sheet1!$C:$I, 2, 0)</f>
        <v>0</v>
      </c>
      <c r="D254">
        <f>VLOOKUP($B254, Sheet1!$C:$I, 3, 0)</f>
        <v>0</v>
      </c>
      <c r="E254" t="str">
        <f>VLOOKUP($B254, Sheet1!$C:$I, 4, 0)</f>
        <v>Mumias East Sub County</v>
      </c>
      <c r="F254" t="str">
        <f>VLOOKUP($B254, Sheet1!$C:$I, 5, 0)</f>
        <v>No</v>
      </c>
      <c r="G254" t="str">
        <f>VLOOKUP($B254, Sheet1!$C:$I, 6, 0)</f>
        <v>Medical Clinic</v>
      </c>
      <c r="H254">
        <f>VLOOKUP($B254, Sheet1!$C:$I, 7, 0)</f>
        <v>2</v>
      </c>
      <c r="I254">
        <f>VLOOKUP($B254, Sheet1!$C:$M, 8, 0)</f>
        <v>0.256359</v>
      </c>
      <c r="J254">
        <f>VLOOKUP($B254, Sheet1!$C:$M, 9, 0)</f>
        <v>34.791407499999998</v>
      </c>
      <c r="K254" t="str">
        <f>VLOOKUP($B254, Sheet1!$C:$M, 10, 0)</f>
        <v>Malaha/Isongo/Makunga Ward</v>
      </c>
      <c r="L254" t="str">
        <f>VLOOKUP($B254, Sheet1!$C:$M, 11, 0)</f>
        <v>Not exact address</v>
      </c>
    </row>
    <row r="255" spans="1:12" x14ac:dyDescent="0.2">
      <c r="A255" s="29">
        <v>257</v>
      </c>
      <c r="B255" s="29" t="s">
        <v>286</v>
      </c>
      <c r="C255">
        <f>VLOOKUP($B255, Sheet1!$C:$I, 2, 0)</f>
        <v>0</v>
      </c>
      <c r="D255">
        <f>VLOOKUP($B255, Sheet1!$C:$I, 3, 0)</f>
        <v>0</v>
      </c>
      <c r="E255" t="str">
        <f>VLOOKUP($B255, Sheet1!$C:$I, 4, 0)</f>
        <v>Lugari Sub County</v>
      </c>
      <c r="F255" t="str">
        <f>VLOOKUP($B255, Sheet1!$C:$I, 5, 0)</f>
        <v>No</v>
      </c>
      <c r="G255" t="str">
        <f>VLOOKUP($B255, Sheet1!$C:$I, 6, 0)</f>
        <v>Medical Clinic</v>
      </c>
      <c r="H255">
        <f>VLOOKUP($B255, Sheet1!$C:$I, 7, 0)</f>
        <v>2</v>
      </c>
      <c r="I255">
        <f>VLOOKUP($B255, Sheet1!$C:$M, 8, 0)</f>
        <v>0.65110029999999997</v>
      </c>
      <c r="J255">
        <f>VLOOKUP($B255, Sheet1!$C:$M, 9, 0)</f>
        <v>34.876156399999999</v>
      </c>
      <c r="K255" t="str">
        <f>VLOOKUP($B255, Sheet1!$C:$M, 10, 0)</f>
        <v>Chekalini Ward</v>
      </c>
      <c r="L255" t="str">
        <f>VLOOKUP($B255, Sheet1!$C:$M, 11, 0)</f>
        <v>Exact Address</v>
      </c>
    </row>
    <row r="256" spans="1:12" x14ac:dyDescent="0.2">
      <c r="A256" s="29">
        <v>258</v>
      </c>
      <c r="B256" s="29" t="s">
        <v>287</v>
      </c>
      <c r="C256">
        <f>VLOOKUP($B256, Sheet1!$C:$I, 2, 0)</f>
        <v>0</v>
      </c>
      <c r="D256">
        <f>VLOOKUP($B256, Sheet1!$C:$I, 3, 0)</f>
        <v>0</v>
      </c>
      <c r="E256" t="str">
        <f>VLOOKUP($B256, Sheet1!$C:$I, 4, 0)</f>
        <v>Matungu Sub County</v>
      </c>
      <c r="F256" t="str">
        <f>VLOOKUP($B256, Sheet1!$C:$I, 5, 0)</f>
        <v>No</v>
      </c>
      <c r="G256" t="str">
        <f>VLOOKUP($B256, Sheet1!$C:$I, 6, 0)</f>
        <v>Medical Clinic</v>
      </c>
      <c r="H256">
        <f>VLOOKUP($B256, Sheet1!$C:$I, 7, 0)</f>
        <v>2</v>
      </c>
      <c r="I256">
        <f>VLOOKUP($B256, Sheet1!$C:$M, 8, 0)</f>
        <v>0.42362709999999998</v>
      </c>
      <c r="J256">
        <f>VLOOKUP($B256, Sheet1!$C:$M, 9, 0)</f>
        <v>34.474643899999997</v>
      </c>
      <c r="K256" t="str">
        <f>VLOOKUP($B256, Sheet1!$C:$M, 10, 0)</f>
        <v>Kholera Ward</v>
      </c>
      <c r="L256" t="str">
        <f>VLOOKUP($B256, Sheet1!$C:$M, 11, 0)</f>
        <v>Exact Address</v>
      </c>
    </row>
    <row r="257" spans="1:12" x14ac:dyDescent="0.2">
      <c r="A257" s="29">
        <v>259</v>
      </c>
      <c r="B257" s="29" t="s">
        <v>288</v>
      </c>
      <c r="C257">
        <f>VLOOKUP($B257, Sheet1!$C:$I, 2, 0)</f>
        <v>0</v>
      </c>
      <c r="D257">
        <f>VLOOKUP($B257, Sheet1!$C:$I, 3, 0)</f>
        <v>0</v>
      </c>
      <c r="E257" t="str">
        <f>VLOOKUP($B257, Sheet1!$C:$I, 4, 0)</f>
        <v>Khwisero Sub County</v>
      </c>
      <c r="F257" t="str">
        <f>VLOOKUP($B257, Sheet1!$C:$I, 5, 0)</f>
        <v>No</v>
      </c>
      <c r="G257" t="str">
        <f>VLOOKUP($B257, Sheet1!$C:$I, 6, 0)</f>
        <v>Basic Health Centre</v>
      </c>
      <c r="H257">
        <f>VLOOKUP($B257, Sheet1!$C:$I, 7, 0)</f>
        <v>3</v>
      </c>
      <c r="I257">
        <f>VLOOKUP($B257, Sheet1!$C:$M, 8, 0)</f>
        <v>0.12695799999999999</v>
      </c>
      <c r="J257">
        <f>VLOOKUP($B257, Sheet1!$C:$M, 9, 0)</f>
        <v>34.569451399999998</v>
      </c>
      <c r="K257" t="str">
        <f>VLOOKUP($B257, Sheet1!$C:$M, 10, 0)</f>
        <v>Kisa Central Ward</v>
      </c>
      <c r="L257" t="str">
        <f>VLOOKUP($B257, Sheet1!$C:$M, 11, 0)</f>
        <v>Exact Address</v>
      </c>
    </row>
    <row r="258" spans="1:12" x14ac:dyDescent="0.2">
      <c r="A258" s="29">
        <v>260</v>
      </c>
      <c r="B258" s="29" t="s">
        <v>289</v>
      </c>
      <c r="C258">
        <f>VLOOKUP($B258, Sheet1!$C:$I, 2, 0)</f>
        <v>0</v>
      </c>
      <c r="D258">
        <f>VLOOKUP($B258, Sheet1!$C:$I, 3, 0)</f>
        <v>0</v>
      </c>
      <c r="E258" t="str">
        <f>VLOOKUP($B258, Sheet1!$C:$I, 4, 0)</f>
        <v>Mumias West Sub County</v>
      </c>
      <c r="F258" t="str">
        <f>VLOOKUP($B258, Sheet1!$C:$I, 5, 0)</f>
        <v>No</v>
      </c>
      <c r="G258" t="str">
        <f>VLOOKUP($B258, Sheet1!$C:$I, 6, 0)</f>
        <v>Primary care hospitals</v>
      </c>
      <c r="H258">
        <f>VLOOKUP($B258, Sheet1!$C:$I, 7, 0)</f>
        <v>4</v>
      </c>
      <c r="I258">
        <f>VLOOKUP($B258, Sheet1!$C:$M, 8, 0)</f>
        <v>0.3379625</v>
      </c>
      <c r="J258">
        <f>VLOOKUP($B258, Sheet1!$C:$M, 9, 0)</f>
        <v>34.487234299999997</v>
      </c>
      <c r="K258" t="str">
        <f>VLOOKUP($B258, Sheet1!$C:$M, 10, 0)</f>
        <v>Mumias Central Ward</v>
      </c>
      <c r="L258" t="str">
        <f>VLOOKUP($B258, Sheet1!$C:$M, 11, 0)</f>
        <v>Exact Address</v>
      </c>
    </row>
    <row r="259" spans="1:12" x14ac:dyDescent="0.2">
      <c r="A259" s="29">
        <v>261</v>
      </c>
      <c r="B259" s="29" t="s">
        <v>290</v>
      </c>
      <c r="C259">
        <f>VLOOKUP($B259, Sheet1!$C:$I, 2, 0)</f>
        <v>0</v>
      </c>
      <c r="D259">
        <f>VLOOKUP($B259, Sheet1!$C:$I, 3, 0)</f>
        <v>0</v>
      </c>
      <c r="E259" t="str">
        <f>VLOOKUP($B259, Sheet1!$C:$I, 4, 0)</f>
        <v>Mumias West Sub County</v>
      </c>
      <c r="F259" t="str">
        <f>VLOOKUP($B259, Sheet1!$C:$I, 5, 0)</f>
        <v>No</v>
      </c>
      <c r="G259" t="str">
        <f>VLOOKUP($B259, Sheet1!$C:$I, 6, 0)</f>
        <v>Basic Health Centre</v>
      </c>
      <c r="H259">
        <f>VLOOKUP($B259, Sheet1!$C:$I, 7, 0)</f>
        <v>3</v>
      </c>
      <c r="I259">
        <f>VLOOKUP($B259, Sheet1!$C:$M, 8, 0)</f>
        <v>0.3379625</v>
      </c>
      <c r="J259">
        <f>VLOOKUP($B259, Sheet1!$C:$M, 9, 0)</f>
        <v>34.487234299999997</v>
      </c>
      <c r="K259" t="str">
        <f>VLOOKUP($B259, Sheet1!$C:$M, 10, 0)</f>
        <v>Mumias Central Ward</v>
      </c>
      <c r="L259" t="str">
        <f>VLOOKUP($B259, Sheet1!$C:$M, 11, 0)</f>
        <v>Exact Address</v>
      </c>
    </row>
    <row r="260" spans="1:12" x14ac:dyDescent="0.2">
      <c r="A260" s="29">
        <v>262</v>
      </c>
      <c r="B260" s="29" t="s">
        <v>291</v>
      </c>
      <c r="C260" t="str">
        <f>VLOOKUP($B260, Sheet1!$C:$I, 2, 0)</f>
        <v>Mumias Model Health Center</v>
      </c>
      <c r="D260">
        <f>VLOOKUP($B260, Sheet1!$C:$I, 3, 0)</f>
        <v>0</v>
      </c>
      <c r="E260" t="str">
        <f>VLOOKUP($B260, Sheet1!$C:$I, 4, 0)</f>
        <v>Mumias West Sub County</v>
      </c>
      <c r="F260" t="str">
        <f>VLOOKUP($B260, Sheet1!$C:$I, 5, 0)</f>
        <v>No</v>
      </c>
      <c r="G260" t="str">
        <f>VLOOKUP($B260, Sheet1!$C:$I, 6, 0)</f>
        <v>Basic Health Centre</v>
      </c>
      <c r="H260">
        <f>VLOOKUP($B260, Sheet1!$C:$I, 7, 0)</f>
        <v>3</v>
      </c>
      <c r="I260">
        <f>VLOOKUP($B260, Sheet1!$C:$M, 8, 0)</f>
        <v>0.3379625</v>
      </c>
      <c r="J260">
        <f>VLOOKUP($B260, Sheet1!$C:$M, 9, 0)</f>
        <v>34.487234299999997</v>
      </c>
      <c r="K260" t="str">
        <f>VLOOKUP($B260, Sheet1!$C:$M, 10, 0)</f>
        <v>Mumias Central Ward</v>
      </c>
      <c r="L260" t="str">
        <f>VLOOKUP($B260, Sheet1!$C:$M, 11, 0)</f>
        <v>Exact Address</v>
      </c>
    </row>
    <row r="261" spans="1:12" x14ac:dyDescent="0.2">
      <c r="A261" s="29">
        <v>263</v>
      </c>
      <c r="B261" s="29" t="s">
        <v>292</v>
      </c>
      <c r="C261">
        <f>VLOOKUP($B261, Sheet1!$C:$I, 2, 0)</f>
        <v>0</v>
      </c>
      <c r="D261">
        <f>VLOOKUP($B261, Sheet1!$C:$I, 3, 0)</f>
        <v>0</v>
      </c>
      <c r="E261" t="str">
        <f>VLOOKUP($B261, Sheet1!$C:$I, 4, 0)</f>
        <v>Mumias West Sub County</v>
      </c>
      <c r="F261" t="str">
        <f>VLOOKUP($B261, Sheet1!$C:$I, 5, 0)</f>
        <v>No</v>
      </c>
      <c r="G261" t="str">
        <f>VLOOKUP($B261, Sheet1!$C:$I, 6, 0)</f>
        <v>Medical Clinic</v>
      </c>
      <c r="H261">
        <f>VLOOKUP($B261, Sheet1!$C:$I, 7, 0)</f>
        <v>2</v>
      </c>
      <c r="I261">
        <f>VLOOKUP($B261, Sheet1!$C:$M, 8, 0)</f>
        <v>0.33322180000000001</v>
      </c>
      <c r="J261">
        <f>VLOOKUP($B261, Sheet1!$C:$M, 9, 0)</f>
        <v>34.487742300000001</v>
      </c>
      <c r="K261" t="str">
        <f>VLOOKUP($B261, Sheet1!$C:$M, 10, 0)</f>
        <v>Mumias North Ward</v>
      </c>
      <c r="L261" t="str">
        <f>VLOOKUP($B261, Sheet1!$C:$M, 11, 0)</f>
        <v>Exact Address</v>
      </c>
    </row>
    <row r="262" spans="1:12" x14ac:dyDescent="0.2">
      <c r="A262" s="29">
        <v>264</v>
      </c>
      <c r="B262" s="29" t="s">
        <v>293</v>
      </c>
      <c r="C262">
        <f>VLOOKUP($B262, Sheet1!$C:$I, 2, 0)</f>
        <v>0</v>
      </c>
      <c r="D262">
        <f>VLOOKUP($B262, Sheet1!$C:$I, 3, 0)</f>
        <v>0</v>
      </c>
      <c r="E262" t="str">
        <f>VLOOKUP($B262, Sheet1!$C:$I, 4, 0)</f>
        <v>Mumias West Sub County</v>
      </c>
      <c r="F262" t="str">
        <f>VLOOKUP($B262, Sheet1!$C:$I, 5, 0)</f>
        <v>No</v>
      </c>
      <c r="G262" t="str">
        <f>VLOOKUP($B262, Sheet1!$C:$I, 6, 0)</f>
        <v>Medical Clinic</v>
      </c>
      <c r="H262">
        <f>VLOOKUP($B262, Sheet1!$C:$I, 7, 0)</f>
        <v>2</v>
      </c>
      <c r="I262">
        <f>VLOOKUP($B262, Sheet1!$C:$M, 8, 0)</f>
        <v>0.33322180000000001</v>
      </c>
      <c r="J262">
        <f>VLOOKUP($B262, Sheet1!$C:$M, 9, 0)</f>
        <v>34.487742300000001</v>
      </c>
      <c r="K262" t="str">
        <f>VLOOKUP($B262, Sheet1!$C:$M, 10, 0)</f>
        <v>Mumias Central Ward</v>
      </c>
      <c r="L262" t="str">
        <f>VLOOKUP($B262, Sheet1!$C:$M, 11, 0)</f>
        <v>Exact Address</v>
      </c>
    </row>
    <row r="263" spans="1:12" x14ac:dyDescent="0.2">
      <c r="A263" s="29">
        <v>266</v>
      </c>
      <c r="B263" s="29" t="s">
        <v>294</v>
      </c>
      <c r="C263">
        <f>VLOOKUP($B263, Sheet1!$C:$I, 2, 0)</f>
        <v>0</v>
      </c>
      <c r="D263">
        <f>VLOOKUP($B263, Sheet1!$C:$I, 3, 0)</f>
        <v>0</v>
      </c>
      <c r="E263" t="str">
        <f>VLOOKUP($B263, Sheet1!$C:$I, 4, 0)</f>
        <v>Shinyalu Sub County</v>
      </c>
      <c r="F263" t="str">
        <f>VLOOKUP($B263, Sheet1!$C:$I, 5, 0)</f>
        <v>No</v>
      </c>
      <c r="G263" t="str">
        <f>VLOOKUP($B263, Sheet1!$C:$I, 6, 0)</f>
        <v>Dispensary</v>
      </c>
      <c r="H263">
        <f>VLOOKUP($B263, Sheet1!$C:$I, 7, 0)</f>
        <v>2</v>
      </c>
      <c r="I263">
        <f>VLOOKUP($B263, Sheet1!$C:$M, 8, 0)</f>
        <v>0.23396910000000001</v>
      </c>
      <c r="J263">
        <f>VLOOKUP($B263, Sheet1!$C:$M, 9, 0)</f>
        <v>34.744735499999997</v>
      </c>
      <c r="K263" t="str">
        <f>VLOOKUP($B263, Sheet1!$C:$M, 10, 0)</f>
        <v>Isukha West Ward</v>
      </c>
      <c r="L263" t="str">
        <f>VLOOKUP($B263, Sheet1!$C:$M, 11, 0)</f>
        <v>Exact Address</v>
      </c>
    </row>
    <row r="264" spans="1:12" x14ac:dyDescent="0.2">
      <c r="A264" s="29">
        <v>267</v>
      </c>
      <c r="B264" s="29" t="s">
        <v>295</v>
      </c>
      <c r="C264">
        <f>VLOOKUP($B264, Sheet1!$C:$I, 2, 0)</f>
        <v>0</v>
      </c>
      <c r="D264">
        <f>VLOOKUP($B264, Sheet1!$C:$I, 3, 0)</f>
        <v>0</v>
      </c>
      <c r="E264" t="str">
        <f>VLOOKUP($B264, Sheet1!$C:$I, 4, 0)</f>
        <v>Khwisero Sub County</v>
      </c>
      <c r="F264" t="str">
        <f>VLOOKUP($B264, Sheet1!$C:$I, 5, 0)</f>
        <v>No</v>
      </c>
      <c r="G264" t="str">
        <f>VLOOKUP($B264, Sheet1!$C:$I, 6, 0)</f>
        <v>Basic Health Centre</v>
      </c>
      <c r="H264">
        <f>VLOOKUP($B264, Sheet1!$C:$I, 7, 0)</f>
        <v>3</v>
      </c>
      <c r="I264">
        <f>VLOOKUP($B264, Sheet1!$C:$M, 8, 0)</f>
        <v>0.16159589999999999</v>
      </c>
      <c r="J264">
        <f>VLOOKUP($B264, Sheet1!$C:$M, 9, 0)</f>
        <v>34.608201800000003</v>
      </c>
      <c r="K264" t="str">
        <f>VLOOKUP($B264, Sheet1!$C:$M, 10, 0)</f>
        <v>Kisa North Ward</v>
      </c>
      <c r="L264" t="str">
        <f>VLOOKUP($B264, Sheet1!$C:$M, 11, 0)</f>
        <v>Exact Address</v>
      </c>
    </row>
    <row r="265" spans="1:12" x14ac:dyDescent="0.2">
      <c r="A265" s="29">
        <v>268</v>
      </c>
      <c r="B265" s="29" t="s">
        <v>296</v>
      </c>
      <c r="C265">
        <f>VLOOKUP($B265, Sheet1!$C:$I, 2, 0)</f>
        <v>0</v>
      </c>
      <c r="D265">
        <f>VLOOKUP($B265, Sheet1!$C:$I, 3, 0)</f>
        <v>0</v>
      </c>
      <c r="E265" t="str">
        <f>VLOOKUP($B265, Sheet1!$C:$I, 4, 0)</f>
        <v>Khwisero Sub County</v>
      </c>
      <c r="F265" t="str">
        <f>VLOOKUP($B265, Sheet1!$C:$I, 5, 0)</f>
        <v>No</v>
      </c>
      <c r="G265" t="str">
        <f>VLOOKUP($B265, Sheet1!$C:$I, 6, 0)</f>
        <v>Basic Health Centre</v>
      </c>
      <c r="H265">
        <f>VLOOKUP($B265, Sheet1!$C:$I, 7, 0)</f>
        <v>3</v>
      </c>
      <c r="I265">
        <f>VLOOKUP($B265, Sheet1!$C:$M, 8, 0)</f>
        <v>0.1096274</v>
      </c>
      <c r="J265">
        <f>VLOOKUP($B265, Sheet1!$C:$M, 9, 0)</f>
        <v>34.577395000000003</v>
      </c>
      <c r="K265" t="str">
        <f>VLOOKUP($B265, Sheet1!$C:$M, 10, 0)</f>
        <v>Kisa Central Ward</v>
      </c>
      <c r="L265" t="str">
        <f>VLOOKUP($B265, Sheet1!$C:$M, 11, 0)</f>
        <v>Exact Address</v>
      </c>
    </row>
    <row r="266" spans="1:12" x14ac:dyDescent="0.2">
      <c r="A266" s="29">
        <v>269</v>
      </c>
      <c r="B266" s="29" t="s">
        <v>297</v>
      </c>
      <c r="C266">
        <f>VLOOKUP($B266, Sheet1!$C:$I, 2, 0)</f>
        <v>0</v>
      </c>
      <c r="D266">
        <f>VLOOKUP($B266, Sheet1!$C:$I, 3, 0)</f>
        <v>0</v>
      </c>
      <c r="E266" t="str">
        <f>VLOOKUP($B266, Sheet1!$C:$I, 4, 0)</f>
        <v>Mumias East Sub County</v>
      </c>
      <c r="F266" t="str">
        <f>VLOOKUP($B266, Sheet1!$C:$I, 5, 0)</f>
        <v>No</v>
      </c>
      <c r="G266" t="str">
        <f>VLOOKUP($B266, Sheet1!$C:$I, 6, 0)</f>
        <v>Dispensary</v>
      </c>
      <c r="H266">
        <f>VLOOKUP($B266, Sheet1!$C:$I, 7, 0)</f>
        <v>2</v>
      </c>
      <c r="I266">
        <f>VLOOKUP($B266, Sheet1!$C:$M, 8, 0)</f>
        <v>0.344507420185866</v>
      </c>
      <c r="J266">
        <f>VLOOKUP($B266, Sheet1!$C:$M, 9, 0)</f>
        <v>34.580309925803903</v>
      </c>
      <c r="K266" t="str">
        <f>VLOOKUP($B266, Sheet1!$C:$M, 10, 0)</f>
        <v>East Wanga Ward</v>
      </c>
      <c r="L266" t="str">
        <f>VLOOKUP($B266, Sheet1!$C:$M, 11, 0)</f>
        <v>Exact Address</v>
      </c>
    </row>
    <row r="267" spans="1:12" x14ac:dyDescent="0.2">
      <c r="A267" s="29">
        <v>270</v>
      </c>
      <c r="B267" s="29" t="s">
        <v>298</v>
      </c>
      <c r="C267">
        <f>VLOOKUP($B267, Sheet1!$C:$I, 2, 0)</f>
        <v>0</v>
      </c>
      <c r="D267">
        <f>VLOOKUP($B267, Sheet1!$C:$I, 3, 0)</f>
        <v>0</v>
      </c>
      <c r="E267" t="str">
        <f>VLOOKUP($B267, Sheet1!$C:$I, 4, 0)</f>
        <v>Matungu Sub County</v>
      </c>
      <c r="F267" t="str">
        <f>VLOOKUP($B267, Sheet1!$C:$I, 5, 0)</f>
        <v>No</v>
      </c>
      <c r="G267" t="str">
        <f>VLOOKUP($B267, Sheet1!$C:$I, 6, 0)</f>
        <v>Dispensary</v>
      </c>
      <c r="H267">
        <f>VLOOKUP($B267, Sheet1!$C:$I, 7, 0)</f>
        <v>2</v>
      </c>
      <c r="I267">
        <f>VLOOKUP($B267, Sheet1!$C:$M, 8, 0)</f>
        <v>0.41907939999999999</v>
      </c>
      <c r="J267">
        <f>VLOOKUP($B267, Sheet1!$C:$M, 9, 0)</f>
        <v>34.426757100000003</v>
      </c>
      <c r="K267" t="str">
        <f>VLOOKUP($B267, Sheet1!$C:$M, 10, 0)</f>
        <v>Koyonzo Ward</v>
      </c>
      <c r="L267" t="str">
        <f>VLOOKUP($B267, Sheet1!$C:$M, 11, 0)</f>
        <v>Exact Address</v>
      </c>
    </row>
    <row r="268" spans="1:12" x14ac:dyDescent="0.2">
      <c r="A268" s="29">
        <v>271</v>
      </c>
      <c r="B268" s="29" t="s">
        <v>299</v>
      </c>
      <c r="C268">
        <f>VLOOKUP($B268, Sheet1!$C:$I, 2, 0)</f>
        <v>0</v>
      </c>
      <c r="D268">
        <f>VLOOKUP($B268, Sheet1!$C:$I, 3, 0)</f>
        <v>0</v>
      </c>
      <c r="E268" t="str">
        <f>VLOOKUP($B268, Sheet1!$C:$I, 4, 0)</f>
        <v>Butere Sub County</v>
      </c>
      <c r="F268" t="str">
        <f>VLOOKUP($B268, Sheet1!$C:$I, 5, 0)</f>
        <v>Yes</v>
      </c>
      <c r="G268" t="str">
        <f>VLOOKUP($B268, Sheet1!$C:$I, 6, 0)</f>
        <v>Dispensary</v>
      </c>
      <c r="H268">
        <f>VLOOKUP($B268, Sheet1!$C:$I, 7, 0)</f>
        <v>2</v>
      </c>
      <c r="I268">
        <f>VLOOKUP($B268, Sheet1!$C:$M, 8, 0)</f>
        <v>0.2198155</v>
      </c>
      <c r="J268">
        <f>VLOOKUP($B268, Sheet1!$C:$M, 9, 0)</f>
        <v>34.491898800000001</v>
      </c>
      <c r="K268" t="str">
        <f>VLOOKUP($B268, Sheet1!$C:$M, 10, 0)</f>
        <v>Marama West Ward</v>
      </c>
      <c r="L268" t="str">
        <f>VLOOKUP($B268, Sheet1!$C:$M, 11, 0)</f>
        <v>Exact Address</v>
      </c>
    </row>
    <row r="269" spans="1:12" x14ac:dyDescent="0.2">
      <c r="A269" s="29">
        <v>272</v>
      </c>
      <c r="B269" s="29" t="s">
        <v>300</v>
      </c>
      <c r="C269">
        <f>VLOOKUP($B269, Sheet1!$C:$I, 2, 0)</f>
        <v>0</v>
      </c>
      <c r="D269">
        <f>VLOOKUP($B269, Sheet1!$C:$I, 3, 0)</f>
        <v>0</v>
      </c>
      <c r="E269" t="str">
        <f>VLOOKUP($B269, Sheet1!$C:$I, 4, 0)</f>
        <v>Khwisero Sub County</v>
      </c>
      <c r="F269" t="str">
        <f>VLOOKUP($B269, Sheet1!$C:$I, 5, 0)</f>
        <v>No</v>
      </c>
      <c r="G269" t="str">
        <f>VLOOKUP($B269, Sheet1!$C:$I, 6, 0)</f>
        <v>Nursing Homes</v>
      </c>
      <c r="H269">
        <f>VLOOKUP($B269, Sheet1!$C:$I, 7, 0)</f>
        <v>3</v>
      </c>
      <c r="I269">
        <f>VLOOKUP($B269, Sheet1!$C:$M, 8, 0)</f>
        <v>0.14467240000000001</v>
      </c>
      <c r="J269">
        <f>VLOOKUP($B269, Sheet1!$C:$M, 9, 0)</f>
        <v>34.583622499999997</v>
      </c>
      <c r="K269" t="str">
        <f>VLOOKUP($B269, Sheet1!$C:$M, 10, 0)</f>
        <v>Kisa Central Ward</v>
      </c>
      <c r="L269" t="str">
        <f>VLOOKUP($B269, Sheet1!$C:$M, 11, 0)</f>
        <v>Exact Address</v>
      </c>
    </row>
    <row r="270" spans="1:12" x14ac:dyDescent="0.2">
      <c r="A270" s="29">
        <v>273</v>
      </c>
      <c r="B270" s="29" t="s">
        <v>301</v>
      </c>
      <c r="C270">
        <f>VLOOKUP($B270, Sheet1!$C:$I, 2, 0)</f>
        <v>0</v>
      </c>
      <c r="D270">
        <f>VLOOKUP($B270, Sheet1!$C:$I, 3, 0)</f>
        <v>0</v>
      </c>
      <c r="E270" t="str">
        <f>VLOOKUP($B270, Sheet1!$C:$I, 4, 0)</f>
        <v>Lugari Sub County</v>
      </c>
      <c r="F270" t="str">
        <f>VLOOKUP($B270, Sheet1!$C:$I, 5, 0)</f>
        <v>Yes</v>
      </c>
      <c r="G270" t="str">
        <f>VLOOKUP($B270, Sheet1!$C:$I, 6, 0)</f>
        <v>Dispensary</v>
      </c>
      <c r="H270">
        <f>VLOOKUP($B270, Sheet1!$C:$I, 7, 0)</f>
        <v>2</v>
      </c>
      <c r="I270">
        <f>VLOOKUP($B270, Sheet1!$C:$M, 8, 0)</f>
        <v>0.63530569999999997</v>
      </c>
      <c r="J270">
        <f>VLOOKUP($B270, Sheet1!$C:$M, 9, 0)</f>
        <v>34.939409499999996</v>
      </c>
      <c r="K270" t="str">
        <f>VLOOKUP($B270, Sheet1!$C:$M, 10, 0)</f>
        <v>Lumakanda Ward</v>
      </c>
      <c r="L270" t="str">
        <f>VLOOKUP($B270, Sheet1!$C:$M, 11, 0)</f>
        <v>Exact Address</v>
      </c>
    </row>
    <row r="271" spans="1:12" x14ac:dyDescent="0.2">
      <c r="A271" s="29">
        <v>274</v>
      </c>
      <c r="B271" s="29" t="s">
        <v>302</v>
      </c>
      <c r="C271">
        <f>VLOOKUP($B271, Sheet1!$C:$I, 2, 0)</f>
        <v>0</v>
      </c>
      <c r="D271">
        <f>VLOOKUP($B271, Sheet1!$C:$I, 3, 0)</f>
        <v>0</v>
      </c>
      <c r="E271" t="str">
        <f>VLOOKUP($B271, Sheet1!$C:$I, 4, 0)</f>
        <v>Lurambi Sub County</v>
      </c>
      <c r="F271" t="str">
        <f>VLOOKUP($B271, Sheet1!$C:$I, 5, 0)</f>
        <v>No</v>
      </c>
      <c r="G271" t="str">
        <f>VLOOKUP($B271, Sheet1!$C:$I, 6, 0)</f>
        <v>Dispensary</v>
      </c>
      <c r="H271">
        <f>VLOOKUP($B271, Sheet1!$C:$I, 7, 0)</f>
        <v>2</v>
      </c>
      <c r="I271">
        <f>VLOOKUP($B271, Sheet1!$C:$M, 8, 0)</f>
        <v>0.29519489999999998</v>
      </c>
      <c r="J271">
        <f>VLOOKUP($B271, Sheet1!$C:$M, 9, 0)</f>
        <v>34.763336000000002</v>
      </c>
      <c r="K271" t="str">
        <f>VLOOKUP($B271, Sheet1!$C:$M, 10, 0)</f>
        <v>Mahiakalo Ward</v>
      </c>
      <c r="L271" t="str">
        <f>VLOOKUP($B271, Sheet1!$C:$M, 11, 0)</f>
        <v>Exact Address</v>
      </c>
    </row>
    <row r="272" spans="1:12" x14ac:dyDescent="0.2">
      <c r="A272" s="29">
        <v>275</v>
      </c>
      <c r="B272" s="29" t="s">
        <v>303</v>
      </c>
      <c r="C272">
        <f>VLOOKUP($B272, Sheet1!$C:$I, 2, 0)</f>
        <v>0</v>
      </c>
      <c r="D272">
        <f>VLOOKUP($B272, Sheet1!$C:$I, 3, 0)</f>
        <v>0</v>
      </c>
      <c r="E272" t="str">
        <f>VLOOKUP($B272, Sheet1!$C:$I, 4, 0)</f>
        <v>Shinyalu Sub County</v>
      </c>
      <c r="F272" t="str">
        <f>VLOOKUP($B272, Sheet1!$C:$I, 5, 0)</f>
        <v>No</v>
      </c>
      <c r="G272" t="str">
        <f>VLOOKUP($B272, Sheet1!$C:$I, 6, 0)</f>
        <v>Medical Clinic</v>
      </c>
      <c r="H272">
        <f>VLOOKUP($B272, Sheet1!$C:$I, 7, 0)</f>
        <v>2</v>
      </c>
      <c r="I272">
        <f>VLOOKUP($B272, Sheet1!$C:$M, 8, 0)</f>
        <v>0.2613993</v>
      </c>
      <c r="J272">
        <f>VLOOKUP($B272, Sheet1!$C:$M, 9, 0)</f>
        <v>34.840328999999997</v>
      </c>
      <c r="K272" t="str">
        <f>VLOOKUP($B272, Sheet1!$C:$M, 10, 0)</f>
        <v>Murhanda Ward</v>
      </c>
      <c r="L272" t="str">
        <f>VLOOKUP($B272, Sheet1!$C:$M, 11, 0)</f>
        <v>Exact Address</v>
      </c>
    </row>
    <row r="273" spans="1:12" x14ac:dyDescent="0.2">
      <c r="A273" s="29">
        <v>276</v>
      </c>
      <c r="B273" s="29" t="s">
        <v>304</v>
      </c>
      <c r="C273">
        <f>VLOOKUP($B273, Sheet1!$C:$I, 2, 0)</f>
        <v>0</v>
      </c>
      <c r="D273">
        <f>VLOOKUP($B273, Sheet1!$C:$I, 3, 0)</f>
        <v>0</v>
      </c>
      <c r="E273" t="str">
        <f>VLOOKUP($B273, Sheet1!$C:$I, 4, 0)</f>
        <v>Ikolomani Sub County</v>
      </c>
      <c r="F273" t="str">
        <f>VLOOKUP($B273, Sheet1!$C:$I, 5, 0)</f>
        <v>No</v>
      </c>
      <c r="G273" t="str">
        <f>VLOOKUP($B273, Sheet1!$C:$I, 6, 0)</f>
        <v>Dispensary</v>
      </c>
      <c r="H273">
        <f>VLOOKUP($B273, Sheet1!$C:$I, 7, 0)</f>
        <v>2</v>
      </c>
      <c r="I273">
        <f>VLOOKUP($B273, Sheet1!$C:$M, 8, 0)</f>
        <v>0.28366079999999999</v>
      </c>
      <c r="J273">
        <f>VLOOKUP($B273, Sheet1!$C:$M, 9, 0)</f>
        <v>34.751462500000002</v>
      </c>
      <c r="K273" t="str">
        <f>VLOOKUP($B273, Sheet1!$C:$M, 10, 0)</f>
        <v>Idakho Central Ward</v>
      </c>
      <c r="L273" t="str">
        <f>VLOOKUP($B273, Sheet1!$C:$M, 11, 0)</f>
        <v>Exact Address</v>
      </c>
    </row>
    <row r="274" spans="1:12" x14ac:dyDescent="0.2">
      <c r="A274" s="29">
        <v>277</v>
      </c>
      <c r="B274" s="29" t="s">
        <v>305</v>
      </c>
      <c r="C274">
        <f>VLOOKUP($B274, Sheet1!$C:$I, 2, 0)</f>
        <v>0</v>
      </c>
      <c r="D274">
        <f>VLOOKUP($B274, Sheet1!$C:$I, 3, 0)</f>
        <v>0</v>
      </c>
      <c r="E274" t="str">
        <f>VLOOKUP($B274, Sheet1!$C:$I, 4, 0)</f>
        <v>Matungu Sub County</v>
      </c>
      <c r="F274" t="str">
        <f>VLOOKUP($B274, Sheet1!$C:$I, 5, 0)</f>
        <v>No</v>
      </c>
      <c r="G274" t="str">
        <f>VLOOKUP($B274, Sheet1!$C:$I, 6, 0)</f>
        <v>Medical Clinic</v>
      </c>
      <c r="H274">
        <f>VLOOKUP($B274, Sheet1!$C:$I, 7, 0)</f>
        <v>2</v>
      </c>
      <c r="I274">
        <f>VLOOKUP($B274, Sheet1!$C:$M, 8, 0)</f>
        <v>0.40385909999999997</v>
      </c>
      <c r="J274">
        <f>VLOOKUP($B274, Sheet1!$C:$M, 9, 0)</f>
        <v>34.530512000000002</v>
      </c>
      <c r="K274" t="str">
        <f>VLOOKUP($B274, Sheet1!$C:$M, 10, 0)</f>
        <v>Khalaba Ward</v>
      </c>
      <c r="L274" t="str">
        <f>VLOOKUP($B274, Sheet1!$C:$M, 11, 0)</f>
        <v>Not exact address</v>
      </c>
    </row>
    <row r="275" spans="1:12" x14ac:dyDescent="0.2">
      <c r="A275" s="29">
        <v>278</v>
      </c>
      <c r="B275" s="29" t="s">
        <v>306</v>
      </c>
      <c r="C275">
        <f>VLOOKUP($B275, Sheet1!$C:$I, 2, 0)</f>
        <v>0</v>
      </c>
      <c r="D275">
        <f>VLOOKUP($B275, Sheet1!$C:$I, 3, 0)</f>
        <v>0</v>
      </c>
      <c r="E275" t="str">
        <f>VLOOKUP($B275, Sheet1!$C:$I, 4, 0)</f>
        <v>Mumias West Sub County</v>
      </c>
      <c r="F275" t="str">
        <f>VLOOKUP($B275, Sheet1!$C:$I, 5, 0)</f>
        <v>No</v>
      </c>
      <c r="G275" t="str">
        <f>VLOOKUP($B275, Sheet1!$C:$I, 6, 0)</f>
        <v>Dispensary</v>
      </c>
      <c r="H275">
        <f>VLOOKUP($B275, Sheet1!$C:$I, 7, 0)</f>
        <v>2</v>
      </c>
      <c r="I275">
        <f>VLOOKUP($B275, Sheet1!$C:$M, 8, 0)</f>
        <v>0.21995020243476601</v>
      </c>
      <c r="J275">
        <f>VLOOKUP($B275, Sheet1!$C:$M, 9, 0)</f>
        <v>34.447285828962201</v>
      </c>
      <c r="K275" t="str">
        <f>VLOOKUP($B275, Sheet1!$C:$M, 10, 0)</f>
        <v>Musanda Ward</v>
      </c>
      <c r="L275" t="str">
        <f>VLOOKUP($B275, Sheet1!$C:$M, 11, 0)</f>
        <v>Exact Address</v>
      </c>
    </row>
    <row r="276" spans="1:12" x14ac:dyDescent="0.2">
      <c r="A276" s="29">
        <v>279</v>
      </c>
      <c r="B276" s="29" t="s">
        <v>307</v>
      </c>
      <c r="C276">
        <f>VLOOKUP($B276, Sheet1!$C:$I, 2, 0)</f>
        <v>0</v>
      </c>
      <c r="D276">
        <f>VLOOKUP($B276, Sheet1!$C:$I, 3, 0)</f>
        <v>0</v>
      </c>
      <c r="E276" t="str">
        <f>VLOOKUP($B276, Sheet1!$C:$I, 4, 0)</f>
        <v>Mumias West Sub County</v>
      </c>
      <c r="F276" t="str">
        <f>VLOOKUP($B276, Sheet1!$C:$I, 5, 0)</f>
        <v>No</v>
      </c>
      <c r="G276" t="str">
        <f>VLOOKUP($B276, Sheet1!$C:$I, 6, 0)</f>
        <v>Dispensary</v>
      </c>
      <c r="H276">
        <f>VLOOKUP($B276, Sheet1!$C:$I, 7, 0)</f>
        <v>2</v>
      </c>
      <c r="I276">
        <f>VLOOKUP($B276, Sheet1!$C:$M, 8, 0)</f>
        <v>0.33322180000000001</v>
      </c>
      <c r="J276">
        <f>VLOOKUP($B276, Sheet1!$C:$M, 9, 0)</f>
        <v>34.487742300000001</v>
      </c>
      <c r="K276" t="str">
        <f>VLOOKUP($B276, Sheet1!$C:$M, 10, 0)</f>
        <v>Musanda Ward</v>
      </c>
      <c r="L276" t="str">
        <f>VLOOKUP($B276, Sheet1!$C:$M, 11, 0)</f>
        <v>Exact Address</v>
      </c>
    </row>
    <row r="277" spans="1:12" x14ac:dyDescent="0.2">
      <c r="A277" s="29">
        <v>280</v>
      </c>
      <c r="B277" s="29" t="s">
        <v>308</v>
      </c>
      <c r="C277">
        <f>VLOOKUP($B277, Sheet1!$C:$I, 2, 0)</f>
        <v>0</v>
      </c>
      <c r="D277">
        <f>VLOOKUP($B277, Sheet1!$C:$I, 3, 0)</f>
        <v>0</v>
      </c>
      <c r="E277" t="str">
        <f>VLOOKUP($B277, Sheet1!$C:$I, 4, 0)</f>
        <v>Mumias East Sub County</v>
      </c>
      <c r="F277" t="str">
        <f>VLOOKUP($B277, Sheet1!$C:$I, 5, 0)</f>
        <v>No</v>
      </c>
      <c r="G277" t="str">
        <f>VLOOKUP($B277, Sheet1!$C:$I, 6, 0)</f>
        <v>Dispensary</v>
      </c>
      <c r="H277">
        <f>VLOOKUP($B277, Sheet1!$C:$I, 7, 0)</f>
        <v>2</v>
      </c>
      <c r="I277">
        <f>VLOOKUP($B277, Sheet1!$C:$M, 8, 0)</f>
        <v>0.27896890000000002</v>
      </c>
      <c r="J277">
        <f>VLOOKUP($B277, Sheet1!$C:$M, 9, 0)</f>
        <v>34.574815200000003</v>
      </c>
      <c r="K277" t="str">
        <f>VLOOKUP($B277, Sheet1!$C:$M, 10, 0)</f>
        <v>Malaha/Isongo/Makunga Ward</v>
      </c>
      <c r="L277" t="str">
        <f>VLOOKUP($B277, Sheet1!$C:$M, 11, 0)</f>
        <v>Exact Address</v>
      </c>
    </row>
    <row r="278" spans="1:12" x14ac:dyDescent="0.2">
      <c r="A278" s="29">
        <v>281</v>
      </c>
      <c r="B278" s="29" t="s">
        <v>309</v>
      </c>
      <c r="C278">
        <f>VLOOKUP($B278, Sheet1!$C:$I, 2, 0)</f>
        <v>0</v>
      </c>
      <c r="D278">
        <f>VLOOKUP($B278, Sheet1!$C:$I, 3, 0)</f>
        <v>0</v>
      </c>
      <c r="E278" t="str">
        <f>VLOOKUP($B278, Sheet1!$C:$I, 4, 0)</f>
        <v>Shinyalu Sub County</v>
      </c>
      <c r="F278" t="str">
        <f>VLOOKUP($B278, Sheet1!$C:$I, 5, 0)</f>
        <v>No</v>
      </c>
      <c r="G278" t="str">
        <f>VLOOKUP($B278, Sheet1!$C:$I, 6, 0)</f>
        <v>Dispensary</v>
      </c>
      <c r="H278">
        <f>VLOOKUP($B278, Sheet1!$C:$I, 7, 0)</f>
        <v>2</v>
      </c>
      <c r="I278">
        <f>VLOOKUP($B278, Sheet1!$C:$M, 8, 0)</f>
        <v>0.60280999999999996</v>
      </c>
      <c r="J278">
        <f>VLOOKUP($B278, Sheet1!$C:$M, 9, 0)</f>
        <v>34.931963699999997</v>
      </c>
      <c r="K278" t="str">
        <f>VLOOKUP($B278, Sheet1!$C:$M, 10, 0)</f>
        <v>Isukha Central Ward</v>
      </c>
      <c r="L278" t="str">
        <f>VLOOKUP($B278, Sheet1!$C:$M, 11, 0)</f>
        <v>Exact Address</v>
      </c>
    </row>
    <row r="279" spans="1:12" x14ac:dyDescent="0.2">
      <c r="A279" s="29">
        <v>282</v>
      </c>
      <c r="B279" s="29" t="s">
        <v>310</v>
      </c>
      <c r="C279">
        <f>VLOOKUP($B279, Sheet1!$C:$I, 2, 0)</f>
        <v>0</v>
      </c>
      <c r="D279">
        <f>VLOOKUP($B279, Sheet1!$C:$I, 3, 0)</f>
        <v>0</v>
      </c>
      <c r="E279" t="str">
        <f>VLOOKUP($B279, Sheet1!$C:$I, 4, 0)</f>
        <v>Lugari Sub County</v>
      </c>
      <c r="F279" t="str">
        <f>VLOOKUP($B279, Sheet1!$C:$I, 5, 0)</f>
        <v>Yes</v>
      </c>
      <c r="G279" t="str">
        <f>VLOOKUP($B279, Sheet1!$C:$I, 6, 0)</f>
        <v>Dispensary</v>
      </c>
      <c r="H279">
        <f>VLOOKUP($B279, Sheet1!$C:$I, 7, 0)</f>
        <v>2</v>
      </c>
      <c r="I279">
        <f>VLOOKUP($B279, Sheet1!$C:$M, 8, 0)</f>
        <v>0.60280999999999996</v>
      </c>
      <c r="J279">
        <f>VLOOKUP($B279, Sheet1!$C:$M, 9, 0)</f>
        <v>34.931963699999997</v>
      </c>
      <c r="K279" t="str">
        <f>VLOOKUP($B279, Sheet1!$C:$M, 10, 0)</f>
        <v>Chekalini Ward</v>
      </c>
      <c r="L279" t="str">
        <f>VLOOKUP($B279, Sheet1!$C:$M, 11, 0)</f>
        <v>Exact Address</v>
      </c>
    </row>
    <row r="280" spans="1:12" x14ac:dyDescent="0.2">
      <c r="A280" s="29">
        <v>283</v>
      </c>
      <c r="B280" s="29" t="s">
        <v>311</v>
      </c>
      <c r="C280">
        <f>VLOOKUP($B280, Sheet1!$C:$I, 2, 0)</f>
        <v>0</v>
      </c>
      <c r="D280">
        <f>VLOOKUP($B280, Sheet1!$C:$I, 3, 0)</f>
        <v>0</v>
      </c>
      <c r="E280" t="str">
        <f>VLOOKUP($B280, Sheet1!$C:$I, 4, 0)</f>
        <v>Ikolomani Sub County</v>
      </c>
      <c r="F280" t="str">
        <f>VLOOKUP($B280, Sheet1!$C:$I, 5, 0)</f>
        <v>No</v>
      </c>
      <c r="G280" t="str">
        <f>VLOOKUP($B280, Sheet1!$C:$I, 6, 0)</f>
        <v>Medical Clinic</v>
      </c>
      <c r="H280">
        <f>VLOOKUP($B280, Sheet1!$C:$I, 7, 0)</f>
        <v>2</v>
      </c>
      <c r="I280">
        <f>VLOOKUP($B280, Sheet1!$C:$M, 8, 0)</f>
        <v>0.20386219999999999</v>
      </c>
      <c r="J280">
        <f>VLOOKUP($B280, Sheet1!$C:$M, 9, 0)</f>
        <v>34.669038700000002</v>
      </c>
      <c r="K280" t="str">
        <f>VLOOKUP($B280, Sheet1!$C:$M, 10, 0)</f>
        <v>Idakho Central Ward</v>
      </c>
      <c r="L280" t="str">
        <f>VLOOKUP($B280, Sheet1!$C:$M, 11, 0)</f>
        <v>Exact Address</v>
      </c>
    </row>
    <row r="281" spans="1:12" x14ac:dyDescent="0.2">
      <c r="A281" s="29">
        <v>284</v>
      </c>
      <c r="B281" s="29" t="s">
        <v>312</v>
      </c>
      <c r="C281">
        <f>VLOOKUP($B281, Sheet1!$C:$I, 2, 0)</f>
        <v>0</v>
      </c>
      <c r="D281">
        <f>VLOOKUP($B281, Sheet1!$C:$I, 3, 0)</f>
        <v>0</v>
      </c>
      <c r="E281" t="str">
        <f>VLOOKUP($B281, Sheet1!$C:$I, 4, 0)</f>
        <v>Ikolomani Sub County</v>
      </c>
      <c r="F281" t="str">
        <f>VLOOKUP($B281, Sheet1!$C:$I, 5, 0)</f>
        <v>No</v>
      </c>
      <c r="G281" t="str">
        <f>VLOOKUP($B281, Sheet1!$C:$I, 6, 0)</f>
        <v>Medical Center</v>
      </c>
      <c r="H281">
        <f>VLOOKUP($B281, Sheet1!$C:$I, 7, 0)</f>
        <v>2</v>
      </c>
      <c r="I281">
        <f>VLOOKUP($B281, Sheet1!$C:$M, 8, 0)</f>
        <v>0.20386219999999999</v>
      </c>
      <c r="J281">
        <f>VLOOKUP($B281, Sheet1!$C:$M, 9, 0)</f>
        <v>34.669038700000002</v>
      </c>
      <c r="K281" t="str">
        <f>VLOOKUP($B281, Sheet1!$C:$M, 10, 0)</f>
        <v>Idakho Central Ward</v>
      </c>
      <c r="L281" t="str">
        <f>VLOOKUP($B281, Sheet1!$C:$M, 11, 0)</f>
        <v>Exact Address</v>
      </c>
    </row>
    <row r="282" spans="1:12" x14ac:dyDescent="0.2">
      <c r="A282" s="29">
        <v>285</v>
      </c>
      <c r="B282" s="29" t="s">
        <v>313</v>
      </c>
      <c r="C282">
        <f>VLOOKUP($B282, Sheet1!$C:$I, 2, 0)</f>
        <v>0</v>
      </c>
      <c r="D282">
        <f>VLOOKUP($B282, Sheet1!$C:$I, 3, 0)</f>
        <v>0</v>
      </c>
      <c r="E282" t="str">
        <f>VLOOKUP($B282, Sheet1!$C:$I, 4, 0)</f>
        <v>Malava Sub County</v>
      </c>
      <c r="F282" t="str">
        <f>VLOOKUP($B282, Sheet1!$C:$I, 5, 0)</f>
        <v>Yes</v>
      </c>
      <c r="G282" t="str">
        <f>VLOOKUP($B282, Sheet1!$C:$I, 6, 0)</f>
        <v>Dispensary</v>
      </c>
      <c r="H282">
        <f>VLOOKUP($B282, Sheet1!$C:$I, 7, 0)</f>
        <v>2</v>
      </c>
      <c r="I282">
        <f>VLOOKUP($B282, Sheet1!$C:$M, 8, 0)</f>
        <v>0.41003489999999998</v>
      </c>
      <c r="J282">
        <f>VLOOKUP($B282, Sheet1!$C:$M, 9, 0)</f>
        <v>34.820885599999997</v>
      </c>
      <c r="K282" t="str">
        <f>VLOOKUP($B282, Sheet1!$C:$M, 10, 0)</f>
        <v>Chemuche Ward</v>
      </c>
      <c r="L282" t="str">
        <f>VLOOKUP($B282, Sheet1!$C:$M, 11, 0)</f>
        <v>Exact Address</v>
      </c>
    </row>
    <row r="283" spans="1:12" x14ac:dyDescent="0.2">
      <c r="A283" s="29">
        <v>286</v>
      </c>
      <c r="B283" s="29" t="s">
        <v>314</v>
      </c>
      <c r="C283">
        <f>VLOOKUP($B283, Sheet1!$C:$I, 2, 0)</f>
        <v>0</v>
      </c>
      <c r="D283">
        <f>VLOOKUP($B283, Sheet1!$C:$I, 3, 0)</f>
        <v>0</v>
      </c>
      <c r="E283" t="str">
        <f>VLOOKUP($B283, Sheet1!$C:$I, 4, 0)</f>
        <v>Likuyani Sub County</v>
      </c>
      <c r="F283" t="str">
        <f>VLOOKUP($B283, Sheet1!$C:$I, 5, 0)</f>
        <v>No</v>
      </c>
      <c r="G283" t="str">
        <f>VLOOKUP($B283, Sheet1!$C:$I, 6, 0)</f>
        <v>Medical Clinic</v>
      </c>
      <c r="H283">
        <f>VLOOKUP($B283, Sheet1!$C:$I, 7, 0)</f>
        <v>2</v>
      </c>
      <c r="I283">
        <f>VLOOKUP($B283, Sheet1!$C:$M, 8, 0)</f>
        <v>0.89613240000000005</v>
      </c>
      <c r="J283">
        <f>VLOOKUP($B283, Sheet1!$C:$M, 9, 0)</f>
        <v>35.060436099999997</v>
      </c>
      <c r="K283" t="str">
        <f>VLOOKUP($B283, Sheet1!$C:$M, 10, 0)</f>
        <v>Nzoia Ward</v>
      </c>
      <c r="L283" t="str">
        <f>VLOOKUP($B283, Sheet1!$C:$M, 11, 0)</f>
        <v>Exact Address</v>
      </c>
    </row>
    <row r="284" spans="1:12" x14ac:dyDescent="0.2">
      <c r="A284" s="29">
        <v>287</v>
      </c>
      <c r="B284" s="29" t="s">
        <v>315</v>
      </c>
      <c r="C284">
        <f>VLOOKUP($B284, Sheet1!$C:$I, 2, 0)</f>
        <v>0</v>
      </c>
      <c r="D284">
        <f>VLOOKUP($B284, Sheet1!$C:$I, 3, 0)</f>
        <v>0</v>
      </c>
      <c r="E284" t="str">
        <f>VLOOKUP($B284, Sheet1!$C:$I, 4, 0)</f>
        <v>Malava Sub County</v>
      </c>
      <c r="F284" t="str">
        <f>VLOOKUP($B284, Sheet1!$C:$I, 5, 0)</f>
        <v>No</v>
      </c>
      <c r="G284" t="str">
        <f>VLOOKUP($B284, Sheet1!$C:$I, 6, 0)</f>
        <v>Medical Clinic</v>
      </c>
      <c r="H284">
        <f>VLOOKUP($B284, Sheet1!$C:$I, 7, 0)</f>
        <v>2</v>
      </c>
      <c r="I284">
        <f>VLOOKUP($B284, Sheet1!$C:$M, 8, 0)</f>
        <v>0.44834390000000002</v>
      </c>
      <c r="J284">
        <f>VLOOKUP($B284, Sheet1!$C:$M, 9, 0)</f>
        <v>34.853850999999999</v>
      </c>
      <c r="K284" t="str">
        <f>VLOOKUP($B284, Sheet1!$C:$M, 10, 0)</f>
        <v>South Kabras Ward</v>
      </c>
      <c r="L284" t="str">
        <f>VLOOKUP($B284, Sheet1!$C:$M, 11, 0)</f>
        <v>Exact Address</v>
      </c>
    </row>
    <row r="285" spans="1:12" x14ac:dyDescent="0.2">
      <c r="A285" s="29">
        <v>288</v>
      </c>
      <c r="B285" s="29" t="s">
        <v>316</v>
      </c>
      <c r="C285">
        <f>VLOOKUP($B285, Sheet1!$C:$I, 2, 0)</f>
        <v>0</v>
      </c>
      <c r="D285">
        <f>VLOOKUP($B285, Sheet1!$C:$I, 3, 0)</f>
        <v>0</v>
      </c>
      <c r="E285" t="str">
        <f>VLOOKUP($B285, Sheet1!$C:$I, 4, 0)</f>
        <v>Navakholo Sub County</v>
      </c>
      <c r="F285" t="str">
        <f>VLOOKUP($B285, Sheet1!$C:$I, 5, 0)</f>
        <v>No</v>
      </c>
      <c r="G285" t="str">
        <f>VLOOKUP($B285, Sheet1!$C:$I, 6, 0)</f>
        <v>Medical Clinic</v>
      </c>
      <c r="H285">
        <f>VLOOKUP($B285, Sheet1!$C:$I, 7, 0)</f>
        <v>2</v>
      </c>
      <c r="I285">
        <f>VLOOKUP($B285, Sheet1!$C:$M, 8, 0)</f>
        <v>0.43432159999999997</v>
      </c>
      <c r="J285">
        <f>VLOOKUP($B285, Sheet1!$C:$M, 9, 0)</f>
        <v>34.692060500000004</v>
      </c>
      <c r="K285" t="str">
        <f>VLOOKUP($B285, Sheet1!$C:$M, 10, 0)</f>
        <v>Bunyala Central Ward</v>
      </c>
      <c r="L285" t="str">
        <f>VLOOKUP($B285, Sheet1!$C:$M, 11, 0)</f>
        <v>Not exact address</v>
      </c>
    </row>
    <row r="286" spans="1:12" x14ac:dyDescent="0.2">
      <c r="A286" s="29">
        <v>289</v>
      </c>
      <c r="B286" s="29" t="s">
        <v>317</v>
      </c>
      <c r="C286" t="str">
        <f>VLOOKUP($B286, Sheet1!$C:$I, 2, 0)</f>
        <v>Mwihila Mission Hospital, Kakamega</v>
      </c>
      <c r="D286">
        <f>VLOOKUP($B286, Sheet1!$C:$I, 3, 0)</f>
        <v>0</v>
      </c>
      <c r="E286" t="str">
        <f>VLOOKUP($B286, Sheet1!$C:$I, 4, 0)</f>
        <v>Khwisero Sub County</v>
      </c>
      <c r="F286" t="str">
        <f>VLOOKUP($B286, Sheet1!$C:$I, 5, 0)</f>
        <v>No</v>
      </c>
      <c r="G286" t="str">
        <f>VLOOKUP($B286, Sheet1!$C:$I, 6, 0)</f>
        <v>Primary care hospitals</v>
      </c>
      <c r="H286">
        <f>VLOOKUP($B286, Sheet1!$C:$I, 7, 0)</f>
        <v>4</v>
      </c>
      <c r="I286">
        <f>VLOOKUP($B286, Sheet1!$C:$M, 8, 0)</f>
        <v>0.1783419</v>
      </c>
      <c r="J286">
        <f>VLOOKUP($B286, Sheet1!$C:$M, 9, 0)</f>
        <v>34.614600899999999</v>
      </c>
      <c r="K286" t="str">
        <f>VLOOKUP($B286, Sheet1!$C:$M, 10, 0)</f>
        <v>Kisa North Ward</v>
      </c>
      <c r="L286" t="str">
        <f>VLOOKUP($B286, Sheet1!$C:$M, 11, 0)</f>
        <v>Exact Address</v>
      </c>
    </row>
    <row r="287" spans="1:12" x14ac:dyDescent="0.2">
      <c r="A287" s="29">
        <v>290</v>
      </c>
      <c r="B287" s="29" t="s">
        <v>318</v>
      </c>
      <c r="C287">
        <f>VLOOKUP($B287, Sheet1!$C:$I, 2, 0)</f>
        <v>0</v>
      </c>
      <c r="D287">
        <f>VLOOKUP($B287, Sheet1!$C:$I, 3, 0)</f>
        <v>0</v>
      </c>
      <c r="E287" t="str">
        <f>VLOOKUP($B287, Sheet1!$C:$I, 4, 0)</f>
        <v>Khwisero Sub County</v>
      </c>
      <c r="F287" t="str">
        <f>VLOOKUP($B287, Sheet1!$C:$I, 5, 0)</f>
        <v>No</v>
      </c>
      <c r="G287" t="str">
        <f>VLOOKUP($B287, Sheet1!$C:$I, 6, 0)</f>
        <v>Basic Health Centre</v>
      </c>
      <c r="H287">
        <f>VLOOKUP($B287, Sheet1!$C:$I, 7, 0)</f>
        <v>3</v>
      </c>
      <c r="I287">
        <f>VLOOKUP($B287, Sheet1!$C:$M, 8, 0)</f>
        <v>0.1730892</v>
      </c>
      <c r="J287">
        <f>VLOOKUP($B287, Sheet1!$C:$M, 9, 0)</f>
        <v>34.646934999999999</v>
      </c>
      <c r="K287" t="str">
        <f>VLOOKUP($B287, Sheet1!$C:$M, 10, 0)</f>
        <v>Kisa North Ward</v>
      </c>
      <c r="L287" t="str">
        <f>VLOOKUP($B287, Sheet1!$C:$M, 11, 0)</f>
        <v>Exact Address</v>
      </c>
    </row>
    <row r="288" spans="1:12" x14ac:dyDescent="0.2">
      <c r="A288" s="29">
        <v>291</v>
      </c>
      <c r="B288" s="29" t="s">
        <v>319</v>
      </c>
      <c r="C288">
        <f>VLOOKUP($B288, Sheet1!$C:$I, 2, 0)</f>
        <v>0</v>
      </c>
      <c r="D288">
        <f>VLOOKUP($B288, Sheet1!$C:$I, 3, 0)</f>
        <v>0</v>
      </c>
      <c r="E288" t="str">
        <f>VLOOKUP($B288, Sheet1!$C:$I, 4, 0)</f>
        <v>Lurambi Sub County</v>
      </c>
      <c r="F288" t="str">
        <f>VLOOKUP($B288, Sheet1!$C:$I, 5, 0)</f>
        <v>No</v>
      </c>
      <c r="G288" t="str">
        <f>VLOOKUP($B288, Sheet1!$C:$I, 6, 0)</f>
        <v>Dispensary</v>
      </c>
      <c r="H288">
        <f>VLOOKUP($B288, Sheet1!$C:$I, 7, 0)</f>
        <v>2</v>
      </c>
      <c r="I288">
        <f>VLOOKUP($B288, Sheet1!$C:$M, 8, 0)</f>
        <v>0.2845164</v>
      </c>
      <c r="J288">
        <f>VLOOKUP($B288, Sheet1!$C:$M, 9, 0)</f>
        <v>34.745496000000003</v>
      </c>
      <c r="K288" t="str">
        <f>VLOOKUP($B288, Sheet1!$C:$M, 10, 0)</f>
        <v>Sheywe Ward</v>
      </c>
      <c r="L288" t="str">
        <f>VLOOKUP($B288, Sheet1!$C:$M, 11, 0)</f>
        <v>Exact Address</v>
      </c>
    </row>
    <row r="289" spans="1:12" x14ac:dyDescent="0.2">
      <c r="A289" s="29">
        <v>292</v>
      </c>
      <c r="B289" s="29" t="s">
        <v>320</v>
      </c>
      <c r="C289" t="str">
        <f>VLOOKUP($B289, Sheet1!$C:$I, 2, 0)</f>
        <v>Nala Hospital(Nala Maternity &amp; Nursing Home)</v>
      </c>
      <c r="D289">
        <f>VLOOKUP($B289, Sheet1!$C:$I, 3, 0)</f>
        <v>0</v>
      </c>
      <c r="E289" t="str">
        <f>VLOOKUP($B289, Sheet1!$C:$I, 4, 0)</f>
        <v>Lurambi Sub County</v>
      </c>
      <c r="F289" t="str">
        <f>VLOOKUP($B289, Sheet1!$C:$I, 5, 0)</f>
        <v>No</v>
      </c>
      <c r="G289" t="str">
        <f>VLOOKUP($B289, Sheet1!$C:$I, 6, 0)</f>
        <v>Comprehensive health Centre</v>
      </c>
      <c r="H289">
        <f>VLOOKUP($B289, Sheet1!$C:$I, 7, 0)</f>
        <v>3</v>
      </c>
      <c r="I289">
        <f>VLOOKUP($B289, Sheet1!$C:$M, 8, 0)</f>
        <v>0.28195500000000001</v>
      </c>
      <c r="J289">
        <f>VLOOKUP($B289, Sheet1!$C:$M, 9, 0)</f>
        <v>34.749085700000002</v>
      </c>
      <c r="K289" t="str">
        <f>VLOOKUP($B289, Sheet1!$C:$M, 10, 0)</f>
        <v>Shirere Ward</v>
      </c>
      <c r="L289" t="str">
        <f>VLOOKUP($B289, Sheet1!$C:$M, 11, 0)</f>
        <v>Exact Address</v>
      </c>
    </row>
    <row r="290" spans="1:12" x14ac:dyDescent="0.2">
      <c r="A290" s="29">
        <v>293</v>
      </c>
      <c r="B290" s="29" t="s">
        <v>321</v>
      </c>
      <c r="C290">
        <f>VLOOKUP($B290, Sheet1!$C:$I, 2, 0)</f>
        <v>0</v>
      </c>
      <c r="D290">
        <f>VLOOKUP($B290, Sheet1!$C:$I, 3, 0)</f>
        <v>0</v>
      </c>
      <c r="E290" t="str">
        <f>VLOOKUP($B290, Sheet1!$C:$I, 4, 0)</f>
        <v>Malava Sub County</v>
      </c>
      <c r="F290" t="str">
        <f>VLOOKUP($B290, Sheet1!$C:$I, 5, 0)</f>
        <v>Yes</v>
      </c>
      <c r="G290" t="str">
        <f>VLOOKUP($B290, Sheet1!$C:$I, 6, 0)</f>
        <v>Dispensary</v>
      </c>
      <c r="H290">
        <f>VLOOKUP($B290, Sheet1!$C:$I, 7, 0)</f>
        <v>2</v>
      </c>
      <c r="I290">
        <f>VLOOKUP($B290, Sheet1!$C:$M, 8, 0)</f>
        <v>0.50097659999999999</v>
      </c>
      <c r="J290">
        <f>VLOOKUP($B290, Sheet1!$C:$M, 9, 0)</f>
        <v>34.875866199999997</v>
      </c>
      <c r="K290" t="str">
        <f>VLOOKUP($B290, Sheet1!$C:$M, 10, 0)</f>
        <v>Manda-shivanga Ward</v>
      </c>
      <c r="L290" t="str">
        <f>VLOOKUP($B290, Sheet1!$C:$M, 11, 0)</f>
        <v>Exact Address</v>
      </c>
    </row>
    <row r="291" spans="1:12" x14ac:dyDescent="0.2">
      <c r="A291" s="29">
        <v>294</v>
      </c>
      <c r="B291" s="29" t="s">
        <v>322</v>
      </c>
      <c r="C291">
        <f>VLOOKUP($B291, Sheet1!$C:$I, 2, 0)</f>
        <v>0</v>
      </c>
      <c r="D291">
        <f>VLOOKUP($B291, Sheet1!$C:$I, 3, 0)</f>
        <v>0</v>
      </c>
      <c r="E291" t="str">
        <f>VLOOKUP($B291, Sheet1!$C:$I, 4, 0)</f>
        <v>Matungu Sub County</v>
      </c>
      <c r="F291" t="str">
        <f>VLOOKUP($B291, Sheet1!$C:$I, 5, 0)</f>
        <v>No</v>
      </c>
      <c r="G291" t="str">
        <f>VLOOKUP($B291, Sheet1!$C:$I, 6, 0)</f>
        <v>Basic Health Centre</v>
      </c>
      <c r="H291">
        <f>VLOOKUP($B291, Sheet1!$C:$I, 7, 0)</f>
        <v>3</v>
      </c>
      <c r="I291">
        <f>VLOOKUP($B291, Sheet1!$C:$M, 8, 0)</f>
        <v>0.38670510000000002</v>
      </c>
      <c r="J291">
        <f>VLOOKUP($B291, Sheet1!$C:$M, 9, 0)</f>
        <v>34.462665700000002</v>
      </c>
      <c r="K291" t="str">
        <f>VLOOKUP($B291, Sheet1!$C:$M, 10, 0)</f>
        <v>Kholera Ward</v>
      </c>
      <c r="L291" t="str">
        <f>VLOOKUP($B291, Sheet1!$C:$M, 11, 0)</f>
        <v>Exact Address</v>
      </c>
    </row>
    <row r="292" spans="1:12" x14ac:dyDescent="0.2">
      <c r="A292" s="29">
        <v>295</v>
      </c>
      <c r="B292" s="29" t="s">
        <v>323</v>
      </c>
      <c r="C292">
        <f>VLOOKUP($B292, Sheet1!$C:$I, 2, 0)</f>
        <v>0</v>
      </c>
      <c r="D292">
        <f>VLOOKUP($B292, Sheet1!$C:$I, 3, 0)</f>
        <v>0</v>
      </c>
      <c r="E292" t="str">
        <f>VLOOKUP($B292, Sheet1!$C:$I, 4, 0)</f>
        <v>Khwisero Sub County</v>
      </c>
      <c r="F292" t="str">
        <f>VLOOKUP($B292, Sheet1!$C:$I, 5, 0)</f>
        <v>No</v>
      </c>
      <c r="G292" t="str">
        <f>VLOOKUP($B292, Sheet1!$C:$I, 6, 0)</f>
        <v>Basic Health Centre</v>
      </c>
      <c r="H292">
        <f>VLOOKUP($B292, Sheet1!$C:$I, 7, 0)</f>
        <v>3</v>
      </c>
      <c r="I292">
        <f>VLOOKUP($B292, Sheet1!$C:$M, 8, 0)</f>
        <v>0.14443010000000001</v>
      </c>
      <c r="J292">
        <f>VLOOKUP($B292, Sheet1!$C:$M, 9, 0)</f>
        <v>34.528946900000001</v>
      </c>
      <c r="K292" t="str">
        <f>VLOOKUP($B292, Sheet1!$C:$M, 10, 0)</f>
        <v>Kisa Central Ward</v>
      </c>
      <c r="L292" t="str">
        <f>VLOOKUP($B292, Sheet1!$C:$M, 11, 0)</f>
        <v>Exact Address</v>
      </c>
    </row>
    <row r="293" spans="1:12" x14ac:dyDescent="0.2">
      <c r="A293" s="29">
        <v>296</v>
      </c>
      <c r="B293" s="29" t="s">
        <v>324</v>
      </c>
      <c r="C293">
        <f>VLOOKUP($B293, Sheet1!$C:$I, 2, 0)</f>
        <v>0</v>
      </c>
      <c r="D293">
        <f>VLOOKUP($B293, Sheet1!$C:$I, 3, 0)</f>
        <v>0</v>
      </c>
      <c r="E293" t="str">
        <f>VLOOKUP($B293, Sheet1!$C:$I, 4, 0)</f>
        <v>Navakholo Sub County</v>
      </c>
      <c r="F293" t="str">
        <f>VLOOKUP($B293, Sheet1!$C:$I, 5, 0)</f>
        <v>No</v>
      </c>
      <c r="G293" t="str">
        <f>VLOOKUP($B293, Sheet1!$C:$I, 6, 0)</f>
        <v>Dispensary</v>
      </c>
      <c r="H293">
        <f>VLOOKUP($B293, Sheet1!$C:$I, 7, 0)</f>
        <v>2</v>
      </c>
      <c r="I293">
        <f>VLOOKUP($B293, Sheet1!$C:$M, 8, 0)</f>
        <v>0.44006240000000002</v>
      </c>
      <c r="J293">
        <f>VLOOKUP($B293, Sheet1!$C:$M, 9, 0)</f>
        <v>34.696709400000003</v>
      </c>
      <c r="K293" t="str">
        <f>VLOOKUP($B293, Sheet1!$C:$M, 10, 0)</f>
        <v>Bunyala East Ward</v>
      </c>
      <c r="L293" t="str">
        <f>VLOOKUP($B293, Sheet1!$C:$M, 11, 0)</f>
        <v>Exact Address</v>
      </c>
    </row>
    <row r="294" spans="1:12" x14ac:dyDescent="0.2">
      <c r="A294" s="29">
        <v>297</v>
      </c>
      <c r="B294" s="29" t="s">
        <v>325</v>
      </c>
      <c r="C294">
        <f>VLOOKUP($B294, Sheet1!$C:$I, 2, 0)</f>
        <v>0</v>
      </c>
      <c r="D294">
        <f>VLOOKUP($B294, Sheet1!$C:$I, 3, 0)</f>
        <v>0</v>
      </c>
      <c r="E294" t="str">
        <f>VLOOKUP($B294, Sheet1!$C:$I, 4, 0)</f>
        <v>Matungu Sub County</v>
      </c>
      <c r="F294" t="str">
        <f>VLOOKUP($B294, Sheet1!$C:$I, 5, 0)</f>
        <v>No</v>
      </c>
      <c r="G294" t="str">
        <f>VLOOKUP($B294, Sheet1!$C:$I, 6, 0)</f>
        <v>Dispensary</v>
      </c>
      <c r="H294">
        <f>VLOOKUP($B294, Sheet1!$C:$I, 7, 0)</f>
        <v>2</v>
      </c>
      <c r="I294">
        <f>VLOOKUP($B294, Sheet1!$C:$M, 8, 0)</f>
        <v>0.42362709999999998</v>
      </c>
      <c r="J294">
        <f>VLOOKUP($B294, Sheet1!$C:$M, 9, 0)</f>
        <v>34.474643899999997</v>
      </c>
      <c r="K294" t="str">
        <f>VLOOKUP($B294, Sheet1!$C:$M, 10, 0)</f>
        <v>Kholera Ward</v>
      </c>
      <c r="L294" t="str">
        <f>VLOOKUP($B294, Sheet1!$C:$M, 11, 0)</f>
        <v>Exact Address</v>
      </c>
    </row>
    <row r="295" spans="1:12" x14ac:dyDescent="0.2">
      <c r="A295" s="29">
        <v>298</v>
      </c>
      <c r="B295" s="29" t="s">
        <v>326</v>
      </c>
      <c r="C295">
        <f>VLOOKUP($B295, Sheet1!$C:$I, 2, 0)</f>
        <v>0</v>
      </c>
      <c r="D295">
        <f>VLOOKUP($B295, Sheet1!$C:$I, 3, 0)</f>
        <v>0</v>
      </c>
      <c r="E295" t="str">
        <f>VLOOKUP($B295, Sheet1!$C:$I, 4, 0)</f>
        <v>Likuyani Sub County</v>
      </c>
      <c r="F295" t="str">
        <f>VLOOKUP($B295, Sheet1!$C:$I, 5, 0)</f>
        <v>No</v>
      </c>
      <c r="G295" t="str">
        <f>VLOOKUP($B295, Sheet1!$C:$I, 6, 0)</f>
        <v>Medical Clinic</v>
      </c>
      <c r="H295">
        <f>VLOOKUP($B295, Sheet1!$C:$I, 7, 0)</f>
        <v>2</v>
      </c>
      <c r="I295">
        <f>VLOOKUP($B295, Sheet1!$C:$M, 8, 0)</f>
        <v>0.74692749999999997</v>
      </c>
      <c r="J295">
        <f>VLOOKUP($B295, Sheet1!$C:$M, 9, 0)</f>
        <v>35.144066799999997</v>
      </c>
      <c r="K295" t="str">
        <f>VLOOKUP($B295, Sheet1!$C:$M, 10, 0)</f>
        <v>Kongoni Ward</v>
      </c>
      <c r="L295" t="str">
        <f>VLOOKUP($B295, Sheet1!$C:$M, 11, 0)</f>
        <v>Exact Address</v>
      </c>
    </row>
    <row r="296" spans="1:12" x14ac:dyDescent="0.2">
      <c r="A296" s="29">
        <v>299</v>
      </c>
      <c r="B296" s="29" t="s">
        <v>327</v>
      </c>
      <c r="C296">
        <f>VLOOKUP($B296, Sheet1!$C:$I, 2, 0)</f>
        <v>0</v>
      </c>
      <c r="D296">
        <f>VLOOKUP($B296, Sheet1!$C:$I, 3, 0)</f>
        <v>0</v>
      </c>
      <c r="E296" t="str">
        <f>VLOOKUP($B296, Sheet1!$C:$I, 4, 0)</f>
        <v>Lugari Sub County</v>
      </c>
      <c r="F296" t="str">
        <f>VLOOKUP($B296, Sheet1!$C:$I, 5, 0)</f>
        <v>Yes</v>
      </c>
      <c r="G296" t="str">
        <f>VLOOKUP($B296, Sheet1!$C:$I, 6, 0)</f>
        <v>Dispensary</v>
      </c>
      <c r="H296">
        <f>VLOOKUP($B296, Sheet1!$C:$I, 7, 0)</f>
        <v>2</v>
      </c>
      <c r="I296">
        <f>VLOOKUP($B296, Sheet1!$C:$M, 8, 0)</f>
        <v>0.64056069999999998</v>
      </c>
      <c r="J296">
        <f>VLOOKUP($B296, Sheet1!$C:$M, 9, 0)</f>
        <v>34.983730999999999</v>
      </c>
      <c r="K296" t="str">
        <f>VLOOKUP($B296, Sheet1!$C:$M, 10, 0)</f>
        <v>Lumakanda Ward</v>
      </c>
      <c r="L296" t="str">
        <f>VLOOKUP($B296, Sheet1!$C:$M, 11, 0)</f>
        <v>Exact Address</v>
      </c>
    </row>
    <row r="297" spans="1:12" x14ac:dyDescent="0.2">
      <c r="A297" s="29">
        <v>300</v>
      </c>
      <c r="B297" s="29" t="s">
        <v>328</v>
      </c>
      <c r="C297">
        <f>VLOOKUP($B297, Sheet1!$C:$I, 2, 0)</f>
        <v>0</v>
      </c>
      <c r="D297">
        <f>VLOOKUP($B297, Sheet1!$C:$I, 3, 0)</f>
        <v>0</v>
      </c>
      <c r="E297" t="str">
        <f>VLOOKUP($B297, Sheet1!$C:$I, 4, 0)</f>
        <v>Navakholo Sub County</v>
      </c>
      <c r="F297" t="str">
        <f>VLOOKUP($B297, Sheet1!$C:$I, 5, 0)</f>
        <v>No</v>
      </c>
      <c r="G297" t="str">
        <f>VLOOKUP($B297, Sheet1!$C:$I, 6, 0)</f>
        <v>Dispensary</v>
      </c>
      <c r="H297">
        <f>VLOOKUP($B297, Sheet1!$C:$I, 7, 0)</f>
        <v>2</v>
      </c>
      <c r="I297">
        <f>VLOOKUP($B297, Sheet1!$C:$M, 8, 0)</f>
        <v>0.41502410000000001</v>
      </c>
      <c r="J297">
        <f>VLOOKUP($B297, Sheet1!$C:$M, 9, 0)</f>
        <v>34.681753100000002</v>
      </c>
      <c r="K297" t="str">
        <f>VLOOKUP($B297, Sheet1!$C:$M, 10, 0)</f>
        <v>Bunyala East Ward</v>
      </c>
      <c r="L297" t="str">
        <f>VLOOKUP($B297, Sheet1!$C:$M, 11, 0)</f>
        <v>Exact Address</v>
      </c>
    </row>
    <row r="298" spans="1:12" x14ac:dyDescent="0.2">
      <c r="A298" s="29">
        <v>301</v>
      </c>
      <c r="B298" s="29" t="s">
        <v>329</v>
      </c>
      <c r="C298" t="str">
        <f>VLOOKUP($B298, Sheet1!$C:$I, 2, 0)</f>
        <v>Navakholo Sub-District Hospital</v>
      </c>
      <c r="D298">
        <f>VLOOKUP($B298, Sheet1!$C:$I, 3, 0)</f>
        <v>0</v>
      </c>
      <c r="E298" t="str">
        <f>VLOOKUP($B298, Sheet1!$C:$I, 4, 0)</f>
        <v>Navakholo Sub County</v>
      </c>
      <c r="F298" t="str">
        <f>VLOOKUP($B298, Sheet1!$C:$I, 5, 0)</f>
        <v>Yes</v>
      </c>
      <c r="G298" t="str">
        <f>VLOOKUP($B298, Sheet1!$C:$I, 6, 0)</f>
        <v>Primary care hospitals</v>
      </c>
      <c r="H298">
        <f>VLOOKUP($B298, Sheet1!$C:$I, 7, 0)</f>
        <v>4</v>
      </c>
      <c r="I298">
        <f>VLOOKUP($B298, Sheet1!$C:$M, 8, 0)</f>
        <v>0.41355059999999999</v>
      </c>
      <c r="J298">
        <f>VLOOKUP($B298, Sheet1!$C:$M, 9, 0)</f>
        <v>34.682888699999999</v>
      </c>
      <c r="K298" t="str">
        <f>VLOOKUP($B298, Sheet1!$C:$M, 10, 0)</f>
        <v>Bunyala Central Ward</v>
      </c>
      <c r="L298" t="str">
        <f>VLOOKUP($B298, Sheet1!$C:$M, 11, 0)</f>
        <v>Exact Address</v>
      </c>
    </row>
    <row r="299" spans="1:12" x14ac:dyDescent="0.2">
      <c r="A299" s="29">
        <v>302</v>
      </c>
      <c r="B299" s="29" t="s">
        <v>330</v>
      </c>
      <c r="C299">
        <f>VLOOKUP($B299, Sheet1!$C:$I, 2, 0)</f>
        <v>0</v>
      </c>
      <c r="D299">
        <f>VLOOKUP($B299, Sheet1!$C:$I, 3, 0)</f>
        <v>0</v>
      </c>
      <c r="E299" t="str">
        <f>VLOOKUP($B299, Sheet1!$C:$I, 4, 0)</f>
        <v>Lugari Sub County</v>
      </c>
      <c r="F299" t="str">
        <f>VLOOKUP($B299, Sheet1!$C:$I, 5, 0)</f>
        <v>No</v>
      </c>
      <c r="G299" t="str">
        <f>VLOOKUP($B299, Sheet1!$C:$I, 6, 0)</f>
        <v>Medical Clinic</v>
      </c>
      <c r="H299">
        <f>VLOOKUP($B299, Sheet1!$C:$I, 7, 0)</f>
        <v>2</v>
      </c>
      <c r="I299">
        <f>VLOOKUP($B299, Sheet1!$C:$M, 8, 0)</f>
        <v>0.65110029999999997</v>
      </c>
      <c r="J299">
        <f>VLOOKUP($B299, Sheet1!$C:$M, 9, 0)</f>
        <v>34.876156399999999</v>
      </c>
      <c r="K299" t="str">
        <f>VLOOKUP($B299, Sheet1!$C:$M, 10, 0)</f>
        <v>Chekalini Ward</v>
      </c>
      <c r="L299" t="str">
        <f>VLOOKUP($B299, Sheet1!$C:$M, 11, 0)</f>
        <v>Exact Address</v>
      </c>
    </row>
    <row r="300" spans="1:12" x14ac:dyDescent="0.2">
      <c r="A300" s="29">
        <v>303</v>
      </c>
      <c r="B300" s="29" t="s">
        <v>331</v>
      </c>
      <c r="C300">
        <f>VLOOKUP($B300, Sheet1!$C:$I, 2, 0)</f>
        <v>0</v>
      </c>
      <c r="D300">
        <f>VLOOKUP($B300, Sheet1!$C:$I, 3, 0)</f>
        <v>0</v>
      </c>
      <c r="E300" t="str">
        <f>VLOOKUP($B300, Sheet1!$C:$I, 4, 0)</f>
        <v>Navakholo Sub County</v>
      </c>
      <c r="F300" t="str">
        <f>VLOOKUP($B300, Sheet1!$C:$I, 5, 0)</f>
        <v>No</v>
      </c>
      <c r="G300" t="str">
        <f>VLOOKUP($B300, Sheet1!$C:$I, 6, 0)</f>
        <v>Medical Clinic</v>
      </c>
      <c r="H300">
        <f>VLOOKUP($B300, Sheet1!$C:$I, 7, 0)</f>
        <v>2</v>
      </c>
      <c r="I300">
        <f>VLOOKUP($B300, Sheet1!$C:$M, 8, 0)</f>
        <v>0.45561299999999999</v>
      </c>
      <c r="J300">
        <f>VLOOKUP($B300, Sheet1!$C:$M, 9, 0)</f>
        <v>34.696709400000003</v>
      </c>
      <c r="K300" t="str">
        <f>VLOOKUP($B300, Sheet1!$C:$M, 10, 0)</f>
        <v>Bunyala East Ward</v>
      </c>
      <c r="L300" t="str">
        <f>VLOOKUP($B300, Sheet1!$C:$M, 11, 0)</f>
        <v>Exact Address</v>
      </c>
    </row>
    <row r="301" spans="1:12" x14ac:dyDescent="0.2">
      <c r="A301" s="29">
        <v>304</v>
      </c>
      <c r="B301" s="29" t="s">
        <v>332</v>
      </c>
      <c r="C301">
        <f>VLOOKUP($B301, Sheet1!$C:$I, 2, 0)</f>
        <v>0</v>
      </c>
      <c r="D301">
        <f>VLOOKUP($B301, Sheet1!$C:$I, 3, 0)</f>
        <v>0</v>
      </c>
      <c r="E301" t="str">
        <f>VLOOKUP($B301, Sheet1!$C:$I, 4, 0)</f>
        <v>Lugari Sub County</v>
      </c>
      <c r="F301" t="str">
        <f>VLOOKUP($B301, Sheet1!$C:$I, 5, 0)</f>
        <v>No</v>
      </c>
      <c r="G301" t="str">
        <f>VLOOKUP($B301, Sheet1!$C:$I, 6, 0)</f>
        <v>Medical Clinic</v>
      </c>
      <c r="H301">
        <f>VLOOKUP($B301, Sheet1!$C:$I, 7, 0)</f>
        <v>2</v>
      </c>
      <c r="I301">
        <f>VLOOKUP($B301, Sheet1!$C:$M, 8, 0)</f>
        <v>0.2827307</v>
      </c>
      <c r="J301">
        <f>VLOOKUP($B301, Sheet1!$C:$M, 9, 0)</f>
        <v>34.751863100000001</v>
      </c>
      <c r="K301" t="str">
        <f>VLOOKUP($B301, Sheet1!$C:$M, 10, 0)</f>
        <v>Lumakanda Ward</v>
      </c>
      <c r="L301" t="str">
        <f>VLOOKUP($B301, Sheet1!$C:$M, 11, 0)</f>
        <v>Exact Address</v>
      </c>
    </row>
    <row r="302" spans="1:12" x14ac:dyDescent="0.2">
      <c r="A302" s="29">
        <v>305</v>
      </c>
      <c r="B302" s="29" t="s">
        <v>333</v>
      </c>
      <c r="C302">
        <f>VLOOKUP($B302, Sheet1!$C:$I, 2, 0)</f>
        <v>0</v>
      </c>
      <c r="D302">
        <f>VLOOKUP($B302, Sheet1!$C:$I, 3, 0)</f>
        <v>0</v>
      </c>
      <c r="E302" t="str">
        <f>VLOOKUP($B302, Sheet1!$C:$I, 4, 0)</f>
        <v>Mumias West Sub County</v>
      </c>
      <c r="F302" t="str">
        <f>VLOOKUP($B302, Sheet1!$C:$I, 5, 0)</f>
        <v>No</v>
      </c>
      <c r="G302" t="str">
        <f>VLOOKUP($B302, Sheet1!$C:$I, 6, 0)</f>
        <v>Dispensary</v>
      </c>
      <c r="H302">
        <f>VLOOKUP($B302, Sheet1!$C:$I, 7, 0)</f>
        <v>2</v>
      </c>
      <c r="I302">
        <f>VLOOKUP($B302, Sheet1!$C:$M, 8, 0)</f>
        <v>0.28239829999999999</v>
      </c>
      <c r="J302">
        <f>VLOOKUP($B302, Sheet1!$C:$M, 9, 0)</f>
        <v>34.425766699999997</v>
      </c>
      <c r="K302" t="str">
        <f>VLOOKUP($B302, Sheet1!$C:$M, 10, 0)</f>
        <v>Etenje Ward</v>
      </c>
      <c r="L302" t="str">
        <f>VLOOKUP($B302, Sheet1!$C:$M, 11, 0)</f>
        <v>Exact Address</v>
      </c>
    </row>
    <row r="303" spans="1:12" x14ac:dyDescent="0.2">
      <c r="A303" s="29">
        <v>306</v>
      </c>
      <c r="B303" s="29" t="s">
        <v>334</v>
      </c>
      <c r="C303">
        <f>VLOOKUP($B303, Sheet1!$C:$I, 2, 0)</f>
        <v>0</v>
      </c>
      <c r="D303">
        <f>VLOOKUP($B303, Sheet1!$C:$I, 3, 0)</f>
        <v>0</v>
      </c>
      <c r="E303" t="str">
        <f>VLOOKUP($B303, Sheet1!$C:$I, 4, 0)</f>
        <v>Mumias East Sub County</v>
      </c>
      <c r="F303" t="str">
        <f>VLOOKUP($B303, Sheet1!$C:$I, 5, 0)</f>
        <v>No</v>
      </c>
      <c r="G303" t="str">
        <f>VLOOKUP($B303, Sheet1!$C:$I, 6, 0)</f>
        <v>Dispensary</v>
      </c>
      <c r="H303">
        <f>VLOOKUP($B303, Sheet1!$C:$I, 7, 0)</f>
        <v>2</v>
      </c>
      <c r="I303">
        <f>VLOOKUP($B303, Sheet1!$C:$M, 8, 0)</f>
        <v>0.33115820000000001</v>
      </c>
      <c r="J303">
        <f>VLOOKUP($B303, Sheet1!$C:$M, 9, 0)</f>
        <v>34.628030799999998</v>
      </c>
      <c r="K303" t="str">
        <f>VLOOKUP($B303, Sheet1!$C:$M, 10, 0)</f>
        <v>Malaha/Isongo/Makunga Ward</v>
      </c>
      <c r="L303" t="str">
        <f>VLOOKUP($B303, Sheet1!$C:$M, 11, 0)</f>
        <v>Exact Address</v>
      </c>
    </row>
    <row r="304" spans="1:12" x14ac:dyDescent="0.2">
      <c r="A304" s="29">
        <v>307</v>
      </c>
      <c r="B304" s="29" t="s">
        <v>739</v>
      </c>
      <c r="C304">
        <f>VLOOKUP($B304, Sheet1!$C:$I, 2, 0)</f>
        <v>0</v>
      </c>
      <c r="D304">
        <f>VLOOKUP($B304, Sheet1!$C:$I, 3, 0)</f>
        <v>0</v>
      </c>
      <c r="E304" t="str">
        <f>VLOOKUP($B304, Sheet1!$C:$I, 4, 0)</f>
        <v>Likuyani Sub County</v>
      </c>
      <c r="F304" t="str">
        <f>VLOOKUP($B304, Sheet1!$C:$I, 5, 0)</f>
        <v>No</v>
      </c>
      <c r="G304" t="str">
        <f>VLOOKUP($B304, Sheet1!$C:$I, 6, 0)</f>
        <v>Medical Clinic</v>
      </c>
      <c r="H304">
        <f>VLOOKUP($B304, Sheet1!$C:$I, 7, 0)</f>
        <v>2</v>
      </c>
      <c r="I304">
        <f>VLOOKUP($B304, Sheet1!$C:$M, 8, 0)</f>
        <v>0.89615233690690399</v>
      </c>
      <c r="J304">
        <f>VLOOKUP($B304, Sheet1!$C:$M, 9, 0)</f>
        <v>35.060448455662097</v>
      </c>
      <c r="K304" t="str">
        <f>VLOOKUP($B304, Sheet1!$C:$M, 10, 0)</f>
        <v>Sango Ward</v>
      </c>
      <c r="L304" t="str">
        <f>VLOOKUP($B304, Sheet1!$C:$M, 11, 0)</f>
        <v>Exact Address</v>
      </c>
    </row>
    <row r="305" spans="1:12" x14ac:dyDescent="0.2">
      <c r="A305" s="29">
        <v>308</v>
      </c>
      <c r="B305" s="29" t="s">
        <v>335</v>
      </c>
      <c r="C305">
        <f>VLOOKUP($B305, Sheet1!$C:$I, 2, 0)</f>
        <v>0</v>
      </c>
      <c r="D305">
        <f>VLOOKUP($B305, Sheet1!$C:$I, 3, 0)</f>
        <v>0</v>
      </c>
      <c r="E305" t="str">
        <f>VLOOKUP($B305, Sheet1!$C:$I, 4, 0)</f>
        <v>Likuyani Sub County</v>
      </c>
      <c r="F305" t="str">
        <f>VLOOKUP($B305, Sheet1!$C:$I, 5, 0)</f>
        <v>No</v>
      </c>
      <c r="G305" t="str">
        <f>VLOOKUP($B305, Sheet1!$C:$I, 6, 0)</f>
        <v>Dispensary</v>
      </c>
      <c r="H305">
        <f>VLOOKUP($B305, Sheet1!$C:$I, 7, 0)</f>
        <v>2</v>
      </c>
      <c r="I305">
        <f>VLOOKUP($B305, Sheet1!$C:$M, 8, 0)</f>
        <v>0.75656049999999997</v>
      </c>
      <c r="J305">
        <f>VLOOKUP($B305, Sheet1!$C:$M, 9, 0)</f>
        <v>35.104871299999999</v>
      </c>
      <c r="K305" t="str">
        <f>VLOOKUP($B305, Sheet1!$C:$M, 10, 0)</f>
        <v>Nzoia Ward</v>
      </c>
      <c r="L305" t="str">
        <f>VLOOKUP($B305, Sheet1!$C:$M, 11, 0)</f>
        <v>Exact Address</v>
      </c>
    </row>
    <row r="306" spans="1:12" x14ac:dyDescent="0.2">
      <c r="A306" s="29">
        <v>309</v>
      </c>
      <c r="B306" s="29" t="s">
        <v>336</v>
      </c>
      <c r="C306">
        <f>VLOOKUP($B306, Sheet1!$C:$I, 2, 0)</f>
        <v>0</v>
      </c>
      <c r="D306">
        <f>VLOOKUP($B306, Sheet1!$C:$I, 3, 0)</f>
        <v>0</v>
      </c>
      <c r="E306" t="str">
        <f>VLOOKUP($B306, Sheet1!$C:$I, 4, 0)</f>
        <v>Likuyani Sub County</v>
      </c>
      <c r="F306" t="str">
        <f>VLOOKUP($B306, Sheet1!$C:$I, 5, 0)</f>
        <v>No</v>
      </c>
      <c r="G306" t="str">
        <f>VLOOKUP($B306, Sheet1!$C:$I, 6, 0)</f>
        <v>Dispensary</v>
      </c>
      <c r="H306">
        <f>VLOOKUP($B306, Sheet1!$C:$I, 7, 0)</f>
        <v>2</v>
      </c>
      <c r="I306">
        <f>VLOOKUP($B306, Sheet1!$C:$M, 8, 0)</f>
        <v>0.89616458252963704</v>
      </c>
      <c r="J306">
        <f>VLOOKUP($B306, Sheet1!$C:$M, 9, 0)</f>
        <v>35.060441464310898</v>
      </c>
      <c r="K306" t="str">
        <f>VLOOKUP($B306, Sheet1!$C:$M, 10, 0)</f>
        <v>Sinoko Ward</v>
      </c>
      <c r="L306" t="str">
        <f>VLOOKUP($B306, Sheet1!$C:$M, 11, 0)</f>
        <v>Exact Address</v>
      </c>
    </row>
    <row r="307" spans="1:12" x14ac:dyDescent="0.2">
      <c r="A307" s="29">
        <v>310</v>
      </c>
      <c r="B307" s="29" t="s">
        <v>337</v>
      </c>
      <c r="C307">
        <f>VLOOKUP($B307, Sheet1!$C:$I, 2, 0)</f>
        <v>0</v>
      </c>
      <c r="D307">
        <f>VLOOKUP($B307, Sheet1!$C:$I, 3, 0)</f>
        <v>0</v>
      </c>
      <c r="E307" t="str">
        <f>VLOOKUP($B307, Sheet1!$C:$I, 4, 0)</f>
        <v>Lugari Sub County</v>
      </c>
      <c r="F307" t="str">
        <f>VLOOKUP($B307, Sheet1!$C:$I, 5, 0)</f>
        <v>Yes</v>
      </c>
      <c r="G307" t="str">
        <f>VLOOKUP($B307, Sheet1!$C:$I, 6, 0)</f>
        <v>Dispensary</v>
      </c>
      <c r="H307">
        <f>VLOOKUP($B307, Sheet1!$C:$I, 7, 0)</f>
        <v>2</v>
      </c>
      <c r="I307">
        <f>VLOOKUP($B307, Sheet1!$C:$M, 8, 0)</f>
        <v>0.89613240000000005</v>
      </c>
      <c r="J307">
        <f>VLOOKUP($B307, Sheet1!$C:$M, 9, 0)</f>
        <v>35.060436099999997</v>
      </c>
      <c r="K307" t="str">
        <f>VLOOKUP($B307, Sheet1!$C:$M, 10, 0)</f>
        <v>Lwandeti Ward</v>
      </c>
      <c r="L307" t="str">
        <f>VLOOKUP($B307, Sheet1!$C:$M, 11, 0)</f>
        <v>Exact Address</v>
      </c>
    </row>
    <row r="308" spans="1:12" x14ac:dyDescent="0.2">
      <c r="A308" s="29">
        <v>311</v>
      </c>
      <c r="B308" s="29" t="s">
        <v>338</v>
      </c>
      <c r="C308">
        <f>VLOOKUP($B308, Sheet1!$C:$I, 2, 0)</f>
        <v>0</v>
      </c>
      <c r="D308">
        <f>VLOOKUP($B308, Sheet1!$C:$I, 3, 0)</f>
        <v>0</v>
      </c>
      <c r="E308" t="str">
        <f>VLOOKUP($B308, Sheet1!$C:$I, 4, 0)</f>
        <v>Likuyani Sub County</v>
      </c>
      <c r="F308" t="str">
        <f>VLOOKUP($B308, Sheet1!$C:$I, 5, 0)</f>
        <v>No</v>
      </c>
      <c r="G308" t="str">
        <f>VLOOKUP($B308, Sheet1!$C:$I, 6, 0)</f>
        <v>Medical Center</v>
      </c>
      <c r="H308">
        <f>VLOOKUP($B308, Sheet1!$C:$I, 7, 0)</f>
        <v>2</v>
      </c>
      <c r="I308">
        <f>VLOOKUP($B308, Sheet1!$C:$M, 8, 0)</f>
        <v>0.82574728750068205</v>
      </c>
      <c r="J308">
        <f>VLOOKUP($B308, Sheet1!$C:$M, 9, 0)</f>
        <v>35.115479311765299</v>
      </c>
      <c r="K308" t="str">
        <f>VLOOKUP($B308, Sheet1!$C:$M, 10, 0)</f>
        <v>Nzoia Ward</v>
      </c>
      <c r="L308" t="str">
        <f>VLOOKUP($B308, Sheet1!$C:$M, 11, 0)</f>
        <v>Exact Address</v>
      </c>
    </row>
    <row r="309" spans="1:12" x14ac:dyDescent="0.2">
      <c r="A309" s="29">
        <v>312</v>
      </c>
      <c r="B309" t="s">
        <v>339</v>
      </c>
      <c r="C309">
        <f>VLOOKUP($B309, Sheet1!$C:$I, 2, 0)</f>
        <v>0</v>
      </c>
      <c r="D309">
        <f>VLOOKUP($B309, Sheet1!$C:$I, 3, 0)</f>
        <v>0</v>
      </c>
      <c r="E309" t="str">
        <f>VLOOKUP($B309, Sheet1!$C:$I, 4, 0)</f>
        <v>Matungu Sub County</v>
      </c>
      <c r="F309" t="str">
        <f>VLOOKUP($B309, Sheet1!$C:$I, 5, 0)</f>
        <v>No</v>
      </c>
      <c r="G309" t="str">
        <f>VLOOKUP($B309, Sheet1!$C:$I, 6, 0)</f>
        <v>Medical Center</v>
      </c>
      <c r="H309">
        <f>VLOOKUP($B309, Sheet1!$C:$I, 7, 0)</f>
        <v>2</v>
      </c>
      <c r="I309">
        <f>VLOOKUP($B309, Sheet1!$C:$M, 8, 0)</f>
        <v>0.39387749986543902</v>
      </c>
      <c r="J309">
        <f>VLOOKUP($B309, Sheet1!$C:$M, 9, 0)</f>
        <v>34.473147327109899</v>
      </c>
      <c r="K309" t="str">
        <f>VLOOKUP($B309, Sheet1!$C:$M, 10, 0)</f>
        <v>Mayoni Ward</v>
      </c>
      <c r="L309" t="str">
        <f>VLOOKUP($B309, Sheet1!$C:$M, 11, 0)</f>
        <v>Exact Address</v>
      </c>
    </row>
    <row r="310" spans="1:12" x14ac:dyDescent="0.2">
      <c r="A310" s="29">
        <v>313</v>
      </c>
      <c r="B310" s="29" t="s">
        <v>340</v>
      </c>
      <c r="C310">
        <f>VLOOKUP($B310, Sheet1!$C:$I, 2, 0)</f>
        <v>0</v>
      </c>
      <c r="D310">
        <f>VLOOKUP($B310, Sheet1!$C:$I, 3, 0)</f>
        <v>0</v>
      </c>
      <c r="E310" t="str">
        <f>VLOOKUP($B310, Sheet1!$C:$I, 4, 0)</f>
        <v>Shinyalu Sub County</v>
      </c>
      <c r="F310" t="str">
        <f>VLOOKUP($B310, Sheet1!$C:$I, 5, 0)</f>
        <v>No</v>
      </c>
      <c r="G310" t="str">
        <f>VLOOKUP($B310, Sheet1!$C:$I, 6, 0)</f>
        <v>Medical Center</v>
      </c>
      <c r="H310">
        <f>VLOOKUP($B310, Sheet1!$C:$I, 7, 0)</f>
        <v>2</v>
      </c>
      <c r="I310">
        <f>VLOOKUP($B310, Sheet1!$C:$M, 8, 0)</f>
        <v>0.28294350000000001</v>
      </c>
      <c r="J310">
        <f>VLOOKUP($B310, Sheet1!$C:$M, 9, 0)</f>
        <v>34.754892099999999</v>
      </c>
      <c r="K310" t="str">
        <f>VLOOKUP($B310, Sheet1!$C:$M, 10, 0)</f>
        <v>Isukha Central Ward</v>
      </c>
      <c r="L310" t="str">
        <f>VLOOKUP($B310, Sheet1!$C:$M, 11, 0)</f>
        <v>Exact Address</v>
      </c>
    </row>
    <row r="311" spans="1:12" x14ac:dyDescent="0.2">
      <c r="A311" s="29">
        <v>314</v>
      </c>
      <c r="B311" s="29" t="s">
        <v>341</v>
      </c>
      <c r="C311">
        <f>VLOOKUP($B311, Sheet1!$C:$I, 2, 0)</f>
        <v>0</v>
      </c>
      <c r="D311">
        <f>VLOOKUP($B311, Sheet1!$C:$I, 3, 0)</f>
        <v>0</v>
      </c>
      <c r="E311" t="str">
        <f>VLOOKUP($B311, Sheet1!$C:$I, 4, 0)</f>
        <v>Mumias West Sub County</v>
      </c>
      <c r="F311" t="str">
        <f>VLOOKUP($B311, Sheet1!$C:$I, 5, 0)</f>
        <v>No</v>
      </c>
      <c r="G311" t="str">
        <f>VLOOKUP($B311, Sheet1!$C:$I, 6, 0)</f>
        <v>Medical Clinic</v>
      </c>
      <c r="H311">
        <f>VLOOKUP($B311, Sheet1!$C:$I, 7, 0)</f>
        <v>2</v>
      </c>
      <c r="I311">
        <f>VLOOKUP($B311, Sheet1!$C:$M, 8, 0)</f>
        <v>0.3202218</v>
      </c>
      <c r="J311">
        <f>VLOOKUP($B311, Sheet1!$C:$M, 9, 0)</f>
        <v>34.501742300000004</v>
      </c>
      <c r="K311" t="str">
        <f>VLOOKUP($B311, Sheet1!$C:$M, 10, 0)</f>
        <v>Musanda Ward</v>
      </c>
      <c r="L311" t="str">
        <f>VLOOKUP($B311, Sheet1!$C:$M, 11, 0)</f>
        <v>Not exact address</v>
      </c>
    </row>
    <row r="312" spans="1:12" x14ac:dyDescent="0.2">
      <c r="A312" s="29">
        <v>315</v>
      </c>
      <c r="B312" s="29" t="s">
        <v>342</v>
      </c>
      <c r="C312">
        <f>VLOOKUP($B312, Sheet1!$C:$I, 2, 0)</f>
        <v>0</v>
      </c>
      <c r="D312">
        <f>VLOOKUP($B312, Sheet1!$C:$I, 3, 0)</f>
        <v>0</v>
      </c>
      <c r="E312" t="str">
        <f>VLOOKUP($B312, Sheet1!$C:$I, 4, 0)</f>
        <v>Lugari Sub County</v>
      </c>
      <c r="F312" t="str">
        <f>VLOOKUP($B312, Sheet1!$C:$I, 5, 0)</f>
        <v>No</v>
      </c>
      <c r="G312" t="str">
        <f>VLOOKUP($B312, Sheet1!$C:$I, 6, 0)</f>
        <v>Medical Clinic</v>
      </c>
      <c r="H312">
        <f>VLOOKUP($B312, Sheet1!$C:$I, 7, 0)</f>
        <v>2</v>
      </c>
      <c r="I312">
        <f>VLOOKUP($B312, Sheet1!$C:$M, 8, 0)</f>
        <v>0.65110029999999997</v>
      </c>
      <c r="J312">
        <f>VLOOKUP($B312, Sheet1!$C:$M, 9, 0)</f>
        <v>34.876156399999999</v>
      </c>
      <c r="K312" t="str">
        <f>VLOOKUP($B312, Sheet1!$C:$M, 10, 0)</f>
        <v>Lugari Ward</v>
      </c>
      <c r="L312" t="str">
        <f>VLOOKUP($B312, Sheet1!$C:$M, 11, 0)</f>
        <v>Exact Address</v>
      </c>
    </row>
    <row r="313" spans="1:12" x14ac:dyDescent="0.2">
      <c r="A313" s="29">
        <v>316</v>
      </c>
      <c r="B313" s="29" t="s">
        <v>343</v>
      </c>
      <c r="C313">
        <f>VLOOKUP($B313, Sheet1!$C:$I, 2, 0)</f>
        <v>0</v>
      </c>
      <c r="D313">
        <f>VLOOKUP($B313, Sheet1!$C:$I, 3, 0)</f>
        <v>0</v>
      </c>
      <c r="E313" t="str">
        <f>VLOOKUP($B313, Sheet1!$C:$I, 4, 0)</f>
        <v>Mumias East Sub County</v>
      </c>
      <c r="F313" t="str">
        <f>VLOOKUP($B313, Sheet1!$C:$I, 5, 0)</f>
        <v>No</v>
      </c>
      <c r="G313" t="str">
        <f>VLOOKUP($B313, Sheet1!$C:$I, 6, 0)</f>
        <v>Medical Clinic</v>
      </c>
      <c r="H313">
        <f>VLOOKUP($B313, Sheet1!$C:$I, 7, 0)</f>
        <v>2</v>
      </c>
      <c r="I313">
        <f>VLOOKUP($B313, Sheet1!$C:$M, 8, 0)</f>
        <v>0.28384100000000001</v>
      </c>
      <c r="J313">
        <f>VLOOKUP($B313, Sheet1!$C:$M, 9, 0)</f>
        <v>34.751373000000001</v>
      </c>
      <c r="K313" t="str">
        <f>VLOOKUP($B313, Sheet1!$C:$M, 10, 0)</f>
        <v>Malaha/Isongo/Makunga Ward</v>
      </c>
      <c r="L313" t="str">
        <f>VLOOKUP($B313, Sheet1!$C:$M, 11, 0)</f>
        <v>Exact Address</v>
      </c>
    </row>
    <row r="314" spans="1:12" x14ac:dyDescent="0.2">
      <c r="A314" s="29">
        <v>317</v>
      </c>
      <c r="B314" s="29" t="s">
        <v>344</v>
      </c>
      <c r="C314">
        <f>VLOOKUP($B314, Sheet1!$C:$I, 2, 0)</f>
        <v>0</v>
      </c>
      <c r="D314">
        <f>VLOOKUP($B314, Sheet1!$C:$I, 3, 0)</f>
        <v>0</v>
      </c>
      <c r="E314" t="str">
        <f>VLOOKUP($B314, Sheet1!$C:$I, 4, 0)</f>
        <v>Likuyani Sub County</v>
      </c>
      <c r="F314" t="str">
        <f>VLOOKUP($B314, Sheet1!$C:$I, 5, 0)</f>
        <v>No</v>
      </c>
      <c r="G314" t="str">
        <f>VLOOKUP($B314, Sheet1!$C:$I, 6, 0)</f>
        <v>Medical Clinic</v>
      </c>
      <c r="H314">
        <f>VLOOKUP($B314, Sheet1!$C:$I, 7, 0)</f>
        <v>2</v>
      </c>
      <c r="I314">
        <f>VLOOKUP($B314, Sheet1!$C:$M, 8, 0)</f>
        <v>0.66684949999999998</v>
      </c>
      <c r="J314">
        <f>VLOOKUP($B314, Sheet1!$C:$M, 9, 0)</f>
        <v>35.109084000000003</v>
      </c>
      <c r="K314" t="str">
        <f>VLOOKUP($B314, Sheet1!$C:$M, 10, 0)</f>
        <v>Likuyani Ward</v>
      </c>
      <c r="L314" t="str">
        <f>VLOOKUP($B314, Sheet1!$C:$M, 11, 0)</f>
        <v>Exact Address</v>
      </c>
    </row>
    <row r="315" spans="1:12" x14ac:dyDescent="0.2">
      <c r="A315" s="29">
        <v>318</v>
      </c>
      <c r="B315" t="s">
        <v>345</v>
      </c>
      <c r="C315">
        <f>VLOOKUP($B315, Sheet1!$C:$I, 2, 0)</f>
        <v>0</v>
      </c>
      <c r="D315">
        <f>VLOOKUP($B315, Sheet1!$C:$I, 3, 0)</f>
        <v>0</v>
      </c>
      <c r="E315" t="str">
        <f>VLOOKUP($B315, Sheet1!$C:$I, 4, 0)</f>
        <v>Matungu Sub County</v>
      </c>
      <c r="F315" t="str">
        <f>VLOOKUP($B315, Sheet1!$C:$I, 5, 0)</f>
        <v>No</v>
      </c>
      <c r="G315" t="str">
        <f>VLOOKUP($B315, Sheet1!$C:$I, 6, 0)</f>
        <v>VCT</v>
      </c>
      <c r="H315">
        <f>VLOOKUP($B315, Sheet1!$C:$I, 7, 0)</f>
        <v>2</v>
      </c>
      <c r="I315">
        <f>VLOOKUP($B315, Sheet1!$C:$M, 8, 0)</f>
        <v>0.36570510000000001</v>
      </c>
      <c r="J315">
        <f>VLOOKUP($B315, Sheet1!$C:$M, 9, 0)</f>
        <v>34.477665700000003</v>
      </c>
      <c r="K315" t="str">
        <f>VLOOKUP($B315, Sheet1!$C:$M, 10, 0)</f>
        <v>Kholera Ward</v>
      </c>
      <c r="L315" t="str">
        <f>VLOOKUP($B315, Sheet1!$C:$M, 11, 0)</f>
        <v>Not exact address</v>
      </c>
    </row>
    <row r="316" spans="1:12" x14ac:dyDescent="0.2">
      <c r="A316" s="29">
        <v>319</v>
      </c>
      <c r="B316" s="29" t="s">
        <v>346</v>
      </c>
      <c r="C316">
        <f>VLOOKUP($B316, Sheet1!$C:$I, 2, 0)</f>
        <v>0</v>
      </c>
      <c r="D316">
        <f>VLOOKUP($B316, Sheet1!$C:$I, 3, 0)</f>
        <v>0</v>
      </c>
      <c r="E316" t="str">
        <f>VLOOKUP($B316, Sheet1!$C:$I, 4, 0)</f>
        <v>Butere Sub County</v>
      </c>
      <c r="F316" t="str">
        <f>VLOOKUP($B316, Sheet1!$C:$I, 5, 0)</f>
        <v>No</v>
      </c>
      <c r="G316" t="str">
        <f>VLOOKUP($B316, Sheet1!$C:$I, 6, 0)</f>
        <v>Medical Clinic</v>
      </c>
      <c r="H316">
        <f>VLOOKUP($B316, Sheet1!$C:$I, 7, 0)</f>
        <v>2</v>
      </c>
      <c r="I316">
        <f>VLOOKUP($B316, Sheet1!$C:$M, 8, 0)</f>
        <v>0.2198155</v>
      </c>
      <c r="J316">
        <f>VLOOKUP($B316, Sheet1!$C:$M, 9, 0)</f>
        <v>34.491898800000001</v>
      </c>
      <c r="K316" t="str">
        <f>VLOOKUP($B316, Sheet1!$C:$M, 10, 0)</f>
        <v>Marama Central Ward</v>
      </c>
      <c r="L316" t="str">
        <f>VLOOKUP($B316, Sheet1!$C:$M, 11, 0)</f>
        <v>Exact Address</v>
      </c>
    </row>
    <row r="317" spans="1:12" x14ac:dyDescent="0.2">
      <c r="A317" s="29">
        <v>320</v>
      </c>
      <c r="B317" s="29" t="s">
        <v>347</v>
      </c>
      <c r="C317">
        <f>VLOOKUP($B317, Sheet1!$C:$I, 2, 0)</f>
        <v>0</v>
      </c>
      <c r="D317">
        <f>VLOOKUP($B317, Sheet1!$C:$I, 3, 0)</f>
        <v>0</v>
      </c>
      <c r="E317" t="str">
        <f>VLOOKUP($B317, Sheet1!$C:$I, 4, 0)</f>
        <v>Likuyani Sub County</v>
      </c>
      <c r="F317" t="str">
        <f>VLOOKUP($B317, Sheet1!$C:$I, 5, 0)</f>
        <v>No</v>
      </c>
      <c r="G317" t="str">
        <f>VLOOKUP($B317, Sheet1!$C:$I, 6, 0)</f>
        <v>Medical Clinic</v>
      </c>
      <c r="H317">
        <f>VLOOKUP($B317, Sheet1!$C:$I, 7, 0)</f>
        <v>2</v>
      </c>
      <c r="I317">
        <f>VLOOKUP($B317, Sheet1!$C:$M, 8, 0)</f>
        <v>0.82295680000000004</v>
      </c>
      <c r="J317">
        <f>VLOOKUP($B317, Sheet1!$C:$M, 9, 0)</f>
        <v>35.110307800000001</v>
      </c>
      <c r="K317" t="str">
        <f>VLOOKUP($B317, Sheet1!$C:$M, 10, 0)</f>
        <v>Nzoia Ward</v>
      </c>
      <c r="L317" t="str">
        <f>VLOOKUP($B317, Sheet1!$C:$M, 11, 0)</f>
        <v>Exact Address</v>
      </c>
    </row>
    <row r="318" spans="1:12" x14ac:dyDescent="0.2">
      <c r="A318" s="29">
        <v>321</v>
      </c>
      <c r="B318" s="29" t="s">
        <v>348</v>
      </c>
      <c r="C318">
        <f>VLOOKUP($B318, Sheet1!$C:$I, 2, 0)</f>
        <v>0</v>
      </c>
      <c r="D318">
        <f>VLOOKUP($B318, Sheet1!$C:$I, 3, 0)</f>
        <v>0</v>
      </c>
      <c r="E318" t="str">
        <f>VLOOKUP($B318, Sheet1!$C:$I, 4, 0)</f>
        <v>Butere Sub County</v>
      </c>
      <c r="F318" t="str">
        <f>VLOOKUP($B318, Sheet1!$C:$I, 5, 0)</f>
        <v>No</v>
      </c>
      <c r="G318" t="str">
        <f>VLOOKUP($B318, Sheet1!$C:$I, 6, 0)</f>
        <v>Dispensary</v>
      </c>
      <c r="H318">
        <f>VLOOKUP($B318, Sheet1!$C:$I, 7, 0)</f>
        <v>2</v>
      </c>
      <c r="I318">
        <f>VLOOKUP($B318, Sheet1!$C:$M, 8, 0)</f>
        <v>0.2258155</v>
      </c>
      <c r="J318">
        <f>VLOOKUP($B318, Sheet1!$C:$M, 9, 0)</f>
        <v>34.4618988</v>
      </c>
      <c r="K318" t="str">
        <f>VLOOKUP($B318, Sheet1!$C:$M, 10, 0)</f>
        <v>Marama West Ward</v>
      </c>
      <c r="L318" t="str">
        <f>VLOOKUP($B318, Sheet1!$C:$M, 11, 0)</f>
        <v>Not exact address</v>
      </c>
    </row>
    <row r="319" spans="1:12" x14ac:dyDescent="0.2">
      <c r="A319" s="29">
        <v>322</v>
      </c>
      <c r="B319" s="29" t="s">
        <v>349</v>
      </c>
      <c r="C319">
        <f>VLOOKUP($B319, Sheet1!$C:$I, 2, 0)</f>
        <v>0</v>
      </c>
      <c r="D319">
        <f>VLOOKUP($B319, Sheet1!$C:$I, 3, 0)</f>
        <v>0</v>
      </c>
      <c r="E319" t="str">
        <f>VLOOKUP($B319, Sheet1!$C:$I, 4, 0)</f>
        <v>Lurambi Sub County</v>
      </c>
      <c r="F319" t="str">
        <f>VLOOKUP($B319, Sheet1!$C:$I, 5, 0)</f>
        <v>No</v>
      </c>
      <c r="G319" t="str">
        <f>VLOOKUP($B319, Sheet1!$C:$I, 6, 0)</f>
        <v>Medical Clinic</v>
      </c>
      <c r="H319">
        <f>VLOOKUP($B319, Sheet1!$C:$I, 7, 0)</f>
        <v>2</v>
      </c>
      <c r="I319">
        <f>VLOOKUP($B319, Sheet1!$C:$M, 8, 0)</f>
        <v>0.29021940000000002</v>
      </c>
      <c r="J319">
        <f>VLOOKUP($B319, Sheet1!$C:$M, 9, 0)</f>
        <v>34.755714599999997</v>
      </c>
      <c r="K319" t="str">
        <f>VLOOKUP($B319, Sheet1!$C:$M, 10, 0)</f>
        <v>Sheywe Ward</v>
      </c>
      <c r="L319" t="str">
        <f>VLOOKUP($B319, Sheet1!$C:$M, 11, 0)</f>
        <v>Exact Address</v>
      </c>
    </row>
    <row r="320" spans="1:12" x14ac:dyDescent="0.2">
      <c r="A320" s="29">
        <v>323</v>
      </c>
      <c r="B320" s="29" t="s">
        <v>350</v>
      </c>
      <c r="C320">
        <f>VLOOKUP($B320, Sheet1!$C:$I, 2, 0)</f>
        <v>0</v>
      </c>
      <c r="D320">
        <f>VLOOKUP($B320, Sheet1!$C:$I, 3, 0)</f>
        <v>0</v>
      </c>
      <c r="E320" t="str">
        <f>VLOOKUP($B320, Sheet1!$C:$I, 4, 0)</f>
        <v>Lugari Sub County</v>
      </c>
      <c r="F320" t="str">
        <f>VLOOKUP($B320, Sheet1!$C:$I, 5, 0)</f>
        <v>No</v>
      </c>
      <c r="G320" t="str">
        <f>VLOOKUP($B320, Sheet1!$C:$I, 6, 0)</f>
        <v>Medical Clinic</v>
      </c>
      <c r="H320">
        <f>VLOOKUP($B320, Sheet1!$C:$I, 7, 0)</f>
        <v>2</v>
      </c>
      <c r="I320">
        <f>VLOOKUP($B320, Sheet1!$C:$M, 8, 0)</f>
        <v>0.63329769999999996</v>
      </c>
      <c r="J320">
        <f>VLOOKUP($B320, Sheet1!$C:$M, 9, 0)</f>
        <v>34.974882899999997</v>
      </c>
      <c r="K320" t="str">
        <f>VLOOKUP($B320, Sheet1!$C:$M, 10, 0)</f>
        <v>Lumakanda Ward</v>
      </c>
      <c r="L320" t="str">
        <f>VLOOKUP($B320, Sheet1!$C:$M, 11, 0)</f>
        <v>Exact Address</v>
      </c>
    </row>
    <row r="321" spans="1:12" x14ac:dyDescent="0.2">
      <c r="A321" s="29">
        <v>324</v>
      </c>
      <c r="B321" s="29" t="s">
        <v>351</v>
      </c>
      <c r="C321">
        <f>VLOOKUP($B321, Sheet1!$C:$I, 2, 0)</f>
        <v>0</v>
      </c>
      <c r="D321">
        <f>VLOOKUP($B321, Sheet1!$C:$I, 3, 0)</f>
        <v>0</v>
      </c>
      <c r="E321" t="str">
        <f>VLOOKUP($B321, Sheet1!$C:$I, 4, 0)</f>
        <v>Malava Sub County</v>
      </c>
      <c r="F321" t="str">
        <f>VLOOKUP($B321, Sheet1!$C:$I, 5, 0)</f>
        <v>No</v>
      </c>
      <c r="G321" t="str">
        <f>VLOOKUP($B321, Sheet1!$C:$I, 6, 0)</f>
        <v>Medical Center</v>
      </c>
      <c r="H321">
        <f>VLOOKUP($B321, Sheet1!$C:$I, 7, 0)</f>
        <v>2</v>
      </c>
      <c r="I321">
        <f>VLOOKUP($B321, Sheet1!$C:$M, 8, 0)</f>
        <v>0.44834390000000002</v>
      </c>
      <c r="J321">
        <f>VLOOKUP($B321, Sheet1!$C:$M, 9, 0)</f>
        <v>34.853850999999999</v>
      </c>
      <c r="K321" t="str">
        <f>VLOOKUP($B321, Sheet1!$C:$M, 10, 0)</f>
        <v>Chemuche Ward</v>
      </c>
      <c r="L321" t="str">
        <f>VLOOKUP($B321, Sheet1!$C:$M, 11, 0)</f>
        <v>Exact Address</v>
      </c>
    </row>
    <row r="322" spans="1:12" x14ac:dyDescent="0.2">
      <c r="A322" s="29">
        <v>326</v>
      </c>
      <c r="B322" s="29" t="s">
        <v>352</v>
      </c>
      <c r="C322">
        <f>VLOOKUP($B322, Sheet1!$C:$I, 2, 0)</f>
        <v>0</v>
      </c>
      <c r="D322">
        <f>VLOOKUP($B322, Sheet1!$C:$I, 3, 0)</f>
        <v>0</v>
      </c>
      <c r="E322" t="str">
        <f>VLOOKUP($B322, Sheet1!$C:$I, 4, 0)</f>
        <v>Ikolomani Sub County</v>
      </c>
      <c r="F322" t="str">
        <f>VLOOKUP($B322, Sheet1!$C:$I, 5, 0)</f>
        <v>No</v>
      </c>
      <c r="G322" t="str">
        <f>VLOOKUP($B322, Sheet1!$C:$I, 6, 0)</f>
        <v>Medical Clinic</v>
      </c>
      <c r="H322">
        <f>VLOOKUP($B322, Sheet1!$C:$I, 7, 0)</f>
        <v>2</v>
      </c>
      <c r="I322">
        <f>VLOOKUP($B322, Sheet1!$C:$M, 8, 0)</f>
        <v>0.16910819999999999</v>
      </c>
      <c r="J322">
        <f>VLOOKUP($B322, Sheet1!$C:$M, 9, 0)</f>
        <v>34.707766499999998</v>
      </c>
      <c r="K322" t="str">
        <f>VLOOKUP($B322, Sheet1!$C:$M, 10, 0)</f>
        <v>Idakho North Ward</v>
      </c>
      <c r="L322" t="str">
        <f>VLOOKUP($B322, Sheet1!$C:$M, 11, 0)</f>
        <v>Exact Address</v>
      </c>
    </row>
    <row r="323" spans="1:12" x14ac:dyDescent="0.2">
      <c r="A323" s="29">
        <v>327</v>
      </c>
      <c r="B323" s="29" t="s">
        <v>353</v>
      </c>
      <c r="C323">
        <f>VLOOKUP($B323, Sheet1!$C:$I, 2, 0)</f>
        <v>0</v>
      </c>
      <c r="D323">
        <f>VLOOKUP($B323, Sheet1!$C:$I, 3, 0)</f>
        <v>0</v>
      </c>
      <c r="E323" t="str">
        <f>VLOOKUP($B323, Sheet1!$C:$I, 4, 0)</f>
        <v>Lurambi Sub County</v>
      </c>
      <c r="F323" t="str">
        <f>VLOOKUP($B323, Sheet1!$C:$I, 5, 0)</f>
        <v>No</v>
      </c>
      <c r="G323" t="str">
        <f>VLOOKUP($B323, Sheet1!$C:$I, 6, 0)</f>
        <v>Dispensary</v>
      </c>
      <c r="H323">
        <f>VLOOKUP($B323, Sheet1!$C:$I, 7, 0)</f>
        <v>2</v>
      </c>
      <c r="I323">
        <f>VLOOKUP($B323, Sheet1!$C:$M, 8, 0)</f>
        <v>0.29519489999999998</v>
      </c>
      <c r="J323">
        <f>VLOOKUP($B323, Sheet1!$C:$M, 9, 0)</f>
        <v>34.763336000000002</v>
      </c>
      <c r="K323" t="str">
        <f>VLOOKUP($B323, Sheet1!$C:$M, 10, 0)</f>
        <v>Mahiakalo Ward</v>
      </c>
      <c r="L323" t="str">
        <f>VLOOKUP($B323, Sheet1!$C:$M, 11, 0)</f>
        <v>Exact Address</v>
      </c>
    </row>
    <row r="324" spans="1:12" x14ac:dyDescent="0.2">
      <c r="A324" s="29">
        <v>328</v>
      </c>
      <c r="B324" s="29" t="s">
        <v>354</v>
      </c>
      <c r="C324">
        <f>VLOOKUP($B324, Sheet1!$C:$I, 2, 0)</f>
        <v>0</v>
      </c>
      <c r="D324">
        <f>VLOOKUP($B324, Sheet1!$C:$I, 3, 0)</f>
        <v>0</v>
      </c>
      <c r="E324" t="str">
        <f>VLOOKUP($B324, Sheet1!$C:$I, 4, 0)</f>
        <v>Likuyani Sub County</v>
      </c>
      <c r="F324" t="str">
        <f>VLOOKUP($B324, Sheet1!$C:$I, 5, 0)</f>
        <v>No</v>
      </c>
      <c r="G324" t="str">
        <f>VLOOKUP($B324, Sheet1!$C:$I, 6, 0)</f>
        <v>Dispensary</v>
      </c>
      <c r="H324">
        <f>VLOOKUP($B324, Sheet1!$C:$I, 7, 0)</f>
        <v>2</v>
      </c>
      <c r="I324">
        <f>VLOOKUP($B324, Sheet1!$C:$M, 8, 0)</f>
        <v>0.71782049999999997</v>
      </c>
      <c r="J324">
        <f>VLOOKUP($B324, Sheet1!$C:$M, 9, 0)</f>
        <v>35.071877999999998</v>
      </c>
      <c r="K324" t="str">
        <f>VLOOKUP($B324, Sheet1!$C:$M, 10, 0)</f>
        <v>Sango Ward</v>
      </c>
      <c r="L324" t="str">
        <f>VLOOKUP($B324, Sheet1!$C:$M, 11, 0)</f>
        <v>Exact Address</v>
      </c>
    </row>
    <row r="325" spans="1:12" x14ac:dyDescent="0.2">
      <c r="A325" s="29">
        <v>329</v>
      </c>
      <c r="B325" s="29" t="s">
        <v>355</v>
      </c>
      <c r="C325">
        <f>VLOOKUP($B325, Sheet1!$C:$I, 2, 0)</f>
        <v>0</v>
      </c>
      <c r="D325">
        <f>VLOOKUP($B325, Sheet1!$C:$I, 3, 0)</f>
        <v>0</v>
      </c>
      <c r="E325" t="str">
        <f>VLOOKUP($B325, Sheet1!$C:$I, 4, 0)</f>
        <v>Ikolomani Sub County</v>
      </c>
      <c r="F325" t="str">
        <f>VLOOKUP($B325, Sheet1!$C:$I, 5, 0)</f>
        <v>No</v>
      </c>
      <c r="G325" t="str">
        <f>VLOOKUP($B325, Sheet1!$C:$I, 6, 0)</f>
        <v>Dispensary</v>
      </c>
      <c r="H325">
        <f>VLOOKUP($B325, Sheet1!$C:$I, 7, 0)</f>
        <v>2</v>
      </c>
      <c r="I325">
        <f>VLOOKUP($B325, Sheet1!$C:$M, 8, 0)</f>
        <v>0.1650829</v>
      </c>
      <c r="J325">
        <f>VLOOKUP($B325, Sheet1!$C:$M, 9, 0)</f>
        <v>34.779685200000003</v>
      </c>
      <c r="K325" t="str">
        <f>VLOOKUP($B325, Sheet1!$C:$M, 10, 0)</f>
        <v>Idakho East Ward</v>
      </c>
      <c r="L325" t="str">
        <f>VLOOKUP($B325, Sheet1!$C:$M, 11, 0)</f>
        <v>Exact Address</v>
      </c>
    </row>
    <row r="326" spans="1:12" x14ac:dyDescent="0.2">
      <c r="A326" s="29">
        <v>330</v>
      </c>
      <c r="B326" s="29" t="s">
        <v>356</v>
      </c>
      <c r="C326">
        <f>VLOOKUP($B326, Sheet1!$C:$I, 2, 0)</f>
        <v>0</v>
      </c>
      <c r="D326">
        <f>VLOOKUP($B326, Sheet1!$C:$I, 3, 0)</f>
        <v>0</v>
      </c>
      <c r="E326" t="str">
        <f>VLOOKUP($B326, Sheet1!$C:$I, 4, 0)</f>
        <v>Likuyani Sub County</v>
      </c>
      <c r="F326" t="str">
        <f>VLOOKUP($B326, Sheet1!$C:$I, 5, 0)</f>
        <v>No</v>
      </c>
      <c r="G326" t="str">
        <f>VLOOKUP($B326, Sheet1!$C:$I, 6, 0)</f>
        <v>Dispensary</v>
      </c>
      <c r="H326">
        <f>VLOOKUP($B326, Sheet1!$C:$I, 7, 0)</f>
        <v>2</v>
      </c>
      <c r="I326">
        <f>VLOOKUP($B326, Sheet1!$C:$M, 8, 0)</f>
        <v>0.6637092</v>
      </c>
      <c r="J326">
        <f>VLOOKUP($B326, Sheet1!$C:$M, 9, 0)</f>
        <v>35.107497500000001</v>
      </c>
      <c r="K326" t="str">
        <f>VLOOKUP($B326, Sheet1!$C:$M, 10, 0)</f>
        <v>Likuyani Ward</v>
      </c>
      <c r="L326" t="str">
        <f>VLOOKUP($B326, Sheet1!$C:$M, 11, 0)</f>
        <v>Exact Address</v>
      </c>
    </row>
    <row r="327" spans="1:12" x14ac:dyDescent="0.2">
      <c r="A327" s="29">
        <v>331</v>
      </c>
      <c r="B327" s="29" t="s">
        <v>357</v>
      </c>
      <c r="C327">
        <f>VLOOKUP($B327, Sheet1!$C:$I, 2, 0)</f>
        <v>0</v>
      </c>
      <c r="D327">
        <f>VLOOKUP($B327, Sheet1!$C:$I, 3, 0)</f>
        <v>0</v>
      </c>
      <c r="E327" t="str">
        <f>VLOOKUP($B327, Sheet1!$C:$I, 4, 0)</f>
        <v>Shinyalu Sub County</v>
      </c>
      <c r="F327" t="str">
        <f>VLOOKUP($B327, Sheet1!$C:$I, 5, 0)</f>
        <v>No</v>
      </c>
      <c r="G327" t="str">
        <f>VLOOKUP($B327, Sheet1!$C:$I, 6, 0)</f>
        <v>Basic Health Centre</v>
      </c>
      <c r="H327">
        <f>VLOOKUP($B327, Sheet1!$C:$I, 7, 0)</f>
        <v>3</v>
      </c>
      <c r="I327">
        <f>VLOOKUP($B327, Sheet1!$C:$M, 8, 0)</f>
        <v>0.2613993</v>
      </c>
      <c r="J327">
        <f>VLOOKUP($B327, Sheet1!$C:$M, 9, 0)</f>
        <v>34.840328999999997</v>
      </c>
      <c r="K327" t="str">
        <f>VLOOKUP($B327, Sheet1!$C:$M, 10, 0)</f>
        <v>Murhanda Ward</v>
      </c>
      <c r="L327" t="str">
        <f>VLOOKUP($B327, Sheet1!$C:$M, 11, 0)</f>
        <v>Exact Address</v>
      </c>
    </row>
    <row r="328" spans="1:12" x14ac:dyDescent="0.2">
      <c r="A328" s="29">
        <v>332</v>
      </c>
      <c r="B328" s="29" t="s">
        <v>358</v>
      </c>
      <c r="C328">
        <f>VLOOKUP($B328, Sheet1!$C:$I, 2, 0)</f>
        <v>0</v>
      </c>
      <c r="D328">
        <f>VLOOKUP($B328, Sheet1!$C:$I, 3, 0)</f>
        <v>0</v>
      </c>
      <c r="E328" t="str">
        <f>VLOOKUP($B328, Sheet1!$C:$I, 4, 0)</f>
        <v>Malava Sub County</v>
      </c>
      <c r="F328" t="str">
        <f>VLOOKUP($B328, Sheet1!$C:$I, 5, 0)</f>
        <v>Yes</v>
      </c>
      <c r="G328" t="str">
        <f>VLOOKUP($B328, Sheet1!$C:$I, 6, 0)</f>
        <v>Comprehensive health Centre</v>
      </c>
      <c r="H328">
        <f>VLOOKUP($B328, Sheet1!$C:$I, 7, 0)</f>
        <v>3</v>
      </c>
      <c r="I328">
        <f>VLOOKUP($B328, Sheet1!$C:$M, 8, 0)</f>
        <v>0.37964039999999999</v>
      </c>
      <c r="J328">
        <f>VLOOKUP($B328, Sheet1!$C:$M, 9, 0)</f>
        <v>34.847468599999999</v>
      </c>
      <c r="K328" t="str">
        <f>VLOOKUP($B328, Sheet1!$C:$M, 10, 0)</f>
        <v>South Kabras Ward</v>
      </c>
      <c r="L328" t="str">
        <f>VLOOKUP($B328, Sheet1!$C:$M, 11, 0)</f>
        <v>Exact Address</v>
      </c>
    </row>
    <row r="329" spans="1:12" x14ac:dyDescent="0.2">
      <c r="A329" s="29">
        <v>333</v>
      </c>
      <c r="B329" s="29" t="s">
        <v>359</v>
      </c>
      <c r="C329" t="str">
        <f>VLOOKUP($B329, Sheet1!$C:$I, 2, 0)</f>
        <v>Sheywe Community Hospital</v>
      </c>
      <c r="D329">
        <f>VLOOKUP($B329, Sheet1!$C:$I, 3, 0)</f>
        <v>0</v>
      </c>
      <c r="E329" t="str">
        <f>VLOOKUP($B329, Sheet1!$C:$I, 4, 0)</f>
        <v>Shinyalu Sub County</v>
      </c>
      <c r="F329" t="str">
        <f>VLOOKUP($B329, Sheet1!$C:$I, 5, 0)</f>
        <v>No</v>
      </c>
      <c r="G329" t="str">
        <f>VLOOKUP($B329, Sheet1!$C:$I, 6, 0)</f>
        <v>Basic Health Centre</v>
      </c>
      <c r="H329">
        <f>VLOOKUP($B329, Sheet1!$C:$I, 7, 0)</f>
        <v>3</v>
      </c>
      <c r="I329">
        <f>VLOOKUP($B329, Sheet1!$C:$M, 8, 0)</f>
        <v>0.20592009999999999</v>
      </c>
      <c r="J329">
        <f>VLOOKUP($B329, Sheet1!$C:$M, 9, 0)</f>
        <v>34.771865599999998</v>
      </c>
      <c r="K329" t="str">
        <f>VLOOKUP($B329, Sheet1!$C:$M, 10, 0)</f>
        <v>Isukha South Ward</v>
      </c>
      <c r="L329" t="str">
        <f>VLOOKUP($B329, Sheet1!$C:$M, 11, 0)</f>
        <v>Exact Address</v>
      </c>
    </row>
    <row r="330" spans="1:12" x14ac:dyDescent="0.2">
      <c r="A330" s="29">
        <v>334</v>
      </c>
      <c r="B330" s="29" t="s">
        <v>360</v>
      </c>
      <c r="C330">
        <f>VLOOKUP($B330, Sheet1!$C:$I, 2, 0)</f>
        <v>0</v>
      </c>
      <c r="D330">
        <f>VLOOKUP($B330, Sheet1!$C:$I, 3, 0)</f>
        <v>0</v>
      </c>
      <c r="E330" t="str">
        <f>VLOOKUP($B330, Sheet1!$C:$I, 4, 0)</f>
        <v>Malava Sub County</v>
      </c>
      <c r="F330" t="str">
        <f>VLOOKUP($B330, Sheet1!$C:$I, 5, 0)</f>
        <v>Yes</v>
      </c>
      <c r="G330" t="str">
        <f>VLOOKUP($B330, Sheet1!$C:$I, 6, 0)</f>
        <v>Dispensary</v>
      </c>
      <c r="H330">
        <f>VLOOKUP($B330, Sheet1!$C:$I, 7, 0)</f>
        <v>2</v>
      </c>
      <c r="I330">
        <f>VLOOKUP($B330, Sheet1!$C:$M, 8, 0)</f>
        <v>0.47901549999999998</v>
      </c>
      <c r="J330">
        <f>VLOOKUP($B330, Sheet1!$C:$M, 9, 0)</f>
        <v>34.770429</v>
      </c>
      <c r="K330" t="str">
        <f>VLOOKUP($B330, Sheet1!$C:$M, 10, 0)</f>
        <v>Shirungu-mugai Ward</v>
      </c>
      <c r="L330" t="str">
        <f>VLOOKUP($B330, Sheet1!$C:$M, 11, 0)</f>
        <v>Exact Address</v>
      </c>
    </row>
    <row r="331" spans="1:12" x14ac:dyDescent="0.2">
      <c r="A331" s="29">
        <v>335</v>
      </c>
      <c r="B331" s="29" t="s">
        <v>361</v>
      </c>
      <c r="C331">
        <f>VLOOKUP($B331, Sheet1!$C:$I, 2, 0)</f>
        <v>0</v>
      </c>
      <c r="D331">
        <f>VLOOKUP($B331, Sheet1!$C:$I, 3, 0)</f>
        <v>0</v>
      </c>
      <c r="E331" t="str">
        <f>VLOOKUP($B331, Sheet1!$C:$I, 4, 0)</f>
        <v>Mumias East Sub County</v>
      </c>
      <c r="F331" t="str">
        <f>VLOOKUP($B331, Sheet1!$C:$I, 5, 0)</f>
        <v>No</v>
      </c>
      <c r="G331" t="str">
        <f>VLOOKUP($B331, Sheet1!$C:$I, 6, 0)</f>
        <v>Dispensary</v>
      </c>
      <c r="H331">
        <f>VLOOKUP($B331, Sheet1!$C:$I, 7, 0)</f>
        <v>2</v>
      </c>
      <c r="I331">
        <f>VLOOKUP($B331, Sheet1!$C:$M, 8, 0)</f>
        <v>0.31931340000000002</v>
      </c>
      <c r="J331">
        <f>VLOOKUP($B331, Sheet1!$C:$M, 9, 0)</f>
        <v>34.570835600000002</v>
      </c>
      <c r="K331" t="str">
        <f>VLOOKUP($B331, Sheet1!$C:$M, 10, 0)</f>
        <v>East Wanga Ward</v>
      </c>
      <c r="L331" t="str">
        <f>VLOOKUP($B331, Sheet1!$C:$M, 11, 0)</f>
        <v>Exact Address</v>
      </c>
    </row>
    <row r="332" spans="1:12" x14ac:dyDescent="0.2">
      <c r="A332" s="29">
        <v>336</v>
      </c>
      <c r="B332" s="29" t="s">
        <v>362</v>
      </c>
      <c r="C332">
        <f>VLOOKUP($B332, Sheet1!$C:$I, 2, 0)</f>
        <v>0</v>
      </c>
      <c r="D332">
        <f>VLOOKUP($B332, Sheet1!$C:$I, 3, 0)</f>
        <v>0</v>
      </c>
      <c r="E332" t="str">
        <f>VLOOKUP($B332, Sheet1!$C:$I, 4, 0)</f>
        <v>Matungu Sub County</v>
      </c>
      <c r="F332" t="str">
        <f>VLOOKUP($B332, Sheet1!$C:$I, 5, 0)</f>
        <v>No</v>
      </c>
      <c r="G332" t="str">
        <f>VLOOKUP($B332, Sheet1!$C:$I, 6, 0)</f>
        <v>Medical Clinic</v>
      </c>
      <c r="H332">
        <f>VLOOKUP($B332, Sheet1!$C:$I, 7, 0)</f>
        <v>2</v>
      </c>
      <c r="I332">
        <f>VLOOKUP($B332, Sheet1!$C:$M, 8, 0)</f>
        <v>0.38670510000000002</v>
      </c>
      <c r="J332">
        <f>VLOOKUP($B332, Sheet1!$C:$M, 9, 0)</f>
        <v>34.462665700000002</v>
      </c>
      <c r="K332" t="str">
        <f>VLOOKUP($B332, Sheet1!$C:$M, 10, 0)</f>
        <v>Koyonzo Ward</v>
      </c>
      <c r="L332" t="str">
        <f>VLOOKUP($B332, Sheet1!$C:$M, 11, 0)</f>
        <v>Exact Address</v>
      </c>
    </row>
    <row r="333" spans="1:12" x14ac:dyDescent="0.2">
      <c r="A333" s="29">
        <v>337</v>
      </c>
      <c r="B333" s="29" t="s">
        <v>363</v>
      </c>
      <c r="C333">
        <f>VLOOKUP($B333, Sheet1!$C:$I, 2, 0)</f>
        <v>0</v>
      </c>
      <c r="D333">
        <f>VLOOKUP($B333, Sheet1!$C:$I, 3, 0)</f>
        <v>0</v>
      </c>
      <c r="E333" t="str">
        <f>VLOOKUP($B333, Sheet1!$C:$I, 4, 0)</f>
        <v>Matungu Sub County</v>
      </c>
      <c r="F333" t="str">
        <f>VLOOKUP($B333, Sheet1!$C:$I, 5, 0)</f>
        <v>No</v>
      </c>
      <c r="G333" t="str">
        <f>VLOOKUP($B333, Sheet1!$C:$I, 6, 0)</f>
        <v>Dispensary</v>
      </c>
      <c r="H333">
        <f>VLOOKUP($B333, Sheet1!$C:$I, 7, 0)</f>
        <v>2</v>
      </c>
      <c r="I333">
        <f>VLOOKUP($B333, Sheet1!$C:$M, 8, 0)</f>
        <v>0.42362709999999998</v>
      </c>
      <c r="J333">
        <f>VLOOKUP($B333, Sheet1!$C:$M, 9, 0)</f>
        <v>34.474643899999997</v>
      </c>
      <c r="K333" t="str">
        <f>VLOOKUP($B333, Sheet1!$C:$M, 10, 0)</f>
        <v>Kholera Ward</v>
      </c>
      <c r="L333" t="str">
        <f>VLOOKUP($B333, Sheet1!$C:$M, 11, 0)</f>
        <v>Exact Address</v>
      </c>
    </row>
    <row r="334" spans="1:12" x14ac:dyDescent="0.2">
      <c r="A334" s="29">
        <v>338</v>
      </c>
      <c r="B334" s="29" t="s">
        <v>364</v>
      </c>
      <c r="C334" t="str">
        <f>VLOOKUP($B334, Sheet1!$C:$I, 2, 0)</f>
        <v>Shibwe Sub county Hospital</v>
      </c>
      <c r="D334">
        <f>VLOOKUP($B334, Sheet1!$C:$I, 3, 0)</f>
        <v>0</v>
      </c>
      <c r="E334" t="str">
        <f>VLOOKUP($B334, Sheet1!$C:$I, 4, 0)</f>
        <v>Ikolomani Sub County</v>
      </c>
      <c r="F334" t="str">
        <f>VLOOKUP($B334, Sheet1!$C:$I, 5, 0)</f>
        <v>No</v>
      </c>
      <c r="G334" t="str">
        <f>VLOOKUP($B334, Sheet1!$C:$I, 6, 0)</f>
        <v>Primary care hospitals</v>
      </c>
      <c r="H334">
        <f>VLOOKUP($B334, Sheet1!$C:$I, 7, 0)</f>
        <v>4</v>
      </c>
      <c r="I334">
        <f>VLOOKUP($B334, Sheet1!$C:$M, 8, 0)</f>
        <v>0.2064396</v>
      </c>
      <c r="J334">
        <f>VLOOKUP($B334, Sheet1!$C:$M, 9, 0)</f>
        <v>34.723432199999998</v>
      </c>
      <c r="K334" t="str">
        <f>VLOOKUP($B334, Sheet1!$C:$M, 10, 0)</f>
        <v>Idakho Central Ward</v>
      </c>
      <c r="L334" t="str">
        <f>VLOOKUP($B334, Sheet1!$C:$M, 11, 0)</f>
        <v>Exact Address</v>
      </c>
    </row>
    <row r="335" spans="1:12" x14ac:dyDescent="0.2">
      <c r="A335" s="29">
        <v>339</v>
      </c>
      <c r="B335" s="29" t="s">
        <v>365</v>
      </c>
      <c r="C335">
        <f>VLOOKUP($B335, Sheet1!$C:$I, 2, 0)</f>
        <v>0</v>
      </c>
      <c r="D335">
        <f>VLOOKUP($B335, Sheet1!$C:$I, 3, 0)</f>
        <v>0</v>
      </c>
      <c r="E335" t="str">
        <f>VLOOKUP($B335, Sheet1!$C:$I, 4, 0)</f>
        <v>Ikolomani Sub County</v>
      </c>
      <c r="F335" t="str">
        <f>VLOOKUP($B335, Sheet1!$C:$I, 5, 0)</f>
        <v>No</v>
      </c>
      <c r="G335" t="str">
        <f>VLOOKUP($B335, Sheet1!$C:$I, 6, 0)</f>
        <v>Dispensary</v>
      </c>
      <c r="H335">
        <f>VLOOKUP($B335, Sheet1!$C:$I, 7, 0)</f>
        <v>2</v>
      </c>
      <c r="I335">
        <f>VLOOKUP($B335, Sheet1!$C:$M, 8, 0)</f>
        <v>0.20929610000000001</v>
      </c>
      <c r="J335">
        <f>VLOOKUP($B335, Sheet1!$C:$M, 9, 0)</f>
        <v>34.686354700000003</v>
      </c>
      <c r="K335" t="str">
        <f>VLOOKUP($B335, Sheet1!$C:$M, 10, 0)</f>
        <v>Idakho North Ward</v>
      </c>
      <c r="L335" t="str">
        <f>VLOOKUP($B335, Sheet1!$C:$M, 11, 0)</f>
        <v>Exact Address</v>
      </c>
    </row>
    <row r="336" spans="1:12" x14ac:dyDescent="0.2">
      <c r="A336" s="29">
        <v>340</v>
      </c>
      <c r="B336" s="29" t="s">
        <v>366</v>
      </c>
      <c r="C336">
        <f>VLOOKUP($B336, Sheet1!$C:$I, 2, 0)</f>
        <v>0</v>
      </c>
      <c r="D336">
        <f>VLOOKUP($B336, Sheet1!$C:$I, 3, 0)</f>
        <v>0</v>
      </c>
      <c r="E336" t="str">
        <f>VLOOKUP($B336, Sheet1!$C:$I, 4, 0)</f>
        <v>Ikolomani Sub County</v>
      </c>
      <c r="F336" t="str">
        <f>VLOOKUP($B336, Sheet1!$C:$I, 5, 0)</f>
        <v>No</v>
      </c>
      <c r="G336" t="str">
        <f>VLOOKUP($B336, Sheet1!$C:$I, 6, 0)</f>
        <v>Dispensary</v>
      </c>
      <c r="H336">
        <f>VLOOKUP($B336, Sheet1!$C:$I, 7, 0)</f>
        <v>2</v>
      </c>
      <c r="I336">
        <f>VLOOKUP($B336, Sheet1!$C:$M, 8, 0)</f>
        <v>0.18260770000000001</v>
      </c>
      <c r="J336">
        <f>VLOOKUP($B336, Sheet1!$C:$M, 9, 0)</f>
        <v>34.7014888</v>
      </c>
      <c r="K336" t="str">
        <f>VLOOKUP($B336, Sheet1!$C:$M, 10, 0)</f>
        <v>Idakho Central Ward</v>
      </c>
      <c r="L336" t="str">
        <f>VLOOKUP($B336, Sheet1!$C:$M, 11, 0)</f>
        <v>Exact Address</v>
      </c>
    </row>
    <row r="337" spans="1:12" x14ac:dyDescent="0.2">
      <c r="A337" s="29">
        <v>341</v>
      </c>
      <c r="B337" s="29" t="s">
        <v>367</v>
      </c>
      <c r="C337">
        <f>VLOOKUP($B337, Sheet1!$C:$I, 2, 0)</f>
        <v>0</v>
      </c>
      <c r="D337">
        <f>VLOOKUP($B337, Sheet1!$C:$I, 3, 0)</f>
        <v>0</v>
      </c>
      <c r="E337" t="str">
        <f>VLOOKUP($B337, Sheet1!$C:$I, 4, 0)</f>
        <v>Malava Sub County</v>
      </c>
      <c r="F337" t="str">
        <f>VLOOKUP($B337, Sheet1!$C:$I, 5, 0)</f>
        <v>Yes</v>
      </c>
      <c r="G337" t="str">
        <f>VLOOKUP($B337, Sheet1!$C:$I, 6, 0)</f>
        <v>Dispensary</v>
      </c>
      <c r="H337">
        <f>VLOOKUP($B337, Sheet1!$C:$I, 7, 0)</f>
        <v>2</v>
      </c>
      <c r="I337">
        <f>VLOOKUP($B337, Sheet1!$C:$M, 8, 0)</f>
        <v>0.39122210000000002</v>
      </c>
      <c r="J337">
        <f>VLOOKUP($B337, Sheet1!$C:$M, 9, 0)</f>
        <v>34.792220200000003</v>
      </c>
      <c r="K337" t="str">
        <f>VLOOKUP($B337, Sheet1!$C:$M, 10, 0)</f>
        <v>South Kabras Ward</v>
      </c>
      <c r="L337" t="str">
        <f>VLOOKUP($B337, Sheet1!$C:$M, 11, 0)</f>
        <v>Exact Address</v>
      </c>
    </row>
    <row r="338" spans="1:12" x14ac:dyDescent="0.2">
      <c r="A338" s="29">
        <v>342</v>
      </c>
      <c r="B338" s="29" t="s">
        <v>368</v>
      </c>
      <c r="C338">
        <f>VLOOKUP($B338, Sheet1!$C:$I, 2, 0)</f>
        <v>0</v>
      </c>
      <c r="D338">
        <f>VLOOKUP($B338, Sheet1!$C:$I, 3, 0)</f>
        <v>0</v>
      </c>
      <c r="E338" t="str">
        <f>VLOOKUP($B338, Sheet1!$C:$I, 4, 0)</f>
        <v>Ikolomani Sub County</v>
      </c>
      <c r="F338" t="str">
        <f>VLOOKUP($B338, Sheet1!$C:$I, 5, 0)</f>
        <v>No</v>
      </c>
      <c r="G338" t="str">
        <f>VLOOKUP($B338, Sheet1!$C:$I, 6, 0)</f>
        <v>Dispensary</v>
      </c>
      <c r="H338">
        <f>VLOOKUP($B338, Sheet1!$C:$I, 7, 0)</f>
        <v>2</v>
      </c>
      <c r="I338">
        <f>VLOOKUP($B338, Sheet1!$C:$M, 8, 0)</f>
        <v>0.17946280000000001</v>
      </c>
      <c r="J338">
        <f>VLOOKUP($B338, Sheet1!$C:$M, 9, 0)</f>
        <v>34.718484699999998</v>
      </c>
      <c r="K338" t="str">
        <f>VLOOKUP($B338, Sheet1!$C:$M, 10, 0)</f>
        <v>Idakho East Ward</v>
      </c>
      <c r="L338" t="str">
        <f>VLOOKUP($B338, Sheet1!$C:$M, 11, 0)</f>
        <v>Exact Address</v>
      </c>
    </row>
    <row r="339" spans="1:12" x14ac:dyDescent="0.2">
      <c r="A339" s="29">
        <v>343</v>
      </c>
      <c r="B339" s="29" t="s">
        <v>369</v>
      </c>
      <c r="C339">
        <f>VLOOKUP($B339, Sheet1!$C:$I, 2, 0)</f>
        <v>0</v>
      </c>
      <c r="D339">
        <f>VLOOKUP($B339, Sheet1!$C:$I, 3, 0)</f>
        <v>0</v>
      </c>
      <c r="E339" t="str">
        <f>VLOOKUP($B339, Sheet1!$C:$I, 4, 0)</f>
        <v>Ikolomani Sub County</v>
      </c>
      <c r="F339" t="str">
        <f>VLOOKUP($B339, Sheet1!$C:$I, 5, 0)</f>
        <v>No</v>
      </c>
      <c r="G339" t="str">
        <f>VLOOKUP($B339, Sheet1!$C:$I, 6, 0)</f>
        <v>Dispensary</v>
      </c>
      <c r="H339">
        <f>VLOOKUP($B339, Sheet1!$C:$I, 7, 0)</f>
        <v>2</v>
      </c>
      <c r="I339">
        <f>VLOOKUP($B339, Sheet1!$C:$M, 8, 0)</f>
        <v>0.14987590000000001</v>
      </c>
      <c r="J339">
        <f>VLOOKUP($B339, Sheet1!$C:$M, 9, 0)</f>
        <v>34.6911804</v>
      </c>
      <c r="K339" t="str">
        <f>VLOOKUP($B339, Sheet1!$C:$M, 10, 0)</f>
        <v>Idakho Central Ward</v>
      </c>
      <c r="L339" t="str">
        <f>VLOOKUP($B339, Sheet1!$C:$M, 11, 0)</f>
        <v>Exact Address</v>
      </c>
    </row>
    <row r="340" spans="1:12" x14ac:dyDescent="0.2">
      <c r="A340" s="29">
        <v>344</v>
      </c>
      <c r="B340" s="29" t="s">
        <v>370</v>
      </c>
      <c r="C340">
        <f>VLOOKUP($B340, Sheet1!$C:$I, 2, 0)</f>
        <v>0</v>
      </c>
      <c r="D340">
        <f>VLOOKUP($B340, Sheet1!$C:$I, 3, 0)</f>
        <v>0</v>
      </c>
      <c r="E340" t="str">
        <f>VLOOKUP($B340, Sheet1!$C:$I, 4, 0)</f>
        <v>Butere Sub County</v>
      </c>
      <c r="F340" t="str">
        <f>VLOOKUP($B340, Sheet1!$C:$I, 5, 0)</f>
        <v>Yes</v>
      </c>
      <c r="G340" t="str">
        <f>VLOOKUP($B340, Sheet1!$C:$I, 6, 0)</f>
        <v>Basic Health Centre</v>
      </c>
      <c r="H340">
        <f>VLOOKUP($B340, Sheet1!$C:$I, 7, 0)</f>
        <v>3</v>
      </c>
      <c r="I340">
        <f>VLOOKUP($B340, Sheet1!$C:$M, 8, 0)</f>
        <v>0.17523359999999999</v>
      </c>
      <c r="J340">
        <f>VLOOKUP($B340, Sheet1!$C:$M, 9, 0)</f>
        <v>34.544531200000002</v>
      </c>
      <c r="K340" t="str">
        <f>VLOOKUP($B340, Sheet1!$C:$M, 10, 0)</f>
        <v>Marenyo-shianda Ward</v>
      </c>
      <c r="L340" t="str">
        <f>VLOOKUP($B340, Sheet1!$C:$M, 11, 0)</f>
        <v>Exact Address</v>
      </c>
    </row>
    <row r="341" spans="1:12" x14ac:dyDescent="0.2">
      <c r="A341" s="29">
        <v>345</v>
      </c>
      <c r="B341" s="29" t="s">
        <v>371</v>
      </c>
      <c r="C341">
        <f>VLOOKUP($B341, Sheet1!$C:$I, 2, 0)</f>
        <v>0</v>
      </c>
      <c r="D341">
        <f>VLOOKUP($B341, Sheet1!$C:$I, 3, 0)</f>
        <v>0</v>
      </c>
      <c r="E341" t="str">
        <f>VLOOKUP($B341, Sheet1!$C:$I, 4, 0)</f>
        <v>Shinyalu Sub County</v>
      </c>
      <c r="F341" t="str">
        <f>VLOOKUP($B341, Sheet1!$C:$I, 5, 0)</f>
        <v>No</v>
      </c>
      <c r="G341" t="str">
        <f>VLOOKUP($B341, Sheet1!$C:$I, 6, 0)</f>
        <v>Basic Health Centre</v>
      </c>
      <c r="H341">
        <f>VLOOKUP($B341, Sheet1!$C:$I, 7, 0)</f>
        <v>3</v>
      </c>
      <c r="I341">
        <f>VLOOKUP($B341, Sheet1!$C:$M, 8, 0)</f>
        <v>0.339395</v>
      </c>
      <c r="J341">
        <f>VLOOKUP($B341, Sheet1!$C:$M, 9, 0)</f>
        <v>34.799351000000001</v>
      </c>
      <c r="K341" t="str">
        <f>VLOOKUP($B341, Sheet1!$C:$M, 10, 0)</f>
        <v>Isukha North Ward</v>
      </c>
      <c r="L341" t="str">
        <f>VLOOKUP($B341, Sheet1!$C:$M, 11, 0)</f>
        <v>Exact Address</v>
      </c>
    </row>
    <row r="342" spans="1:12" x14ac:dyDescent="0.2">
      <c r="A342" s="29">
        <v>346</v>
      </c>
      <c r="B342" s="29" t="s">
        <v>372</v>
      </c>
      <c r="C342">
        <f>VLOOKUP($B342, Sheet1!$C:$I, 2, 0)</f>
        <v>0</v>
      </c>
      <c r="D342">
        <f>VLOOKUP($B342, Sheet1!$C:$I, 3, 0)</f>
        <v>0</v>
      </c>
      <c r="E342" t="str">
        <f>VLOOKUP($B342, Sheet1!$C:$I, 4, 0)</f>
        <v>Shinyalu Sub County</v>
      </c>
      <c r="F342" t="str">
        <f>VLOOKUP($B342, Sheet1!$C:$I, 5, 0)</f>
        <v>No</v>
      </c>
      <c r="G342" t="str">
        <f>VLOOKUP($B342, Sheet1!$C:$I, 6, 0)</f>
        <v>Dispensary</v>
      </c>
      <c r="H342">
        <f>VLOOKUP($B342, Sheet1!$C:$I, 7, 0)</f>
        <v>2</v>
      </c>
      <c r="I342">
        <f>VLOOKUP($B342, Sheet1!$C:$M, 8, 0)</f>
        <v>0.2613993</v>
      </c>
      <c r="J342">
        <f>VLOOKUP($B342, Sheet1!$C:$M, 9, 0)</f>
        <v>34.840328999999997</v>
      </c>
      <c r="K342" t="str">
        <f>VLOOKUP($B342, Sheet1!$C:$M, 10, 0)</f>
        <v>Isukha South Ward</v>
      </c>
      <c r="L342" t="str">
        <f>VLOOKUP($B342, Sheet1!$C:$M, 11, 0)</f>
        <v>Exact Address</v>
      </c>
    </row>
    <row r="343" spans="1:12" x14ac:dyDescent="0.2">
      <c r="A343" s="29">
        <v>347</v>
      </c>
      <c r="B343" s="29" t="s">
        <v>373</v>
      </c>
      <c r="C343">
        <f>VLOOKUP($B343, Sheet1!$C:$I, 2, 0)</f>
        <v>0</v>
      </c>
      <c r="D343">
        <f>VLOOKUP($B343, Sheet1!$C:$I, 3, 0)</f>
        <v>0</v>
      </c>
      <c r="E343" t="str">
        <f>VLOOKUP($B343, Sheet1!$C:$I, 4, 0)</f>
        <v>Shinyalu Sub County</v>
      </c>
      <c r="F343" t="str">
        <f>VLOOKUP($B343, Sheet1!$C:$I, 5, 0)</f>
        <v>No</v>
      </c>
      <c r="G343" t="str">
        <f>VLOOKUP($B343, Sheet1!$C:$I, 6, 0)</f>
        <v>Medical Clinic</v>
      </c>
      <c r="H343">
        <f>VLOOKUP($B343, Sheet1!$C:$I, 7, 0)</f>
        <v>2</v>
      </c>
      <c r="I343">
        <f>VLOOKUP($B343, Sheet1!$C:$M, 8, 0)</f>
        <v>0.25139929999999999</v>
      </c>
      <c r="J343">
        <f>VLOOKUP($B343, Sheet1!$C:$M, 9, 0)</f>
        <v>34.819328999999996</v>
      </c>
      <c r="K343" t="str">
        <f>VLOOKUP($B343, Sheet1!$C:$M, 10, 0)</f>
        <v>Isukha East Ward</v>
      </c>
      <c r="L343" t="str">
        <f>VLOOKUP($B343, Sheet1!$C:$M, 11, 0)</f>
        <v>Not exact address</v>
      </c>
    </row>
    <row r="344" spans="1:12" x14ac:dyDescent="0.2">
      <c r="A344" s="29">
        <v>348</v>
      </c>
      <c r="B344" s="29" t="s">
        <v>374</v>
      </c>
      <c r="C344">
        <f>VLOOKUP($B344, Sheet1!$C:$I, 2, 0)</f>
        <v>0</v>
      </c>
      <c r="D344">
        <f>VLOOKUP($B344, Sheet1!$C:$I, 3, 0)</f>
        <v>0</v>
      </c>
      <c r="E344" t="str">
        <f>VLOOKUP($B344, Sheet1!$C:$I, 4, 0)</f>
        <v>Shinyalu Sub County</v>
      </c>
      <c r="F344" t="str">
        <f>VLOOKUP($B344, Sheet1!$C:$I, 5, 0)</f>
        <v>No</v>
      </c>
      <c r="G344" t="str">
        <f>VLOOKUP($B344, Sheet1!$C:$I, 6, 0)</f>
        <v>Basic Health Centre</v>
      </c>
      <c r="H344">
        <f>VLOOKUP($B344, Sheet1!$C:$I, 7, 0)</f>
        <v>3</v>
      </c>
      <c r="I344">
        <f>VLOOKUP($B344, Sheet1!$C:$M, 8, 0)</f>
        <v>0.22738</v>
      </c>
      <c r="J344">
        <f>VLOOKUP($B344, Sheet1!$C:$M, 9, 0)</f>
        <v>34.816097999999997</v>
      </c>
      <c r="K344" t="str">
        <f>VLOOKUP($B344, Sheet1!$C:$M, 10, 0)</f>
        <v>Isukha Central Ward</v>
      </c>
      <c r="L344" t="str">
        <f>VLOOKUP($B344, Sheet1!$C:$M, 11, 0)</f>
        <v>Exact Address</v>
      </c>
    </row>
    <row r="345" spans="1:12" x14ac:dyDescent="0.2">
      <c r="A345" s="29">
        <v>349</v>
      </c>
      <c r="B345" s="29" t="s">
        <v>375</v>
      </c>
      <c r="C345">
        <f>VLOOKUP($B345, Sheet1!$C:$I, 2, 0)</f>
        <v>0</v>
      </c>
      <c r="D345">
        <f>VLOOKUP($B345, Sheet1!$C:$I, 3, 0)</f>
        <v>0</v>
      </c>
      <c r="E345" t="str">
        <f>VLOOKUP($B345, Sheet1!$C:$I, 4, 0)</f>
        <v>Shinyalu Sub County</v>
      </c>
      <c r="F345" t="str">
        <f>VLOOKUP($B345, Sheet1!$C:$I, 5, 0)</f>
        <v>No</v>
      </c>
      <c r="G345" t="str">
        <f>VLOOKUP($B345, Sheet1!$C:$I, 6, 0)</f>
        <v>Basic Health Centre</v>
      </c>
      <c r="H345">
        <f>VLOOKUP($B345, Sheet1!$C:$I, 7, 0)</f>
        <v>3</v>
      </c>
      <c r="I345">
        <f>VLOOKUP($B345, Sheet1!$C:$M, 8, 0)</f>
        <v>0.2633993</v>
      </c>
      <c r="J345">
        <f>VLOOKUP($B345, Sheet1!$C:$M, 9, 0)</f>
        <v>34.803328999999998</v>
      </c>
      <c r="K345" t="str">
        <f>VLOOKUP($B345, Sheet1!$C:$M, 10, 0)</f>
        <v>Isukha Central Ward</v>
      </c>
      <c r="L345" t="str">
        <f>VLOOKUP($B345, Sheet1!$C:$M, 11, 0)</f>
        <v>Not exact address</v>
      </c>
    </row>
    <row r="346" spans="1:12" x14ac:dyDescent="0.2">
      <c r="A346" s="29">
        <v>350</v>
      </c>
      <c r="B346" s="29" t="s">
        <v>376</v>
      </c>
      <c r="C346" t="str">
        <f>VLOOKUP($B346, Sheet1!$C:$I, 2, 0)</f>
        <v>Shinyalu Model Health Center</v>
      </c>
      <c r="D346">
        <f>VLOOKUP($B346, Sheet1!$C:$I, 3, 0)</f>
        <v>0</v>
      </c>
      <c r="E346" t="str">
        <f>VLOOKUP($B346, Sheet1!$C:$I, 4, 0)</f>
        <v>Shinyalu Sub County</v>
      </c>
      <c r="F346" t="str">
        <f>VLOOKUP($B346, Sheet1!$C:$I, 5, 0)</f>
        <v>No</v>
      </c>
      <c r="G346" t="str">
        <f>VLOOKUP($B346, Sheet1!$C:$I, 6, 0)</f>
        <v>Basic Health Centre</v>
      </c>
      <c r="H346">
        <f>VLOOKUP($B346, Sheet1!$C:$I, 7, 0)</f>
        <v>3</v>
      </c>
      <c r="I346">
        <f>VLOOKUP($B346, Sheet1!$C:$M, 8, 0)</f>
        <v>0.20757100000000001</v>
      </c>
      <c r="J346">
        <f>VLOOKUP($B346, Sheet1!$C:$M, 9, 0)</f>
        <v>34.775086299999998</v>
      </c>
      <c r="K346" t="str">
        <f>VLOOKUP($B346, Sheet1!$C:$M, 10, 0)</f>
        <v>Isukha Central Ward</v>
      </c>
      <c r="L346" t="str">
        <f>VLOOKUP($B346, Sheet1!$C:$M, 11, 0)</f>
        <v>Exact Address</v>
      </c>
    </row>
    <row r="347" spans="1:12" x14ac:dyDescent="0.2">
      <c r="A347" s="29">
        <v>351</v>
      </c>
      <c r="B347" s="29" t="s">
        <v>377</v>
      </c>
      <c r="C347">
        <f>VLOOKUP($B347, Sheet1!$C:$I, 2, 0)</f>
        <v>0</v>
      </c>
      <c r="D347">
        <f>VLOOKUP($B347, Sheet1!$C:$I, 3, 0)</f>
        <v>0</v>
      </c>
      <c r="E347" t="str">
        <f>VLOOKUP($B347, Sheet1!$C:$I, 4, 0)</f>
        <v>Butere Sub County</v>
      </c>
      <c r="F347" t="str">
        <f>VLOOKUP($B347, Sheet1!$C:$I, 5, 0)</f>
        <v>Yes</v>
      </c>
      <c r="G347" t="str">
        <f>VLOOKUP($B347, Sheet1!$C:$I, 6, 0)</f>
        <v>Basic Health Centre</v>
      </c>
      <c r="H347">
        <f>VLOOKUP($B347, Sheet1!$C:$I, 7, 0)</f>
        <v>3</v>
      </c>
      <c r="I347">
        <f>VLOOKUP($B347, Sheet1!$C:$M, 8, 0)</f>
        <v>0.19689519999999999</v>
      </c>
      <c r="J347">
        <f>VLOOKUP($B347, Sheet1!$C:$M, 9, 0)</f>
        <v>34.570667399999998</v>
      </c>
      <c r="K347" t="str">
        <f>VLOOKUP($B347, Sheet1!$C:$M, 10, 0)</f>
        <v>Marama North Ward</v>
      </c>
      <c r="L347" t="str">
        <f>VLOOKUP($B347, Sheet1!$C:$M, 11, 0)</f>
        <v>Exact Address</v>
      </c>
    </row>
    <row r="348" spans="1:12" x14ac:dyDescent="0.2">
      <c r="A348" s="29">
        <v>352</v>
      </c>
      <c r="B348" s="29" t="s">
        <v>378</v>
      </c>
      <c r="C348">
        <f>VLOOKUP($B348, Sheet1!$C:$I, 2, 0)</f>
        <v>0</v>
      </c>
      <c r="D348">
        <f>VLOOKUP($B348, Sheet1!$C:$I, 3, 0)</f>
        <v>0</v>
      </c>
      <c r="E348" t="str">
        <f>VLOOKUP($B348, Sheet1!$C:$I, 4, 0)</f>
        <v>Lurambi Sub County</v>
      </c>
      <c r="F348" t="str">
        <f>VLOOKUP($B348, Sheet1!$C:$I, 5, 0)</f>
        <v>No</v>
      </c>
      <c r="G348" t="str">
        <f>VLOOKUP($B348, Sheet1!$C:$I, 6, 0)</f>
        <v>Dispensary</v>
      </c>
      <c r="H348">
        <f>VLOOKUP($B348, Sheet1!$C:$I, 7, 0)</f>
        <v>2</v>
      </c>
      <c r="I348">
        <f>VLOOKUP($B348, Sheet1!$C:$M, 8, 0)</f>
        <v>0.35175380000000001</v>
      </c>
      <c r="J348">
        <f>VLOOKUP($B348, Sheet1!$C:$M, 9, 0)</f>
        <v>34.698091699999999</v>
      </c>
      <c r="K348" t="str">
        <f>VLOOKUP($B348, Sheet1!$C:$M, 10, 0)</f>
        <v>Butsotso East Ward</v>
      </c>
      <c r="L348" t="str">
        <f>VLOOKUP($B348, Sheet1!$C:$M, 11, 0)</f>
        <v>Exact Address</v>
      </c>
    </row>
    <row r="349" spans="1:12" x14ac:dyDescent="0.2">
      <c r="A349" s="29">
        <v>353</v>
      </c>
      <c r="B349" s="29" t="s">
        <v>379</v>
      </c>
      <c r="C349">
        <f>VLOOKUP($B349, Sheet1!$C:$I, 2, 0)</f>
        <v>0</v>
      </c>
      <c r="D349">
        <f>VLOOKUP($B349, Sheet1!$C:$I, 3, 0)</f>
        <v>0</v>
      </c>
      <c r="E349" t="str">
        <f>VLOOKUP($B349, Sheet1!$C:$I, 4, 0)</f>
        <v>Ikolomani Sub County</v>
      </c>
      <c r="F349" t="str">
        <f>VLOOKUP($B349, Sheet1!$C:$I, 5, 0)</f>
        <v>No</v>
      </c>
      <c r="G349" t="str">
        <f>VLOOKUP($B349, Sheet1!$C:$I, 6, 0)</f>
        <v>Dispensary</v>
      </c>
      <c r="H349">
        <f>VLOOKUP($B349, Sheet1!$C:$I, 7, 0)</f>
        <v>2</v>
      </c>
      <c r="I349">
        <f>VLOOKUP($B349, Sheet1!$C:$M, 8, 0)</f>
        <v>0.1960558</v>
      </c>
      <c r="J349">
        <f>VLOOKUP($B349, Sheet1!$C:$M, 9, 0)</f>
        <v>34.724349500000002</v>
      </c>
      <c r="K349" t="str">
        <f>VLOOKUP($B349, Sheet1!$C:$M, 10, 0)</f>
        <v>Idakho Central Ward</v>
      </c>
      <c r="L349" t="str">
        <f>VLOOKUP($B349, Sheet1!$C:$M, 11, 0)</f>
        <v>Exact Address</v>
      </c>
    </row>
    <row r="350" spans="1:12" x14ac:dyDescent="0.2">
      <c r="A350" s="29">
        <v>354</v>
      </c>
      <c r="B350" s="29" t="s">
        <v>380</v>
      </c>
      <c r="C350">
        <f>VLOOKUP($B350, Sheet1!$C:$I, 2, 0)</f>
        <v>0</v>
      </c>
      <c r="D350">
        <f>VLOOKUP($B350, Sheet1!$C:$I, 3, 0)</f>
        <v>0</v>
      </c>
      <c r="E350" t="str">
        <f>VLOOKUP($B350, Sheet1!$C:$I, 4, 0)</f>
        <v>Butere Sub County</v>
      </c>
      <c r="F350" t="str">
        <f>VLOOKUP($B350, Sheet1!$C:$I, 5, 0)</f>
        <v>Yes</v>
      </c>
      <c r="G350" t="str">
        <f>VLOOKUP($B350, Sheet1!$C:$I, 6, 0)</f>
        <v>Dispensary</v>
      </c>
      <c r="H350">
        <f>VLOOKUP($B350, Sheet1!$C:$I, 7, 0)</f>
        <v>2</v>
      </c>
      <c r="I350">
        <f>VLOOKUP($B350, Sheet1!$C:$M, 8, 0)</f>
        <v>0.23701829999999999</v>
      </c>
      <c r="J350">
        <f>VLOOKUP($B350, Sheet1!$C:$M, 9, 0)</f>
        <v>34.5467692</v>
      </c>
      <c r="K350" t="str">
        <f>VLOOKUP($B350, Sheet1!$C:$M, 10, 0)</f>
        <v>Marama West Ward</v>
      </c>
      <c r="L350" t="str">
        <f>VLOOKUP($B350, Sheet1!$C:$M, 11, 0)</f>
        <v>Exact Address</v>
      </c>
    </row>
    <row r="351" spans="1:12" x14ac:dyDescent="0.2">
      <c r="A351" s="29">
        <v>355</v>
      </c>
      <c r="B351" s="29" t="s">
        <v>381</v>
      </c>
      <c r="C351">
        <f>VLOOKUP($B351, Sheet1!$C:$I, 2, 0)</f>
        <v>0</v>
      </c>
      <c r="D351">
        <f>VLOOKUP($B351, Sheet1!$C:$I, 3, 0)</f>
        <v>0</v>
      </c>
      <c r="E351" t="str">
        <f>VLOOKUP($B351, Sheet1!$C:$I, 4, 0)</f>
        <v>Ikolomani Sub County</v>
      </c>
      <c r="F351" t="str">
        <f>VLOOKUP($B351, Sheet1!$C:$I, 5, 0)</f>
        <v>No</v>
      </c>
      <c r="G351" t="str">
        <f>VLOOKUP($B351, Sheet1!$C:$I, 6, 0)</f>
        <v>Basic Health Centre</v>
      </c>
      <c r="H351">
        <f>VLOOKUP($B351, Sheet1!$C:$I, 7, 0)</f>
        <v>3</v>
      </c>
      <c r="I351">
        <f>VLOOKUP($B351, Sheet1!$C:$M, 8, 0)</f>
        <v>0.23128000000000001</v>
      </c>
      <c r="J351">
        <f>VLOOKUP($B351, Sheet1!$C:$M, 9, 0)</f>
        <v>34.703557799999999</v>
      </c>
      <c r="K351" t="str">
        <f>VLOOKUP($B351, Sheet1!$C:$M, 10, 0)</f>
        <v>Idakho North Ward</v>
      </c>
      <c r="L351" t="str">
        <f>VLOOKUP($B351, Sheet1!$C:$M, 11, 0)</f>
        <v>Exact Address</v>
      </c>
    </row>
    <row r="352" spans="1:12" x14ac:dyDescent="0.2">
      <c r="A352" s="29">
        <v>356</v>
      </c>
      <c r="B352" s="29" t="s">
        <v>382</v>
      </c>
      <c r="C352">
        <f>VLOOKUP($B352, Sheet1!$C:$I, 2, 0)</f>
        <v>0</v>
      </c>
      <c r="D352">
        <f>VLOOKUP($B352, Sheet1!$C:$I, 3, 0)</f>
        <v>0</v>
      </c>
      <c r="E352" t="str">
        <f>VLOOKUP($B352, Sheet1!$C:$I, 4, 0)</f>
        <v>Lurambi Sub County</v>
      </c>
      <c r="F352" t="str">
        <f>VLOOKUP($B352, Sheet1!$C:$I, 5, 0)</f>
        <v>No</v>
      </c>
      <c r="G352" t="str">
        <f>VLOOKUP($B352, Sheet1!$C:$I, 6, 0)</f>
        <v>Medical Clinic</v>
      </c>
      <c r="H352">
        <f>VLOOKUP($B352, Sheet1!$C:$I, 7, 0)</f>
        <v>2</v>
      </c>
      <c r="I352">
        <f>VLOOKUP($B352, Sheet1!$C:$M, 8, 0)</f>
        <v>0.26321939999999999</v>
      </c>
      <c r="J352">
        <f>VLOOKUP($B352, Sheet1!$C:$M, 9, 0)</f>
        <v>34.750714599999995</v>
      </c>
      <c r="K352" t="str">
        <f>VLOOKUP($B352, Sheet1!$C:$M, 10, 0)</f>
        <v>Sheywe Ward</v>
      </c>
      <c r="L352" t="str">
        <f>VLOOKUP($B352, Sheet1!$C:$M, 11, 0)</f>
        <v>Not exact address</v>
      </c>
    </row>
    <row r="353" spans="1:12" x14ac:dyDescent="0.2">
      <c r="A353" s="29">
        <v>357</v>
      </c>
      <c r="B353" s="29" t="s">
        <v>383</v>
      </c>
      <c r="C353">
        <f>VLOOKUP($B353, Sheet1!$C:$I, 2, 0)</f>
        <v>0</v>
      </c>
      <c r="D353">
        <f>VLOOKUP($B353, Sheet1!$C:$I, 3, 0)</f>
        <v>0</v>
      </c>
      <c r="E353" t="str">
        <f>VLOOKUP($B353, Sheet1!$C:$I, 4, 0)</f>
        <v>Butere Sub County</v>
      </c>
      <c r="F353" t="str">
        <f>VLOOKUP($B353, Sheet1!$C:$I, 5, 0)</f>
        <v>Yes</v>
      </c>
      <c r="G353" t="str">
        <f>VLOOKUP($B353, Sheet1!$C:$I, 6, 0)</f>
        <v>Basic Health Centre</v>
      </c>
      <c r="H353">
        <f>VLOOKUP($B353, Sheet1!$C:$I, 7, 0)</f>
        <v>3</v>
      </c>
      <c r="I353">
        <f>VLOOKUP($B353, Sheet1!$C:$M, 8, 0)</f>
        <v>0.2198155</v>
      </c>
      <c r="J353">
        <f>VLOOKUP($B353, Sheet1!$C:$M, 9, 0)</f>
        <v>34.491898800000001</v>
      </c>
      <c r="K353" t="str">
        <f>VLOOKUP($B353, Sheet1!$C:$M, 10, 0)</f>
        <v>Marama Central Ward</v>
      </c>
      <c r="L353" t="str">
        <f>VLOOKUP($B353, Sheet1!$C:$M, 11, 0)</f>
        <v>Exact Address</v>
      </c>
    </row>
    <row r="354" spans="1:12" x14ac:dyDescent="0.2">
      <c r="A354" s="29">
        <v>358</v>
      </c>
      <c r="B354" s="29" t="s">
        <v>384</v>
      </c>
      <c r="C354">
        <f>VLOOKUP($B354, Sheet1!$C:$I, 2, 0)</f>
        <v>0</v>
      </c>
      <c r="D354">
        <f>VLOOKUP($B354, Sheet1!$C:$I, 3, 0)</f>
        <v>0</v>
      </c>
      <c r="E354" t="str">
        <f>VLOOKUP($B354, Sheet1!$C:$I, 4, 0)</f>
        <v>Malava Sub County</v>
      </c>
      <c r="F354" t="str">
        <f>VLOOKUP($B354, Sheet1!$C:$I, 5, 0)</f>
        <v>Yes</v>
      </c>
      <c r="G354" t="str">
        <f>VLOOKUP($B354, Sheet1!$C:$I, 6, 0)</f>
        <v>Dispensary</v>
      </c>
      <c r="H354">
        <f>VLOOKUP($B354, Sheet1!$C:$I, 7, 0)</f>
        <v>2</v>
      </c>
      <c r="I354">
        <f>VLOOKUP($B354, Sheet1!$C:$M, 8, 0)</f>
        <v>0.45057799999999998</v>
      </c>
      <c r="J354">
        <f>VLOOKUP($B354, Sheet1!$C:$M, 9, 0)</f>
        <v>34.856856100000002</v>
      </c>
      <c r="K354" t="str">
        <f>VLOOKUP($B354, Sheet1!$C:$M, 10, 0)</f>
        <v>South Kabras Ward</v>
      </c>
      <c r="L354" t="str">
        <f>VLOOKUP($B354, Sheet1!$C:$M, 11, 0)</f>
        <v>Exact Address</v>
      </c>
    </row>
    <row r="355" spans="1:12" x14ac:dyDescent="0.2">
      <c r="A355" s="29">
        <v>359</v>
      </c>
      <c r="B355" s="29" t="s">
        <v>385</v>
      </c>
      <c r="C355" t="str">
        <f>VLOOKUP($B355, Sheet1!$C:$I, 2, 0)</f>
        <v>Shivanga Health centre</v>
      </c>
      <c r="D355">
        <f>VLOOKUP($B355, Sheet1!$C:$I, 3, 0)</f>
        <v>0</v>
      </c>
      <c r="E355" t="str">
        <f>VLOOKUP($B355, Sheet1!$C:$I, 4, 0)</f>
        <v>Malava Sub County</v>
      </c>
      <c r="F355" t="str">
        <f>VLOOKUP($B355, Sheet1!$C:$I, 5, 0)</f>
        <v>Yes</v>
      </c>
      <c r="G355" t="str">
        <f>VLOOKUP($B355, Sheet1!$C:$I, 6, 0)</f>
        <v>Basic Health Centre</v>
      </c>
      <c r="H355">
        <f>VLOOKUP($B355, Sheet1!$C:$I, 7, 0)</f>
        <v>3</v>
      </c>
      <c r="I355">
        <f>VLOOKUP($B355, Sheet1!$C:$M, 8, 0)</f>
        <v>0.53171109999999999</v>
      </c>
      <c r="J355">
        <f>VLOOKUP($B355, Sheet1!$C:$M, 9, 0)</f>
        <v>34.846533000000001</v>
      </c>
      <c r="K355" t="str">
        <f>VLOOKUP($B355, Sheet1!$C:$M, 10, 0)</f>
        <v>Manda-shivanga Ward</v>
      </c>
      <c r="L355" t="str">
        <f>VLOOKUP($B355, Sheet1!$C:$M, 11, 0)</f>
        <v>Exact Address</v>
      </c>
    </row>
    <row r="356" spans="1:12" x14ac:dyDescent="0.2">
      <c r="A356" s="29">
        <v>360</v>
      </c>
      <c r="B356" s="29" t="s">
        <v>386</v>
      </c>
      <c r="C356">
        <f>VLOOKUP($B356, Sheet1!$C:$I, 2, 0)</f>
        <v>0</v>
      </c>
      <c r="D356">
        <f>VLOOKUP($B356, Sheet1!$C:$I, 3, 0)</f>
        <v>0</v>
      </c>
      <c r="E356" t="str">
        <f>VLOOKUP($B356, Sheet1!$C:$I, 4, 0)</f>
        <v>Lurambi Sub County</v>
      </c>
      <c r="F356" t="str">
        <f>VLOOKUP($B356, Sheet1!$C:$I, 5, 0)</f>
        <v>No</v>
      </c>
      <c r="G356" t="str">
        <f>VLOOKUP($B356, Sheet1!$C:$I, 6, 0)</f>
        <v>Dispensary</v>
      </c>
      <c r="H356">
        <f>VLOOKUP($B356, Sheet1!$C:$I, 7, 0)</f>
        <v>2</v>
      </c>
      <c r="I356">
        <f>VLOOKUP($B356, Sheet1!$C:$M, 8, 0)</f>
        <v>0.35175380000000001</v>
      </c>
      <c r="J356">
        <f>VLOOKUP($B356, Sheet1!$C:$M, 9, 0)</f>
        <v>34.698091699999999</v>
      </c>
      <c r="K356" t="str">
        <f>VLOOKUP($B356, Sheet1!$C:$M, 10, 0)</f>
        <v>Butsotso Central Ward</v>
      </c>
      <c r="L356" t="str">
        <f>VLOOKUP($B356, Sheet1!$C:$M, 11, 0)</f>
        <v>Exact Address</v>
      </c>
    </row>
    <row r="357" spans="1:12" x14ac:dyDescent="0.2">
      <c r="A357" s="29">
        <v>361</v>
      </c>
      <c r="B357" s="29" t="s">
        <v>387</v>
      </c>
      <c r="C357">
        <f>VLOOKUP($B357, Sheet1!$C:$I, 2, 0)</f>
        <v>0</v>
      </c>
      <c r="D357">
        <f>VLOOKUP($B357, Sheet1!$C:$I, 3, 0)</f>
        <v>0</v>
      </c>
      <c r="E357" t="str">
        <f>VLOOKUP($B357, Sheet1!$C:$I, 4, 0)</f>
        <v>Malava Sub County</v>
      </c>
      <c r="F357" t="str">
        <f>VLOOKUP($B357, Sheet1!$C:$I, 5, 0)</f>
        <v>Yes</v>
      </c>
      <c r="G357" t="str">
        <f>VLOOKUP($B357, Sheet1!$C:$I, 6, 0)</f>
        <v>Dispensary</v>
      </c>
      <c r="H357">
        <f>VLOOKUP($B357, Sheet1!$C:$I, 7, 0)</f>
        <v>2</v>
      </c>
      <c r="I357">
        <f>VLOOKUP($B357, Sheet1!$C:$M, 8, 0)</f>
        <v>0.58373489999999995</v>
      </c>
      <c r="J357">
        <f>VLOOKUP($B357, Sheet1!$C:$M, 9, 0)</f>
        <v>34.881211</v>
      </c>
      <c r="K357" t="str">
        <f>VLOOKUP($B357, Sheet1!$C:$M, 10, 0)</f>
        <v>Manda-shivanga Ward</v>
      </c>
      <c r="L357" t="str">
        <f>VLOOKUP($B357, Sheet1!$C:$M, 11, 0)</f>
        <v>Exact Address</v>
      </c>
    </row>
    <row r="358" spans="1:12" x14ac:dyDescent="0.2">
      <c r="A358" s="29">
        <v>362</v>
      </c>
      <c r="B358" s="29" t="s">
        <v>388</v>
      </c>
      <c r="C358">
        <f>VLOOKUP($B358, Sheet1!$C:$I, 2, 0)</f>
        <v>0</v>
      </c>
      <c r="D358">
        <f>VLOOKUP($B358, Sheet1!$C:$I, 3, 0)</f>
        <v>0</v>
      </c>
      <c r="E358" t="str">
        <f>VLOOKUP($B358, Sheet1!$C:$I, 4, 0)</f>
        <v>Likuyani Sub County</v>
      </c>
      <c r="F358" t="str">
        <f>VLOOKUP($B358, Sheet1!$C:$I, 5, 0)</f>
        <v>No</v>
      </c>
      <c r="G358" t="str">
        <f>VLOOKUP($B358, Sheet1!$C:$I, 6, 0)</f>
        <v>Dispensary</v>
      </c>
      <c r="H358">
        <f>VLOOKUP($B358, Sheet1!$C:$I, 7, 0)</f>
        <v>2</v>
      </c>
      <c r="I358">
        <f>VLOOKUP($B358, Sheet1!$C:$M, 8, 0)</f>
        <v>0.87427589999999999</v>
      </c>
      <c r="J358">
        <f>VLOOKUP($B358, Sheet1!$C:$M, 9, 0)</f>
        <v>35.071850400000002</v>
      </c>
      <c r="K358" t="str">
        <f>VLOOKUP($B358, Sheet1!$C:$M, 10, 0)</f>
        <v>Sinoko Ward</v>
      </c>
      <c r="L358" t="str">
        <f>VLOOKUP($B358, Sheet1!$C:$M, 11, 0)</f>
        <v>Exact Address</v>
      </c>
    </row>
    <row r="359" spans="1:12" x14ac:dyDescent="0.2">
      <c r="A359" s="29">
        <v>363</v>
      </c>
      <c r="B359" s="29" t="s">
        <v>389</v>
      </c>
      <c r="C359">
        <f>VLOOKUP($B359, Sheet1!$C:$I, 2, 0)</f>
        <v>0</v>
      </c>
      <c r="D359">
        <f>VLOOKUP($B359, Sheet1!$C:$I, 3, 0)</f>
        <v>0</v>
      </c>
      <c r="E359" t="str">
        <f>VLOOKUP($B359, Sheet1!$C:$I, 4, 0)</f>
        <v>Navakholo Sub County</v>
      </c>
      <c r="F359" t="str">
        <f>VLOOKUP($B359, Sheet1!$C:$I, 5, 0)</f>
        <v>No</v>
      </c>
      <c r="G359" t="str">
        <f>VLOOKUP($B359, Sheet1!$C:$I, 6, 0)</f>
        <v>Dispensary</v>
      </c>
      <c r="H359">
        <f>VLOOKUP($B359, Sheet1!$C:$I, 7, 0)</f>
        <v>2</v>
      </c>
      <c r="I359">
        <f>VLOOKUP($B359, Sheet1!$C:$M, 8, 0)</f>
        <v>0.43312139999999999</v>
      </c>
      <c r="J359">
        <f>VLOOKUP($B359, Sheet1!$C:$M, 9, 0)</f>
        <v>34.611949099999997</v>
      </c>
      <c r="K359" t="str">
        <f>VLOOKUP($B359, Sheet1!$C:$M, 10, 0)</f>
        <v>Bunyala West Ward</v>
      </c>
      <c r="L359" t="str">
        <f>VLOOKUP($B359, Sheet1!$C:$M, 11, 0)</f>
        <v>Exact Address</v>
      </c>
    </row>
    <row r="360" spans="1:12" x14ac:dyDescent="0.2">
      <c r="A360" s="29">
        <v>364</v>
      </c>
      <c r="B360" s="29" t="s">
        <v>390</v>
      </c>
      <c r="C360" t="str">
        <f>VLOOKUP($B360, Sheet1!$C:$I, 2, 0)</f>
        <v>Sivilie Health centre</v>
      </c>
      <c r="D360">
        <f>VLOOKUP($B360, Sheet1!$C:$I, 3, 0)</f>
        <v>0</v>
      </c>
      <c r="E360" t="str">
        <f>VLOOKUP($B360, Sheet1!$C:$I, 4, 0)</f>
        <v>Navakholo Sub County</v>
      </c>
      <c r="F360" t="str">
        <f>VLOOKUP($B360, Sheet1!$C:$I, 5, 0)</f>
        <v>No</v>
      </c>
      <c r="G360" t="str">
        <f>VLOOKUP($B360, Sheet1!$C:$I, 6, 0)</f>
        <v>Comprehensive health Centre</v>
      </c>
      <c r="H360">
        <f>VLOOKUP($B360, Sheet1!$C:$I, 7, 0)</f>
        <v>3</v>
      </c>
      <c r="I360">
        <f>VLOOKUP($B360, Sheet1!$C:$M, 8, 0)</f>
        <v>0.46942420000000001</v>
      </c>
      <c r="J360">
        <f>VLOOKUP($B360, Sheet1!$C:$M, 9, 0)</f>
        <v>34.696739299999997</v>
      </c>
      <c r="K360" t="str">
        <f>VLOOKUP($B360, Sheet1!$C:$M, 10, 0)</f>
        <v>Bunyala East Ward</v>
      </c>
      <c r="L360" t="str">
        <f>VLOOKUP($B360, Sheet1!$C:$M, 11, 0)</f>
        <v>Exact Address</v>
      </c>
    </row>
    <row r="361" spans="1:12" x14ac:dyDescent="0.2">
      <c r="A361" s="29">
        <v>365</v>
      </c>
      <c r="B361" s="29" t="s">
        <v>391</v>
      </c>
      <c r="C361">
        <f>VLOOKUP($B361, Sheet1!$C:$I, 2, 0)</f>
        <v>0</v>
      </c>
      <c r="D361">
        <f>VLOOKUP($B361, Sheet1!$C:$I, 3, 0)</f>
        <v>0</v>
      </c>
      <c r="E361" t="str">
        <f>VLOOKUP($B361, Sheet1!$C:$I, 4, 0)</f>
        <v>Matungu Sub County</v>
      </c>
      <c r="F361" t="str">
        <f>VLOOKUP($B361, Sheet1!$C:$I, 5, 0)</f>
        <v>No</v>
      </c>
      <c r="G361" t="str">
        <f>VLOOKUP($B361, Sheet1!$C:$I, 6, 0)</f>
        <v>Basic Health Centre</v>
      </c>
      <c r="H361">
        <f>VLOOKUP($B361, Sheet1!$C:$I, 7, 0)</f>
        <v>3</v>
      </c>
      <c r="I361">
        <f>VLOOKUP($B361, Sheet1!$C:$M, 8, 0)</f>
        <v>0.41487749986543904</v>
      </c>
      <c r="J361">
        <f>VLOOKUP($B361, Sheet1!$C:$M, 9, 0)</f>
        <v>34.483147327109897</v>
      </c>
      <c r="K361" t="str">
        <f>VLOOKUP($B361, Sheet1!$C:$M, 10, 0)</f>
        <v>Mayoni Ward</v>
      </c>
      <c r="L361" t="str">
        <f>VLOOKUP($B361, Sheet1!$C:$M, 11, 0)</f>
        <v>Not exact address</v>
      </c>
    </row>
    <row r="362" spans="1:12" x14ac:dyDescent="0.2">
      <c r="A362" s="29">
        <v>366</v>
      </c>
      <c r="B362" s="29" t="s">
        <v>392</v>
      </c>
      <c r="C362">
        <f>VLOOKUP($B362, Sheet1!$C:$I, 2, 0)</f>
        <v>0</v>
      </c>
      <c r="D362">
        <f>VLOOKUP($B362, Sheet1!$C:$I, 3, 0)</f>
        <v>0</v>
      </c>
      <c r="E362" t="str">
        <f>VLOOKUP($B362, Sheet1!$C:$I, 4, 0)</f>
        <v>Khwisero Sub County</v>
      </c>
      <c r="F362" t="str">
        <f>VLOOKUP($B362, Sheet1!$C:$I, 5, 0)</f>
        <v>No</v>
      </c>
      <c r="G362" t="str">
        <f>VLOOKUP($B362, Sheet1!$C:$I, 6, 0)</f>
        <v>Medical Center</v>
      </c>
      <c r="H362">
        <f>VLOOKUP($B362, Sheet1!$C:$I, 7, 0)</f>
        <v>2</v>
      </c>
      <c r="I362">
        <f>VLOOKUP($B362, Sheet1!$C:$M, 8, 0)</f>
        <v>0.196964</v>
      </c>
      <c r="J362">
        <f>VLOOKUP($B362, Sheet1!$C:$M, 9, 0)</f>
        <v>34.592599999999997</v>
      </c>
      <c r="K362" t="str">
        <f>VLOOKUP($B362, Sheet1!$C:$M, 10, 0)</f>
        <v>Kisa Central Ward</v>
      </c>
      <c r="L362" t="str">
        <f>VLOOKUP($B362, Sheet1!$C:$M, 11, 0)</f>
        <v>Exact Address</v>
      </c>
    </row>
    <row r="363" spans="1:12" x14ac:dyDescent="0.2">
      <c r="A363" s="29">
        <v>367</v>
      </c>
      <c r="B363" s="29" t="s">
        <v>393</v>
      </c>
      <c r="C363">
        <f>VLOOKUP($B363, Sheet1!$C:$I, 2, 0)</f>
        <v>0</v>
      </c>
      <c r="D363">
        <f>VLOOKUP($B363, Sheet1!$C:$I, 3, 0)</f>
        <v>0</v>
      </c>
      <c r="E363" t="str">
        <f>VLOOKUP($B363, Sheet1!$C:$I, 4, 0)</f>
        <v>Likuyani Sub County</v>
      </c>
      <c r="F363" t="str">
        <f>VLOOKUP($B363, Sheet1!$C:$I, 5, 0)</f>
        <v>No</v>
      </c>
      <c r="G363" t="str">
        <f>VLOOKUP($B363, Sheet1!$C:$I, 6, 0)</f>
        <v>Medical Clinic</v>
      </c>
      <c r="H363">
        <f>VLOOKUP($B363, Sheet1!$C:$I, 7, 0)</f>
        <v>2</v>
      </c>
      <c r="I363">
        <f>VLOOKUP($B363, Sheet1!$C:$M, 8, 0)</f>
        <v>0.6776219</v>
      </c>
      <c r="J363">
        <f>VLOOKUP($B363, Sheet1!$C:$M, 9, 0)</f>
        <v>35.143970000000003</v>
      </c>
      <c r="K363" t="str">
        <f>VLOOKUP($B363, Sheet1!$C:$M, 10, 0)</f>
        <v>Likuyani Ward</v>
      </c>
      <c r="L363" t="str">
        <f>VLOOKUP($B363, Sheet1!$C:$M, 11, 0)</f>
        <v>Exact Address</v>
      </c>
    </row>
    <row r="364" spans="1:12" x14ac:dyDescent="0.2">
      <c r="A364" s="29">
        <v>369</v>
      </c>
      <c r="B364" s="29" t="s">
        <v>394</v>
      </c>
      <c r="C364">
        <f>VLOOKUP($B364, Sheet1!$C:$I, 2, 0)</f>
        <v>0</v>
      </c>
      <c r="D364">
        <f>VLOOKUP($B364, Sheet1!$C:$I, 3, 0)</f>
        <v>0</v>
      </c>
      <c r="E364" t="str">
        <f>VLOOKUP($B364, Sheet1!$C:$I, 4, 0)</f>
        <v>Likuyani Sub County</v>
      </c>
      <c r="F364" t="str">
        <f>VLOOKUP($B364, Sheet1!$C:$I, 5, 0)</f>
        <v>No</v>
      </c>
      <c r="G364" t="str">
        <f>VLOOKUP($B364, Sheet1!$C:$I, 6, 0)</f>
        <v>Medical Clinic</v>
      </c>
      <c r="H364">
        <f>VLOOKUP($B364, Sheet1!$C:$I, 7, 0)</f>
        <v>2</v>
      </c>
      <c r="I364">
        <f>VLOOKUP($B364, Sheet1!$C:$M, 8, 0)</f>
        <v>0.67772918035733298</v>
      </c>
      <c r="J364">
        <f>VLOOKUP($B364, Sheet1!$C:$M, 9, 0)</f>
        <v>35.144034371290203</v>
      </c>
      <c r="K364" t="str">
        <f>VLOOKUP($B364, Sheet1!$C:$M, 10, 0)</f>
        <v>Likuyani Ward</v>
      </c>
      <c r="L364" t="str">
        <f>VLOOKUP($B364, Sheet1!$C:$M, 11, 0)</f>
        <v>Exact Address</v>
      </c>
    </row>
    <row r="365" spans="1:12" x14ac:dyDescent="0.2">
      <c r="A365" s="29">
        <v>370</v>
      </c>
      <c r="B365" s="29" t="s">
        <v>395</v>
      </c>
      <c r="C365">
        <f>VLOOKUP($B365, Sheet1!$C:$I, 2, 0)</f>
        <v>0</v>
      </c>
      <c r="D365">
        <f>VLOOKUP($B365, Sheet1!$C:$I, 3, 0)</f>
        <v>0</v>
      </c>
      <c r="E365" t="str">
        <f>VLOOKUP($B365, Sheet1!$C:$I, 4, 0)</f>
        <v>Likuyani Sub County</v>
      </c>
      <c r="F365" t="str">
        <f>VLOOKUP($B365, Sheet1!$C:$I, 5, 0)</f>
        <v>No</v>
      </c>
      <c r="G365" t="str">
        <f>VLOOKUP($B365, Sheet1!$C:$I, 6, 0)</f>
        <v>Dispensary</v>
      </c>
      <c r="H365">
        <f>VLOOKUP($B365, Sheet1!$C:$I, 7, 0)</f>
        <v>2</v>
      </c>
      <c r="I365">
        <f>VLOOKUP($B365, Sheet1!$C:$M, 8, 0)</f>
        <v>0.6776219</v>
      </c>
      <c r="J365">
        <f>VLOOKUP($B365, Sheet1!$C:$M, 9, 0)</f>
        <v>35.143970000000003</v>
      </c>
      <c r="K365" t="str">
        <f>VLOOKUP($B365, Sheet1!$C:$M, 10, 0)</f>
        <v>Sango Ward</v>
      </c>
      <c r="L365" t="str">
        <f>VLOOKUP($B365, Sheet1!$C:$M, 11, 0)</f>
        <v>Exact Address</v>
      </c>
    </row>
    <row r="366" spans="1:12" x14ac:dyDescent="0.2">
      <c r="A366" s="29">
        <v>371</v>
      </c>
      <c r="B366" s="29" t="s">
        <v>396</v>
      </c>
      <c r="C366">
        <f>VLOOKUP($B366, Sheet1!$C:$I, 2, 0)</f>
        <v>0</v>
      </c>
      <c r="D366">
        <f>VLOOKUP($B366, Sheet1!$C:$I, 3, 0)</f>
        <v>0</v>
      </c>
      <c r="E366" t="str">
        <f>VLOOKUP($B366, Sheet1!$C:$I, 4, 0)</f>
        <v>Lugari Sub County</v>
      </c>
      <c r="F366" t="str">
        <f>VLOOKUP($B366, Sheet1!$C:$I, 5, 0)</f>
        <v>No</v>
      </c>
      <c r="G366" t="str">
        <f>VLOOKUP($B366, Sheet1!$C:$I, 6, 0)</f>
        <v>Medical Clinic</v>
      </c>
      <c r="H366">
        <f>VLOOKUP($B366, Sheet1!$C:$I, 7, 0)</f>
        <v>2</v>
      </c>
      <c r="I366">
        <f>VLOOKUP($B366, Sheet1!$C:$M, 8, 0)</f>
        <v>0.74240289999999998</v>
      </c>
      <c r="J366">
        <f>VLOOKUP($B366, Sheet1!$C:$M, 9, 0)</f>
        <v>35.034769500000003</v>
      </c>
      <c r="K366" t="str">
        <f>VLOOKUP($B366, Sheet1!$C:$M, 10, 0)</f>
        <v>Mautuma Ward</v>
      </c>
      <c r="L366" t="str">
        <f>VLOOKUP($B366, Sheet1!$C:$M, 11, 0)</f>
        <v>Not exact address</v>
      </c>
    </row>
    <row r="367" spans="1:12" x14ac:dyDescent="0.2">
      <c r="A367" s="29">
        <v>372</v>
      </c>
      <c r="B367" s="29" t="s">
        <v>397</v>
      </c>
      <c r="C367" t="str">
        <f>VLOOKUP($B367, Sheet1!$C:$I, 2, 0)</f>
        <v>St Angela health center - Matungu</v>
      </c>
      <c r="D367">
        <f>VLOOKUP($B367, Sheet1!$C:$I, 3, 0)</f>
        <v>0</v>
      </c>
      <c r="E367" t="str">
        <f>VLOOKUP($B367, Sheet1!$C:$I, 4, 0)</f>
        <v>Matungu Sub County</v>
      </c>
      <c r="F367" t="str">
        <f>VLOOKUP($B367, Sheet1!$C:$I, 5, 0)</f>
        <v>No</v>
      </c>
      <c r="G367" t="str">
        <f>VLOOKUP($B367, Sheet1!$C:$I, 6, 0)</f>
        <v>Medical Clinic</v>
      </c>
      <c r="H367">
        <f>VLOOKUP($B367, Sheet1!$C:$I, 7, 0)</f>
        <v>2</v>
      </c>
      <c r="I367">
        <f>VLOOKUP($B367, Sheet1!$C:$M, 8, 0)</f>
        <v>0.3762218</v>
      </c>
      <c r="J367">
        <f>VLOOKUP($B367, Sheet1!$C:$M, 9, 0)</f>
        <v>34.488047600000002</v>
      </c>
      <c r="K367" t="str">
        <f>VLOOKUP($B367, Sheet1!$C:$M, 10, 0)</f>
        <v>Mayoni Ward</v>
      </c>
      <c r="L367" t="str">
        <f>VLOOKUP($B367, Sheet1!$C:$M, 11, 0)</f>
        <v>Exact Address</v>
      </c>
    </row>
    <row r="368" spans="1:12" x14ac:dyDescent="0.2">
      <c r="A368" s="29">
        <v>373</v>
      </c>
      <c r="B368" s="29" t="s">
        <v>398</v>
      </c>
      <c r="C368" t="str">
        <f>VLOOKUP($B368, Sheet1!$C:$I, 2, 0)</f>
        <v>St Charles Lwanga Health Centre, Chekalini, Lugari</v>
      </c>
      <c r="D368">
        <f>VLOOKUP($B368, Sheet1!$C:$I, 3, 0)</f>
        <v>0</v>
      </c>
      <c r="E368" t="str">
        <f>VLOOKUP($B368, Sheet1!$C:$I, 4, 0)</f>
        <v>Lugari Sub County</v>
      </c>
      <c r="F368" t="str">
        <f>VLOOKUP($B368, Sheet1!$C:$I, 5, 0)</f>
        <v>No</v>
      </c>
      <c r="G368" t="str">
        <f>VLOOKUP($B368, Sheet1!$C:$I, 6, 0)</f>
        <v>Basic Health Centre</v>
      </c>
      <c r="H368">
        <f>VLOOKUP($B368, Sheet1!$C:$I, 7, 0)</f>
        <v>3</v>
      </c>
      <c r="I368">
        <f>VLOOKUP($B368, Sheet1!$C:$M, 8, 0)</f>
        <v>0.62809709999999996</v>
      </c>
      <c r="J368">
        <f>VLOOKUP($B368, Sheet1!$C:$M, 9, 0)</f>
        <v>34.884067000000002</v>
      </c>
      <c r="K368" t="str">
        <f>VLOOKUP($B368, Sheet1!$C:$M, 10, 0)</f>
        <v>Chekalini Ward</v>
      </c>
      <c r="L368" t="str">
        <f>VLOOKUP($B368, Sheet1!$C:$M, 11, 0)</f>
        <v>Exact Address</v>
      </c>
    </row>
    <row r="369" spans="1:12" x14ac:dyDescent="0.2">
      <c r="A369" s="29">
        <v>374</v>
      </c>
      <c r="B369" s="29" t="s">
        <v>399</v>
      </c>
      <c r="C369" t="str">
        <f>VLOOKUP($B369, Sheet1!$C:$I, 2, 0)</f>
        <v>St James Amenity Hospital Butere</v>
      </c>
      <c r="D369">
        <f>VLOOKUP($B369, Sheet1!$C:$I, 3, 0)</f>
        <v>0</v>
      </c>
      <c r="E369" t="str">
        <f>VLOOKUP($B369, Sheet1!$C:$I, 4, 0)</f>
        <v>Butere Sub County</v>
      </c>
      <c r="F369" t="str">
        <f>VLOOKUP($B369, Sheet1!$C:$I, 5, 0)</f>
        <v>No</v>
      </c>
      <c r="G369" t="str">
        <f>VLOOKUP($B369, Sheet1!$C:$I, 6, 0)</f>
        <v>Medical Clinic</v>
      </c>
      <c r="H369">
        <f>VLOOKUP($B369, Sheet1!$C:$I, 7, 0)</f>
        <v>2</v>
      </c>
      <c r="I369">
        <f>VLOOKUP($B369, Sheet1!$C:$M, 8, 0)</f>
        <v>0.22022530372898799</v>
      </c>
      <c r="J369">
        <f>VLOOKUP($B369, Sheet1!$C:$M, 9, 0)</f>
        <v>34.489989269270197</v>
      </c>
      <c r="K369" t="str">
        <f>VLOOKUP($B369, Sheet1!$C:$M, 10, 0)</f>
        <v>Marama Central Ward</v>
      </c>
      <c r="L369" t="str">
        <f>VLOOKUP($B369, Sheet1!$C:$M, 11, 0)</f>
        <v>Exact Address</v>
      </c>
    </row>
    <row r="370" spans="1:12" x14ac:dyDescent="0.2">
      <c r="A370" s="29">
        <v>375</v>
      </c>
      <c r="B370" s="29" t="s">
        <v>400</v>
      </c>
      <c r="C370">
        <f>VLOOKUP($B370, Sheet1!$C:$I, 2, 0)</f>
        <v>0</v>
      </c>
      <c r="D370">
        <f>VLOOKUP($B370, Sheet1!$C:$I, 3, 0)</f>
        <v>0</v>
      </c>
      <c r="E370" t="str">
        <f>VLOOKUP($B370, Sheet1!$C:$I, 4, 0)</f>
        <v>Malava Sub County</v>
      </c>
      <c r="F370" t="str">
        <f>VLOOKUP($B370, Sheet1!$C:$I, 5, 0)</f>
        <v>No</v>
      </c>
      <c r="G370" t="str">
        <f>VLOOKUP($B370, Sheet1!$C:$I, 6, 0)</f>
        <v>Medical Clinic</v>
      </c>
      <c r="H370">
        <f>VLOOKUP($B370, Sheet1!$C:$I, 7, 0)</f>
        <v>2</v>
      </c>
      <c r="I370">
        <f>VLOOKUP($B370, Sheet1!$C:$M, 8, 0)</f>
        <v>0.380019</v>
      </c>
      <c r="J370">
        <f>VLOOKUP($B370, Sheet1!$C:$M, 9, 0)</f>
        <v>34.76764</v>
      </c>
      <c r="K370" t="str">
        <f>VLOOKUP($B370, Sheet1!$C:$M, 10, 0)</f>
        <v>West Kabras Ward</v>
      </c>
      <c r="L370" t="str">
        <f>VLOOKUP($B370, Sheet1!$C:$M, 11, 0)</f>
        <v>Not exact address</v>
      </c>
    </row>
    <row r="371" spans="1:12" x14ac:dyDescent="0.2">
      <c r="A371" s="29">
        <v>376</v>
      </c>
      <c r="B371" s="29" t="s">
        <v>401</v>
      </c>
      <c r="C371">
        <f>VLOOKUP($B371, Sheet1!$C:$I, 2, 0)</f>
        <v>0</v>
      </c>
      <c r="D371">
        <f>VLOOKUP($B371, Sheet1!$C:$I, 3, 0)</f>
        <v>0</v>
      </c>
      <c r="E371" t="str">
        <f>VLOOKUP($B371, Sheet1!$C:$I, 4, 0)</f>
        <v>Lugari Sub County</v>
      </c>
      <c r="F371" t="str">
        <f>VLOOKUP($B371, Sheet1!$C:$I, 5, 0)</f>
        <v>No</v>
      </c>
      <c r="G371" t="str">
        <f>VLOOKUP($B371, Sheet1!$C:$I, 6, 0)</f>
        <v>Dispensary</v>
      </c>
      <c r="H371">
        <f>VLOOKUP($B371, Sheet1!$C:$I, 7, 0)</f>
        <v>2</v>
      </c>
      <c r="I371">
        <f>VLOOKUP($B371, Sheet1!$C:$M, 8, 0)</f>
        <v>0.65110029999999997</v>
      </c>
      <c r="J371">
        <f>VLOOKUP($B371, Sheet1!$C:$M, 9, 0)</f>
        <v>34.876156399999999</v>
      </c>
      <c r="K371" t="str">
        <f>VLOOKUP($B371, Sheet1!$C:$M, 10, 0)</f>
        <v>Mautuma Ward</v>
      </c>
      <c r="L371" t="str">
        <f>VLOOKUP($B371, Sheet1!$C:$M, 11, 0)</f>
        <v>Exact Address</v>
      </c>
    </row>
    <row r="372" spans="1:12" x14ac:dyDescent="0.2">
      <c r="A372" s="29">
        <v>377</v>
      </c>
      <c r="B372" s="29" t="s">
        <v>402</v>
      </c>
      <c r="C372" t="str">
        <f>VLOOKUP($B372, Sheet1!$C:$I, 2, 0)</f>
        <v>St Mary's Mission Hospital - Mumias</v>
      </c>
      <c r="D372" t="str">
        <f>VLOOKUP($B372, Sheet1!$C:$I, 3, 0)</f>
        <v>St. Maryâ€™s Mission Hospital Mumias</v>
      </c>
      <c r="E372" t="str">
        <f>VLOOKUP($B372, Sheet1!$C:$I, 4, 0)</f>
        <v>Mumias West Sub County</v>
      </c>
      <c r="F372" t="str">
        <f>VLOOKUP($B372, Sheet1!$C:$I, 5, 0)</f>
        <v>No</v>
      </c>
      <c r="G372" t="str">
        <f>VLOOKUP($B372, Sheet1!$C:$I, 6, 0)</f>
        <v>Primary care hospitals</v>
      </c>
      <c r="H372">
        <f>VLOOKUP($B372, Sheet1!$C:$I, 7, 0)</f>
        <v>4</v>
      </c>
      <c r="I372">
        <f>VLOOKUP($B372, Sheet1!$C:$M, 8, 0)</f>
        <v>0.32647169999999998</v>
      </c>
      <c r="J372">
        <f>VLOOKUP($B372, Sheet1!$C:$M, 9, 0)</f>
        <v>34.498790700000001</v>
      </c>
      <c r="K372" t="str">
        <f>VLOOKUP($B372, Sheet1!$C:$M, 10, 0)</f>
        <v>Mumias Central Ward</v>
      </c>
      <c r="L372" t="str">
        <f>VLOOKUP($B372, Sheet1!$C:$M, 11, 0)</f>
        <v>Exact Address</v>
      </c>
    </row>
    <row r="373" spans="1:12" x14ac:dyDescent="0.2">
      <c r="A373" s="29">
        <v>378</v>
      </c>
      <c r="B373" s="29" t="s">
        <v>403</v>
      </c>
      <c r="C373">
        <f>VLOOKUP($B373, Sheet1!$C:$I, 2, 0)</f>
        <v>0</v>
      </c>
      <c r="D373">
        <f>VLOOKUP($B373, Sheet1!$C:$I, 3, 0)</f>
        <v>0</v>
      </c>
      <c r="E373" t="str">
        <f>VLOOKUP($B373, Sheet1!$C:$I, 4, 0)</f>
        <v>Shinyalu Sub County</v>
      </c>
      <c r="F373" t="str">
        <f>VLOOKUP($B373, Sheet1!$C:$I, 5, 0)</f>
        <v>No</v>
      </c>
      <c r="G373" t="str">
        <f>VLOOKUP($B373, Sheet1!$C:$I, 6, 0)</f>
        <v>Nursing and Maternity Home</v>
      </c>
      <c r="H373">
        <f>VLOOKUP($B373, Sheet1!$C:$I, 7, 0)</f>
        <v>3</v>
      </c>
      <c r="I373">
        <f>VLOOKUP($B373, Sheet1!$C:$M, 8, 0)</f>
        <v>0.26151731577394399</v>
      </c>
      <c r="J373">
        <f>VLOOKUP($B373, Sheet1!$C:$M, 9, 0)</f>
        <v>34.840296811765398</v>
      </c>
      <c r="K373" t="str">
        <f>VLOOKUP($B373, Sheet1!$C:$M, 10, 0)</f>
        <v>Isukha Central Ward</v>
      </c>
      <c r="L373" t="str">
        <f>VLOOKUP($B373, Sheet1!$C:$M, 11, 0)</f>
        <v>Exact Address</v>
      </c>
    </row>
    <row r="374" spans="1:12" x14ac:dyDescent="0.2">
      <c r="A374" s="29">
        <v>379</v>
      </c>
      <c r="B374" s="29" t="s">
        <v>404</v>
      </c>
      <c r="C374">
        <f>VLOOKUP($B374, Sheet1!$C:$I, 2, 0)</f>
        <v>0</v>
      </c>
      <c r="D374">
        <f>VLOOKUP($B374, Sheet1!$C:$I, 3, 0)</f>
        <v>0</v>
      </c>
      <c r="E374" t="str">
        <f>VLOOKUP($B374, Sheet1!$C:$I, 4, 0)</f>
        <v>Matungu Sub County</v>
      </c>
      <c r="F374" t="str">
        <f>VLOOKUP($B374, Sheet1!$C:$I, 5, 0)</f>
        <v>No</v>
      </c>
      <c r="G374" t="str">
        <f>VLOOKUP($B374, Sheet1!$C:$I, 6, 0)</f>
        <v>Dispensary</v>
      </c>
      <c r="H374">
        <f>VLOOKUP($B374, Sheet1!$C:$I, 7, 0)</f>
        <v>2</v>
      </c>
      <c r="I374">
        <f>VLOOKUP($B374, Sheet1!$C:$M, 8, 0)</f>
        <v>0.38670510000000002</v>
      </c>
      <c r="J374">
        <f>VLOOKUP($B374, Sheet1!$C:$M, 9, 0)</f>
        <v>34.462665700000002</v>
      </c>
      <c r="K374" t="str">
        <f>VLOOKUP($B374, Sheet1!$C:$M, 10, 0)</f>
        <v>Koyonzo Ward</v>
      </c>
      <c r="L374" t="str">
        <f>VLOOKUP($B374, Sheet1!$C:$M, 11, 0)</f>
        <v>Exact Address</v>
      </c>
    </row>
    <row r="375" spans="1:12" x14ac:dyDescent="0.2">
      <c r="A375" s="29">
        <v>380</v>
      </c>
      <c r="B375" s="29" t="s">
        <v>405</v>
      </c>
      <c r="C375">
        <f>VLOOKUP($B375, Sheet1!$C:$I, 2, 0)</f>
        <v>0</v>
      </c>
      <c r="D375">
        <f>VLOOKUP($B375, Sheet1!$C:$I, 3, 0)</f>
        <v>0</v>
      </c>
      <c r="E375" t="str">
        <f>VLOOKUP($B375, Sheet1!$C:$I, 4, 0)</f>
        <v>Shinyalu Sub County</v>
      </c>
      <c r="F375" t="str">
        <f>VLOOKUP($B375, Sheet1!$C:$I, 5, 0)</f>
        <v>No</v>
      </c>
      <c r="G375" t="str">
        <f>VLOOKUP($B375, Sheet1!$C:$I, 6, 0)</f>
        <v>Dispensary</v>
      </c>
      <c r="H375">
        <f>VLOOKUP($B375, Sheet1!$C:$I, 7, 0)</f>
        <v>2</v>
      </c>
      <c r="I375">
        <f>VLOOKUP($B375, Sheet1!$C:$M, 8, 0)</f>
        <v>0.272136273094225</v>
      </c>
      <c r="J375">
        <f>VLOOKUP($B375, Sheet1!$C:$M, 9, 0)</f>
        <v>34.735924054092898</v>
      </c>
      <c r="K375" t="str">
        <f>VLOOKUP($B375, Sheet1!$C:$M, 10, 0)</f>
        <v>Isukha East Ward</v>
      </c>
      <c r="L375" t="str">
        <f>VLOOKUP($B375, Sheet1!$C:$M, 11, 0)</f>
        <v>Exact Address</v>
      </c>
    </row>
    <row r="376" spans="1:12" x14ac:dyDescent="0.2">
      <c r="A376" s="29">
        <v>381</v>
      </c>
      <c r="B376" s="29" t="s">
        <v>406</v>
      </c>
      <c r="C376" t="str">
        <f>VLOOKUP($B376, Sheet1!$C:$I, 2, 0)</f>
        <v>St. Pius Musoli Health Center.</v>
      </c>
      <c r="D376">
        <f>VLOOKUP($B376, Sheet1!$C:$I, 3, 0)</f>
        <v>0</v>
      </c>
      <c r="E376" t="str">
        <f>VLOOKUP($B376, Sheet1!$C:$I, 4, 0)</f>
        <v>Ikolomani Sub County</v>
      </c>
      <c r="F376" t="str">
        <f>VLOOKUP($B376, Sheet1!$C:$I, 5, 0)</f>
        <v>No</v>
      </c>
      <c r="G376" t="str">
        <f>VLOOKUP($B376, Sheet1!$C:$I, 6, 0)</f>
        <v>Basic Health Centre</v>
      </c>
      <c r="H376">
        <f>VLOOKUP($B376, Sheet1!$C:$I, 7, 0)</f>
        <v>3</v>
      </c>
      <c r="I376">
        <f>VLOOKUP($B376, Sheet1!$C:$M, 8, 0)</f>
        <v>0.20386219999999999</v>
      </c>
      <c r="J376">
        <f>VLOOKUP($B376, Sheet1!$C:$M, 9, 0)</f>
        <v>34.669038700000002</v>
      </c>
      <c r="K376" t="str">
        <f>VLOOKUP($B376, Sheet1!$C:$M, 10, 0)</f>
        <v>Idakho Central Ward</v>
      </c>
      <c r="L376" t="str">
        <f>VLOOKUP($B376, Sheet1!$C:$M, 11, 0)</f>
        <v>Exact Address</v>
      </c>
    </row>
    <row r="377" spans="1:12" x14ac:dyDescent="0.2">
      <c r="A377" s="29">
        <v>382</v>
      </c>
      <c r="B377" s="29" t="s">
        <v>407</v>
      </c>
      <c r="C377">
        <f>VLOOKUP($B377, Sheet1!$C:$I, 2, 0)</f>
        <v>0</v>
      </c>
      <c r="D377">
        <f>VLOOKUP($B377, Sheet1!$C:$I, 3, 0)</f>
        <v>0</v>
      </c>
      <c r="E377" t="str">
        <f>VLOOKUP($B377, Sheet1!$C:$I, 4, 0)</f>
        <v>Ikolomani Sub County</v>
      </c>
      <c r="F377" t="str">
        <f>VLOOKUP($B377, Sheet1!$C:$I, 5, 0)</f>
        <v>No</v>
      </c>
      <c r="G377" t="str">
        <f>VLOOKUP($B377, Sheet1!$C:$I, 6, 0)</f>
        <v>Medical Clinic</v>
      </c>
      <c r="H377">
        <f>VLOOKUP($B377, Sheet1!$C:$I, 7, 0)</f>
        <v>2</v>
      </c>
      <c r="I377">
        <f>VLOOKUP($B377, Sheet1!$C:$M, 8, 0)</f>
        <v>0.18290870000000001</v>
      </c>
      <c r="J377">
        <f>VLOOKUP($B377, Sheet1!$C:$M, 9, 0)</f>
        <v>34.646745799999998</v>
      </c>
      <c r="K377" t="str">
        <f>VLOOKUP($B377, Sheet1!$C:$M, 10, 0)</f>
        <v>Idakho Central Ward</v>
      </c>
      <c r="L377" t="str">
        <f>VLOOKUP($B377, Sheet1!$C:$M, 11, 0)</f>
        <v>Not exact address</v>
      </c>
    </row>
    <row r="378" spans="1:12" x14ac:dyDescent="0.2">
      <c r="A378" s="29">
        <v>383</v>
      </c>
      <c r="B378" s="29" t="s">
        <v>408</v>
      </c>
      <c r="C378">
        <f>VLOOKUP($B378, Sheet1!$C:$I, 2, 0)</f>
        <v>0</v>
      </c>
      <c r="D378">
        <f>VLOOKUP($B378, Sheet1!$C:$I, 3, 0)</f>
        <v>0</v>
      </c>
      <c r="E378" t="str">
        <f>VLOOKUP($B378, Sheet1!$C:$I, 4, 0)</f>
        <v>Lurambi Sub County</v>
      </c>
      <c r="F378" t="str">
        <f>VLOOKUP($B378, Sheet1!$C:$I, 5, 0)</f>
        <v>No</v>
      </c>
      <c r="G378" t="str">
        <f>VLOOKUP($B378, Sheet1!$C:$I, 6, 0)</f>
        <v>Laboratory</v>
      </c>
      <c r="H378">
        <f>VLOOKUP($B378, Sheet1!$C:$I, 7, 0)</f>
        <v>2</v>
      </c>
      <c r="I378">
        <f>VLOOKUP($B378, Sheet1!$C:$M, 8, 0)</f>
        <v>0.28289920000000002</v>
      </c>
      <c r="J378">
        <f>VLOOKUP($B378, Sheet1!$C:$M, 9, 0)</f>
        <v>34.7549353</v>
      </c>
      <c r="K378" t="str">
        <f>VLOOKUP($B378, Sheet1!$C:$M, 10, 0)</f>
        <v>Shirere Ward</v>
      </c>
      <c r="L378" t="str">
        <f>VLOOKUP($B378, Sheet1!$C:$M, 11, 0)</f>
        <v>Exact Address</v>
      </c>
    </row>
    <row r="379" spans="1:12" x14ac:dyDescent="0.2">
      <c r="A379" s="29">
        <v>384</v>
      </c>
      <c r="B379" s="29" t="s">
        <v>410</v>
      </c>
      <c r="C379">
        <f>VLOOKUP($B379, Sheet1!$C:$I, 2, 0)</f>
        <v>0</v>
      </c>
      <c r="D379">
        <f>VLOOKUP($B379, Sheet1!$C:$I, 3, 0)</f>
        <v>0</v>
      </c>
      <c r="E379" t="str">
        <f>VLOOKUP($B379, Sheet1!$C:$I, 4, 0)</f>
        <v>Malava Sub County</v>
      </c>
      <c r="F379" t="str">
        <f>VLOOKUP($B379, Sheet1!$C:$I, 5, 0)</f>
        <v>No</v>
      </c>
      <c r="G379">
        <f>VLOOKUP($B379, Sheet1!$C:$I, 6, 0)</f>
        <v>0</v>
      </c>
      <c r="H379">
        <f>VLOOKUP($B379, Sheet1!$C:$I, 7, 0)</f>
        <v>0</v>
      </c>
      <c r="I379">
        <f>VLOOKUP($B379, Sheet1!$C:$M, 8, 0)</f>
        <v>0.44357799999999997</v>
      </c>
      <c r="J379">
        <f>VLOOKUP($B379, Sheet1!$C:$M, 9, 0)</f>
        <v>34.835856100000001</v>
      </c>
      <c r="K379" t="str">
        <f>VLOOKUP($B379, Sheet1!$C:$M, 10, 0)</f>
        <v>South Kabras Ward</v>
      </c>
      <c r="L379" t="str">
        <f>VLOOKUP($B379, Sheet1!$C:$M, 11, 0)</f>
        <v>Not exact address</v>
      </c>
    </row>
    <row r="380" spans="1:12" x14ac:dyDescent="0.2">
      <c r="A380" s="29">
        <v>385</v>
      </c>
      <c r="B380" s="29" t="s">
        <v>411</v>
      </c>
      <c r="C380">
        <f>VLOOKUP($B380, Sheet1!$C:$I, 2, 0)</f>
        <v>0</v>
      </c>
      <c r="D380">
        <f>VLOOKUP($B380, Sheet1!$C:$I, 3, 0)</f>
        <v>0</v>
      </c>
      <c r="E380" t="str">
        <f>VLOOKUP($B380, Sheet1!$C:$I, 4, 0)</f>
        <v>Ikolomani Sub County</v>
      </c>
      <c r="F380" t="str">
        <f>VLOOKUP($B380, Sheet1!$C:$I, 5, 0)</f>
        <v>No</v>
      </c>
      <c r="G380" t="str">
        <f>VLOOKUP($B380, Sheet1!$C:$I, 6, 0)</f>
        <v>Basic Health Centre</v>
      </c>
      <c r="H380">
        <f>VLOOKUP($B380, Sheet1!$C:$I, 7, 0)</f>
        <v>3</v>
      </c>
      <c r="I380">
        <f>VLOOKUP($B380, Sheet1!$C:$M, 8, 0)</f>
        <v>0.15848860000000001</v>
      </c>
      <c r="J380">
        <f>VLOOKUP($B380, Sheet1!$C:$M, 9, 0)</f>
        <v>34.720204099999997</v>
      </c>
      <c r="K380" t="str">
        <f>VLOOKUP($B380, Sheet1!$C:$M, 10, 0)</f>
        <v>Idakho South Ward</v>
      </c>
      <c r="L380" t="str">
        <f>VLOOKUP($B380, Sheet1!$C:$M, 11, 0)</f>
        <v>Exact Address</v>
      </c>
    </row>
    <row r="381" spans="1:12" x14ac:dyDescent="0.2">
      <c r="A381" s="29">
        <v>386</v>
      </c>
      <c r="B381" s="29" t="s">
        <v>412</v>
      </c>
      <c r="C381">
        <f>VLOOKUP($B381, Sheet1!$C:$I, 2, 0)</f>
        <v>0</v>
      </c>
      <c r="D381">
        <f>VLOOKUP($B381, Sheet1!$C:$I, 3, 0)</f>
        <v>0</v>
      </c>
      <c r="E381" t="str">
        <f>VLOOKUP($B381, Sheet1!$C:$I, 4, 0)</f>
        <v>Lurambi Sub County</v>
      </c>
      <c r="F381" t="str">
        <f>VLOOKUP($B381, Sheet1!$C:$I, 5, 0)</f>
        <v>No</v>
      </c>
      <c r="G381" t="str">
        <f>VLOOKUP($B381, Sheet1!$C:$I, 6, 0)</f>
        <v>Medical Clinic</v>
      </c>
      <c r="H381">
        <f>VLOOKUP($B381, Sheet1!$C:$I, 7, 0)</f>
        <v>2</v>
      </c>
      <c r="I381">
        <f>VLOOKUP($B381, Sheet1!$C:$M, 8, 0)</f>
        <v>0.29519489999999998</v>
      </c>
      <c r="J381">
        <f>VLOOKUP($B381, Sheet1!$C:$M, 9, 0)</f>
        <v>34.763336000000002</v>
      </c>
      <c r="K381" t="str">
        <f>VLOOKUP($B381, Sheet1!$C:$M, 10, 0)</f>
        <v>Shirere Ward</v>
      </c>
      <c r="L381" t="str">
        <f>VLOOKUP($B381, Sheet1!$C:$M, 11, 0)</f>
        <v>Exact Address</v>
      </c>
    </row>
    <row r="382" spans="1:12" x14ac:dyDescent="0.2">
      <c r="A382" s="29">
        <v>387</v>
      </c>
      <c r="B382" s="29" t="s">
        <v>413</v>
      </c>
      <c r="C382">
        <f>VLOOKUP($B382, Sheet1!$C:$I, 2, 0)</f>
        <v>0</v>
      </c>
      <c r="D382">
        <f>VLOOKUP($B382, Sheet1!$C:$I, 3, 0)</f>
        <v>0</v>
      </c>
      <c r="E382" t="str">
        <f>VLOOKUP($B382, Sheet1!$C:$I, 4, 0)</f>
        <v>Lurambi Sub County</v>
      </c>
      <c r="F382" t="str">
        <f>VLOOKUP($B382, Sheet1!$C:$I, 5, 0)</f>
        <v>No</v>
      </c>
      <c r="G382" t="str">
        <f>VLOOKUP($B382, Sheet1!$C:$I, 6, 0)</f>
        <v>Medical Clinic</v>
      </c>
      <c r="H382">
        <f>VLOOKUP($B382, Sheet1!$C:$I, 7, 0)</f>
        <v>2</v>
      </c>
      <c r="I382">
        <f>VLOOKUP($B382, Sheet1!$C:$M, 8, 0)</f>
        <v>0.28235900000000003</v>
      </c>
      <c r="J382">
        <f>VLOOKUP($B382, Sheet1!$C:$M, 9, 0)</f>
        <v>34.754407499999999</v>
      </c>
      <c r="K382" t="str">
        <f>VLOOKUP($B382, Sheet1!$C:$M, 10, 0)</f>
        <v>Mahiakalo Ward</v>
      </c>
      <c r="L382" t="str">
        <f>VLOOKUP($B382, Sheet1!$C:$M, 11, 0)</f>
        <v>Exact Address</v>
      </c>
    </row>
    <row r="383" spans="1:12" x14ac:dyDescent="0.2">
      <c r="A383" s="29">
        <v>388</v>
      </c>
      <c r="B383" s="29" t="s">
        <v>414</v>
      </c>
      <c r="C383">
        <f>VLOOKUP($B383, Sheet1!$C:$I, 2, 0)</f>
        <v>0</v>
      </c>
      <c r="D383">
        <f>VLOOKUP($B383, Sheet1!$C:$I, 3, 0)</f>
        <v>0</v>
      </c>
      <c r="E383" t="str">
        <f>VLOOKUP($B383, Sheet1!$C:$I, 4, 0)</f>
        <v>Butere Sub County</v>
      </c>
      <c r="F383" t="str">
        <f>VLOOKUP($B383, Sheet1!$C:$I, 5, 0)</f>
        <v>No</v>
      </c>
      <c r="G383" t="str">
        <f>VLOOKUP($B383, Sheet1!$C:$I, 6, 0)</f>
        <v>Primary care hospitals</v>
      </c>
      <c r="H383">
        <f>VLOOKUP($B383, Sheet1!$C:$I, 7, 0)</f>
        <v>4</v>
      </c>
      <c r="I383">
        <f>VLOOKUP($B383, Sheet1!$C:$M, 8, 0)</f>
        <v>0.26061987365683398</v>
      </c>
      <c r="J383">
        <f>VLOOKUP($B383, Sheet1!$C:$M, 9, 0)</f>
        <v>34.551652228261098</v>
      </c>
      <c r="K383" t="str">
        <f>VLOOKUP($B383, Sheet1!$C:$M, 10, 0)</f>
        <v>Marama West Ward</v>
      </c>
      <c r="L383" t="str">
        <f>VLOOKUP($B383, Sheet1!$C:$M, 11, 0)</f>
        <v>Exact Address</v>
      </c>
    </row>
    <row r="384" spans="1:12" x14ac:dyDescent="0.2">
      <c r="A384" s="29">
        <v>389</v>
      </c>
      <c r="B384" s="29" t="s">
        <v>415</v>
      </c>
      <c r="C384">
        <f>VLOOKUP($B384, Sheet1!$C:$I, 2, 0)</f>
        <v>0</v>
      </c>
      <c r="D384">
        <f>VLOOKUP($B384, Sheet1!$C:$I, 3, 0)</f>
        <v>0</v>
      </c>
      <c r="E384" t="str">
        <f>VLOOKUP($B384, Sheet1!$C:$I, 4, 0)</f>
        <v>Malava Sub County</v>
      </c>
      <c r="F384" t="str">
        <f>VLOOKUP($B384, Sheet1!$C:$I, 5, 0)</f>
        <v>Yes</v>
      </c>
      <c r="G384" t="str">
        <f>VLOOKUP($B384, Sheet1!$C:$I, 6, 0)</f>
        <v>Dispensary</v>
      </c>
      <c r="H384">
        <f>VLOOKUP($B384, Sheet1!$C:$I, 7, 0)</f>
        <v>2</v>
      </c>
      <c r="I384">
        <f>VLOOKUP($B384, Sheet1!$C:$M, 8, 0)</f>
        <v>0.44506709999999999</v>
      </c>
      <c r="J384">
        <f>VLOOKUP($B384, Sheet1!$C:$M, 9, 0)</f>
        <v>34.854098499999999</v>
      </c>
      <c r="K384" t="str">
        <f>VLOOKUP($B384, Sheet1!$C:$M, 10, 0)</f>
        <v>Manda-shivanga Ward</v>
      </c>
      <c r="L384" t="str">
        <f>VLOOKUP($B384, Sheet1!$C:$M, 11, 0)</f>
        <v>Exact Address</v>
      </c>
    </row>
    <row r="385" spans="1:12" x14ac:dyDescent="0.2">
      <c r="A385" s="29">
        <v>390</v>
      </c>
      <c r="B385" s="29" t="s">
        <v>416</v>
      </c>
      <c r="C385">
        <f>VLOOKUP($B385, Sheet1!$C:$I, 2, 0)</f>
        <v>0</v>
      </c>
      <c r="D385">
        <f>VLOOKUP($B385, Sheet1!$C:$I, 3, 0)</f>
        <v>0</v>
      </c>
      <c r="E385" t="str">
        <f>VLOOKUP($B385, Sheet1!$C:$I, 4, 0)</f>
        <v>Khwisero Sub County</v>
      </c>
      <c r="F385" t="str">
        <f>VLOOKUP($B385, Sheet1!$C:$I, 5, 0)</f>
        <v>No</v>
      </c>
      <c r="G385" t="str">
        <f>VLOOKUP($B385, Sheet1!$C:$I, 6, 0)</f>
        <v>Basic Health Centre</v>
      </c>
      <c r="H385">
        <f>VLOOKUP($B385, Sheet1!$C:$I, 7, 0)</f>
        <v>3</v>
      </c>
      <c r="I385">
        <f>VLOOKUP($B385, Sheet1!$C:$M, 8, 0)</f>
        <v>0.1491449</v>
      </c>
      <c r="J385">
        <f>VLOOKUP($B385, Sheet1!$C:$M, 9, 0)</f>
        <v>34.5519879</v>
      </c>
      <c r="K385" t="str">
        <f>VLOOKUP($B385, Sheet1!$C:$M, 10, 0)</f>
        <v>Kisa Central Ward</v>
      </c>
      <c r="L385" t="str">
        <f>VLOOKUP($B385, Sheet1!$C:$M, 11, 0)</f>
        <v>Not exact address</v>
      </c>
    </row>
    <row r="386" spans="1:12" x14ac:dyDescent="0.2">
      <c r="A386" s="29">
        <v>391</v>
      </c>
      <c r="B386" s="29" t="s">
        <v>417</v>
      </c>
      <c r="C386">
        <f>VLOOKUP($B386, Sheet1!$C:$I, 2, 0)</f>
        <v>0</v>
      </c>
      <c r="D386">
        <f>VLOOKUP($B386, Sheet1!$C:$I, 3, 0)</f>
        <v>0</v>
      </c>
      <c r="E386" t="str">
        <f>VLOOKUP($B386, Sheet1!$C:$I, 4, 0)</f>
        <v>Shinyalu Sub County</v>
      </c>
      <c r="F386" t="str">
        <f>VLOOKUP($B386, Sheet1!$C:$I, 5, 0)</f>
        <v>No</v>
      </c>
      <c r="G386" t="str">
        <f>VLOOKUP($B386, Sheet1!$C:$I, 6, 0)</f>
        <v>Medical Clinic</v>
      </c>
      <c r="H386">
        <f>VLOOKUP($B386, Sheet1!$C:$I, 7, 0)</f>
        <v>2</v>
      </c>
      <c r="I386">
        <f>VLOOKUP($B386, Sheet1!$C:$M, 8, 0)</f>
        <v>0.2226621</v>
      </c>
      <c r="J386">
        <f>VLOOKUP($B386, Sheet1!$C:$M, 9, 0)</f>
        <v>34.754001100000004</v>
      </c>
      <c r="K386" t="str">
        <f>VLOOKUP($B386, Sheet1!$C:$M, 10, 0)</f>
        <v>Isukha West Ward</v>
      </c>
      <c r="L386" t="str">
        <f>VLOOKUP($B386, Sheet1!$C:$M, 11, 0)</f>
        <v>Not exact address</v>
      </c>
    </row>
    <row r="387" spans="1:12" x14ac:dyDescent="0.2">
      <c r="A387" s="29">
        <v>392</v>
      </c>
      <c r="B387" s="29" t="s">
        <v>418</v>
      </c>
      <c r="C387">
        <f>VLOOKUP($B387, Sheet1!$C:$I, 2, 0)</f>
        <v>0</v>
      </c>
      <c r="D387">
        <f>VLOOKUP($B387, Sheet1!$C:$I, 3, 0)</f>
        <v>0</v>
      </c>
      <c r="E387" t="str">
        <f>VLOOKUP($B387, Sheet1!$C:$I, 4, 0)</f>
        <v>Lurambi Sub County</v>
      </c>
      <c r="F387" t="str">
        <f>VLOOKUP($B387, Sheet1!$C:$I, 5, 0)</f>
        <v>No</v>
      </c>
      <c r="G387" t="str">
        <f>VLOOKUP($B387, Sheet1!$C:$I, 6, 0)</f>
        <v>Medical Clinic</v>
      </c>
      <c r="H387">
        <f>VLOOKUP($B387, Sheet1!$C:$I, 7, 0)</f>
        <v>2</v>
      </c>
      <c r="I387">
        <f>VLOOKUP($B387, Sheet1!$C:$M, 8, 0)</f>
        <v>0.29519489999999998</v>
      </c>
      <c r="J387">
        <f>VLOOKUP($B387, Sheet1!$C:$M, 9, 0)</f>
        <v>34.763336000000002</v>
      </c>
      <c r="K387" t="str">
        <f>VLOOKUP($B387, Sheet1!$C:$M, 10, 0)</f>
        <v>Shirere Ward</v>
      </c>
      <c r="L387" t="str">
        <f>VLOOKUP($B387, Sheet1!$C:$M, 11, 0)</f>
        <v>Exact Address</v>
      </c>
    </row>
    <row r="388" spans="1:12" x14ac:dyDescent="0.2">
      <c r="A388" s="29">
        <v>393</v>
      </c>
      <c r="B388" s="29" t="s">
        <v>419</v>
      </c>
      <c r="C388">
        <f>VLOOKUP($B388, Sheet1!$C:$I, 2, 0)</f>
        <v>0</v>
      </c>
      <c r="D388">
        <f>VLOOKUP($B388, Sheet1!$C:$I, 3, 0)</f>
        <v>0</v>
      </c>
      <c r="E388" t="str">
        <f>VLOOKUP($B388, Sheet1!$C:$I, 4, 0)</f>
        <v>Likuyani Sub County</v>
      </c>
      <c r="F388" t="str">
        <f>VLOOKUP($B388, Sheet1!$C:$I, 5, 0)</f>
        <v>No</v>
      </c>
      <c r="G388" t="str">
        <f>VLOOKUP($B388, Sheet1!$C:$I, 6, 0)</f>
        <v>Dispensary</v>
      </c>
      <c r="H388">
        <f>VLOOKUP($B388, Sheet1!$C:$I, 7, 0)</f>
        <v>2</v>
      </c>
      <c r="I388">
        <f>VLOOKUP($B388, Sheet1!$C:$M, 8, 0)</f>
        <v>0.6497579</v>
      </c>
      <c r="J388">
        <f>VLOOKUP($B388, Sheet1!$C:$M, 9, 0)</f>
        <v>35.052582200000003</v>
      </c>
      <c r="K388" t="str">
        <f>VLOOKUP($B388, Sheet1!$C:$M, 10, 0)</f>
        <v>Likuyani Ward</v>
      </c>
      <c r="L388" t="str">
        <f>VLOOKUP($B388, Sheet1!$C:$M, 11, 0)</f>
        <v>Exact Address</v>
      </c>
    </row>
    <row r="389" spans="1:12" x14ac:dyDescent="0.2">
      <c r="A389" s="29">
        <v>394</v>
      </c>
      <c r="B389" s="29" t="s">
        <v>420</v>
      </c>
      <c r="C389">
        <f>VLOOKUP($B389, Sheet1!$C:$I, 2, 0)</f>
        <v>0</v>
      </c>
      <c r="D389">
        <f>VLOOKUP($B389, Sheet1!$C:$I, 3, 0)</f>
        <v>0</v>
      </c>
      <c r="E389" t="str">
        <f>VLOOKUP($B389, Sheet1!$C:$I, 4, 0)</f>
        <v>Navakholo Sub County</v>
      </c>
      <c r="F389" t="str">
        <f>VLOOKUP($B389, Sheet1!$C:$I, 5, 0)</f>
        <v>No</v>
      </c>
      <c r="G389" t="str">
        <f>VLOOKUP($B389, Sheet1!$C:$I, 6, 0)</f>
        <v>Medical Clinic</v>
      </c>
      <c r="H389">
        <f>VLOOKUP($B389, Sheet1!$C:$I, 7, 0)</f>
        <v>2</v>
      </c>
      <c r="I389">
        <f>VLOOKUP($B389, Sheet1!$C:$M, 8, 0)</f>
        <v>0.46542420000000001</v>
      </c>
      <c r="J389">
        <f>VLOOKUP($B389, Sheet1!$C:$M, 9, 0)</f>
        <v>34.668739299999999</v>
      </c>
      <c r="K389" t="str">
        <f>VLOOKUP($B389, Sheet1!$C:$M, 10, 0)</f>
        <v>Bunyala West Ward</v>
      </c>
      <c r="L389" t="str">
        <f>VLOOKUP($B389, Sheet1!$C:$M, 11, 0)</f>
        <v>Not exact address</v>
      </c>
    </row>
    <row r="390" spans="1:12" x14ac:dyDescent="0.2">
      <c r="A390" s="29">
        <v>395</v>
      </c>
      <c r="B390" s="29" t="s">
        <v>421</v>
      </c>
      <c r="C390">
        <f>VLOOKUP($B390, Sheet1!$C:$I, 2, 0)</f>
        <v>0</v>
      </c>
      <c r="D390">
        <f>VLOOKUP($B390, Sheet1!$C:$I, 3, 0)</f>
        <v>0</v>
      </c>
      <c r="E390" t="str">
        <f>VLOOKUP($B390, Sheet1!$C:$I, 4, 0)</f>
        <v>Ikolomani Sub County</v>
      </c>
      <c r="F390" t="str">
        <f>VLOOKUP($B390, Sheet1!$C:$I, 5, 0)</f>
        <v>No</v>
      </c>
      <c r="G390" t="str">
        <f>VLOOKUP($B390, Sheet1!$C:$I, 6, 0)</f>
        <v>Medical Center</v>
      </c>
      <c r="H390">
        <f>VLOOKUP($B390, Sheet1!$C:$I, 7, 0)</f>
        <v>2</v>
      </c>
      <c r="I390">
        <f>VLOOKUP($B390, Sheet1!$C:$M, 8, 0)</f>
        <v>0.16970900483606799</v>
      </c>
      <c r="J390">
        <f>VLOOKUP($B390, Sheet1!$C:$M, 9, 0)</f>
        <v>34.707723387178497</v>
      </c>
      <c r="K390" t="str">
        <f>VLOOKUP($B390, Sheet1!$C:$M, 10, 0)</f>
        <v>Idakho North Ward</v>
      </c>
      <c r="L390" t="str">
        <f>VLOOKUP($B390, Sheet1!$C:$M, 11, 0)</f>
        <v>Exact Address</v>
      </c>
    </row>
    <row r="391" spans="1:12" x14ac:dyDescent="0.2">
      <c r="A391" s="29">
        <v>396</v>
      </c>
      <c r="B391" s="29" t="s">
        <v>422</v>
      </c>
      <c r="C391">
        <f>VLOOKUP($B391, Sheet1!$C:$I, 2, 0)</f>
        <v>0</v>
      </c>
      <c r="D391">
        <f>VLOOKUP($B391, Sheet1!$C:$I, 3, 0)</f>
        <v>0</v>
      </c>
      <c r="E391" t="str">
        <f>VLOOKUP($B391, Sheet1!$C:$I, 4, 0)</f>
        <v>Shinyalu Sub County</v>
      </c>
      <c r="F391" t="str">
        <f>VLOOKUP($B391, Sheet1!$C:$I, 5, 0)</f>
        <v>No</v>
      </c>
      <c r="G391" t="str">
        <f>VLOOKUP($B391, Sheet1!$C:$I, 6, 0)</f>
        <v>Dispensary</v>
      </c>
      <c r="H391">
        <f>VLOOKUP($B391, Sheet1!$C:$I, 7, 0)</f>
        <v>2</v>
      </c>
      <c r="I391">
        <f>VLOOKUP($B391, Sheet1!$C:$M, 8, 0)</f>
        <v>0.22908909999999999</v>
      </c>
      <c r="J391">
        <f>VLOOKUP($B391, Sheet1!$C:$M, 9, 0)</f>
        <v>34.727009299999999</v>
      </c>
      <c r="K391" t="str">
        <f>VLOOKUP($B391, Sheet1!$C:$M, 10, 0)</f>
        <v>Isukha West Ward</v>
      </c>
      <c r="L391" t="str">
        <f>VLOOKUP($B391, Sheet1!$C:$M, 11, 0)</f>
        <v>Exact Address</v>
      </c>
    </row>
    <row r="392" spans="1:12" x14ac:dyDescent="0.2">
      <c r="A392" s="29">
        <v>397</v>
      </c>
      <c r="B392" s="29" t="s">
        <v>423</v>
      </c>
      <c r="C392" t="str">
        <f>VLOOKUP($B392, Sheet1!$C:$I, 2, 0)</f>
        <v>Virhembe Community Nursing Home</v>
      </c>
      <c r="D392">
        <f>VLOOKUP($B392, Sheet1!$C:$I, 3, 0)</f>
        <v>0</v>
      </c>
      <c r="E392" t="str">
        <f>VLOOKUP($B392, Sheet1!$C:$I, 4, 0)</f>
        <v>Shinyalu Sub County</v>
      </c>
      <c r="F392" t="str">
        <f>VLOOKUP($B392, Sheet1!$C:$I, 5, 0)</f>
        <v>No</v>
      </c>
      <c r="G392" t="str">
        <f>VLOOKUP($B392, Sheet1!$C:$I, 6, 0)</f>
        <v>Nursing Homes</v>
      </c>
      <c r="H392">
        <f>VLOOKUP($B392, Sheet1!$C:$I, 7, 0)</f>
        <v>3</v>
      </c>
      <c r="I392">
        <f>VLOOKUP($B392, Sheet1!$C:$M, 8, 0)</f>
        <v>0.2226571</v>
      </c>
      <c r="J392">
        <f>VLOOKUP($B392, Sheet1!$C:$M, 9, 0)</f>
        <v>34.873452299999997</v>
      </c>
      <c r="K392" t="str">
        <f>VLOOKUP($B392, Sheet1!$C:$M, 10, 0)</f>
        <v>Isukha Central Ward</v>
      </c>
      <c r="L392" t="str">
        <f>VLOOKUP($B392, Sheet1!$C:$M, 11, 0)</f>
        <v>Exact Address</v>
      </c>
    </row>
    <row r="393" spans="1:12" x14ac:dyDescent="0.2">
      <c r="A393" s="29">
        <v>398</v>
      </c>
      <c r="B393" s="29" t="s">
        <v>424</v>
      </c>
      <c r="C393">
        <f>VLOOKUP($B393, Sheet1!$C:$I, 2, 0)</f>
        <v>0</v>
      </c>
      <c r="D393">
        <f>VLOOKUP($B393, Sheet1!$C:$I, 3, 0)</f>
        <v>0</v>
      </c>
      <c r="E393" t="str">
        <f>VLOOKUP($B393, Sheet1!$C:$I, 4, 0)</f>
        <v>Butere Sub County</v>
      </c>
      <c r="F393" t="str">
        <f>VLOOKUP($B393, Sheet1!$C:$I, 5, 0)</f>
        <v>No</v>
      </c>
      <c r="G393" t="str">
        <f>VLOOKUP($B393, Sheet1!$C:$I, 6, 0)</f>
        <v>Medical Clinic</v>
      </c>
      <c r="H393">
        <f>VLOOKUP($B393, Sheet1!$C:$I, 7, 0)</f>
        <v>2</v>
      </c>
      <c r="I393">
        <f>VLOOKUP($B393, Sheet1!$C:$M, 8, 0)</f>
        <v>0.2198155</v>
      </c>
      <c r="J393">
        <f>VLOOKUP($B393, Sheet1!$C:$M, 9, 0)</f>
        <v>34.491898800000001</v>
      </c>
      <c r="K393" t="str">
        <f>VLOOKUP($B393, Sheet1!$C:$M, 10, 0)</f>
        <v>Marama West Ward</v>
      </c>
      <c r="L393" t="str">
        <f>VLOOKUP($B393, Sheet1!$C:$M, 11, 0)</f>
        <v>Exact Address</v>
      </c>
    </row>
    <row r="394" spans="1:12" x14ac:dyDescent="0.2">
      <c r="A394" s="29">
        <v>399</v>
      </c>
      <c r="B394" s="29" t="s">
        <v>425</v>
      </c>
      <c r="C394">
        <f>VLOOKUP($B394, Sheet1!$C:$I, 2, 0)</f>
        <v>0</v>
      </c>
      <c r="D394">
        <f>VLOOKUP($B394, Sheet1!$C:$I, 3, 0)</f>
        <v>0</v>
      </c>
      <c r="E394" t="str">
        <f>VLOOKUP($B394, Sheet1!$C:$I, 4, 0)</f>
        <v>Khwisero Sub County</v>
      </c>
      <c r="F394" t="str">
        <f>VLOOKUP($B394, Sheet1!$C:$I, 5, 0)</f>
        <v>No</v>
      </c>
      <c r="G394" t="str">
        <f>VLOOKUP($B394, Sheet1!$C:$I, 6, 0)</f>
        <v>VCT</v>
      </c>
      <c r="H394">
        <f>VLOOKUP($B394, Sheet1!$C:$I, 7, 0)</f>
        <v>2</v>
      </c>
      <c r="I394">
        <f>VLOOKUP($B394, Sheet1!$C:$M, 8, 0)</f>
        <v>0.14614489999999999</v>
      </c>
      <c r="J394">
        <f>VLOOKUP($B394, Sheet1!$C:$M, 9, 0)</f>
        <v>34.585987899999999</v>
      </c>
      <c r="K394" t="str">
        <f>VLOOKUP($B394, Sheet1!$C:$M, 10, 0)</f>
        <v>Kisa North Ward</v>
      </c>
      <c r="L394" t="str">
        <f>VLOOKUP($B394, Sheet1!$C:$M, 11, 0)</f>
        <v>Exact Address</v>
      </c>
    </row>
    <row r="395" spans="1:12" x14ac:dyDescent="0.2">
      <c r="A395" s="29">
        <v>400</v>
      </c>
      <c r="B395" s="29" t="s">
        <v>426</v>
      </c>
      <c r="C395">
        <f>VLOOKUP($B395, Sheet1!$C:$I, 2, 0)</f>
        <v>0</v>
      </c>
      <c r="D395">
        <f>VLOOKUP($B395, Sheet1!$C:$I, 3, 0)</f>
        <v>0</v>
      </c>
      <c r="E395" t="str">
        <f>VLOOKUP($B395, Sheet1!$C:$I, 4, 0)</f>
        <v>Malava Sub County</v>
      </c>
      <c r="F395" t="str">
        <f>VLOOKUP($B395, Sheet1!$C:$I, 5, 0)</f>
        <v>No</v>
      </c>
      <c r="G395" t="str">
        <f>VLOOKUP($B395, Sheet1!$C:$I, 6, 0)</f>
        <v>Medical Clinic</v>
      </c>
      <c r="H395">
        <f>VLOOKUP($B395, Sheet1!$C:$I, 7, 0)</f>
        <v>2</v>
      </c>
      <c r="I395">
        <f>VLOOKUP($B395, Sheet1!$C:$M, 8, 0)</f>
        <v>0.35377739999999996</v>
      </c>
      <c r="J395">
        <f>VLOOKUP($B395, Sheet1!$C:$M, 9, 0)</f>
        <v>34.809430300000002</v>
      </c>
      <c r="K395" t="str">
        <f>VLOOKUP($B395, Sheet1!$C:$M, 10, 0)</f>
        <v>South Kabras Ward</v>
      </c>
      <c r="L395" t="str">
        <f>VLOOKUP($B395, Sheet1!$C:$M, 11, 0)</f>
        <v>Not exact address</v>
      </c>
    </row>
    <row r="396" spans="1:12" x14ac:dyDescent="0.2">
      <c r="A396" s="29">
        <v>401</v>
      </c>
      <c r="B396" s="29" t="s">
        <v>427</v>
      </c>
      <c r="C396">
        <f>VLOOKUP($B396, Sheet1!$C:$I, 2, 0)</f>
        <v>0</v>
      </c>
      <c r="D396">
        <f>VLOOKUP($B396, Sheet1!$C:$I, 3, 0)</f>
        <v>0</v>
      </c>
      <c r="E396" t="str">
        <f>VLOOKUP($B396, Sheet1!$C:$I, 4, 0)</f>
        <v>Lugari Sub County</v>
      </c>
      <c r="F396" t="str">
        <f>VLOOKUP($B396, Sheet1!$C:$I, 5, 0)</f>
        <v>Yes</v>
      </c>
      <c r="G396" t="str">
        <f>VLOOKUP($B396, Sheet1!$C:$I, 6, 0)</f>
        <v>Dispensary</v>
      </c>
      <c r="H396">
        <f>VLOOKUP($B396, Sheet1!$C:$I, 7, 0)</f>
        <v>2</v>
      </c>
      <c r="I396">
        <f>VLOOKUP($B396, Sheet1!$C:$M, 8, 0)</f>
        <v>0.53620290000000004</v>
      </c>
      <c r="J396">
        <f>VLOOKUP($B396, Sheet1!$C:$M, 9, 0)</f>
        <v>34.790833900000003</v>
      </c>
      <c r="K396" t="str">
        <f>VLOOKUP($B396, Sheet1!$C:$M, 10, 0)</f>
        <v>Chevaywa Ward</v>
      </c>
      <c r="L396" t="str">
        <f>VLOOKUP($B396, Sheet1!$C:$M, 11, 0)</f>
        <v>Exact Address</v>
      </c>
    </row>
    <row r="397" spans="1:12" x14ac:dyDescent="0.2">
      <c r="A397" s="29">
        <v>402</v>
      </c>
      <c r="B397" s="29" t="s">
        <v>428</v>
      </c>
      <c r="C397">
        <f>VLOOKUP($B397, Sheet1!$C:$I, 2, 0)</f>
        <v>0</v>
      </c>
      <c r="D397">
        <f>VLOOKUP($B397, Sheet1!$C:$I, 3, 0)</f>
        <v>0</v>
      </c>
      <c r="E397" t="str">
        <f>VLOOKUP($B397, Sheet1!$C:$I, 4, 0)</f>
        <v>Khwisero Sub County</v>
      </c>
      <c r="F397" t="str">
        <f>VLOOKUP($B397, Sheet1!$C:$I, 5, 0)</f>
        <v>No</v>
      </c>
      <c r="G397" t="str">
        <f>VLOOKUP($B397, Sheet1!$C:$I, 6, 0)</f>
        <v>Medical Clinic</v>
      </c>
      <c r="H397">
        <f>VLOOKUP($B397, Sheet1!$C:$I, 7, 0)</f>
        <v>2</v>
      </c>
      <c r="I397">
        <f>VLOOKUP($B397, Sheet1!$C:$M, 8, 0)</f>
        <v>0.14614489999999999</v>
      </c>
      <c r="J397">
        <f>VLOOKUP($B397, Sheet1!$C:$M, 9, 0)</f>
        <v>34.585987899999999</v>
      </c>
      <c r="K397" t="str">
        <f>VLOOKUP($B397, Sheet1!$C:$M, 10, 0)</f>
        <v>Kisa Central Ward</v>
      </c>
      <c r="L397" t="str">
        <f>VLOOKUP($B397, Sheet1!$C:$M, 11, 0)</f>
        <v>Exact Address</v>
      </c>
    </row>
    <row r="398" spans="1:12" x14ac:dyDescent="0.2">
      <c r="A398" s="29">
        <v>403</v>
      </c>
      <c r="B398" s="29" t="s">
        <v>429</v>
      </c>
      <c r="C398">
        <f>VLOOKUP($B398, Sheet1!$C:$I, 2, 0)</f>
        <v>0</v>
      </c>
      <c r="D398">
        <f>VLOOKUP($B398, Sheet1!$C:$I, 3, 0)</f>
        <v>0</v>
      </c>
      <c r="E398" t="str">
        <f>VLOOKUP($B398, Sheet1!$C:$I, 4, 0)</f>
        <v>Mumias West Sub County</v>
      </c>
      <c r="F398" t="str">
        <f>VLOOKUP($B398, Sheet1!$C:$I, 5, 0)</f>
        <v>No</v>
      </c>
      <c r="G398" t="str">
        <f>VLOOKUP($B398, Sheet1!$C:$I, 6, 0)</f>
        <v>Dispensary</v>
      </c>
      <c r="H398">
        <f>VLOOKUP($B398, Sheet1!$C:$I, 7, 0)</f>
        <v>2</v>
      </c>
      <c r="I398">
        <f>VLOOKUP($B398, Sheet1!$C:$M, 8, 0)</f>
        <v>0.26772639999999998</v>
      </c>
      <c r="J398">
        <f>VLOOKUP($B398, Sheet1!$C:$M, 9, 0)</f>
        <v>34.3994164</v>
      </c>
      <c r="K398" t="str">
        <f>VLOOKUP($B398, Sheet1!$C:$M, 10, 0)</f>
        <v>Etenje Ward</v>
      </c>
      <c r="L398" t="str">
        <f>VLOOKUP($B398, Sheet1!$C:$M, 11, 0)</f>
        <v>Exact Address</v>
      </c>
    </row>
    <row r="399" spans="1:12" x14ac:dyDescent="0.2">
      <c r="A399" s="29">
        <v>404</v>
      </c>
      <c r="B399" s="29" t="s">
        <v>430</v>
      </c>
      <c r="C399">
        <f>VLOOKUP($B399, Sheet1!$C:$I, 2, 0)</f>
        <v>0</v>
      </c>
      <c r="D399">
        <f>VLOOKUP($B399, Sheet1!$C:$I, 3, 0)</f>
        <v>0</v>
      </c>
      <c r="E399" t="str">
        <f>VLOOKUP($B399, Sheet1!$C:$I, 4, 0)</f>
        <v>Matungu Sub County</v>
      </c>
      <c r="F399" t="str">
        <f>VLOOKUP($B399, Sheet1!$C:$I, 5, 0)</f>
        <v>No</v>
      </c>
      <c r="G399" t="str">
        <f>VLOOKUP($B399, Sheet1!$C:$I, 6, 0)</f>
        <v>Medical Clinic</v>
      </c>
      <c r="H399">
        <f>VLOOKUP($B399, Sheet1!$C:$I, 7, 0)</f>
        <v>2</v>
      </c>
      <c r="I399">
        <f>VLOOKUP($B399, Sheet1!$C:$M, 8, 0)</f>
        <v>0.41907939999999999</v>
      </c>
      <c r="J399">
        <f>VLOOKUP($B399, Sheet1!$C:$M, 9, 0)</f>
        <v>34.426757100000003</v>
      </c>
      <c r="K399" t="str">
        <f>VLOOKUP($B399, Sheet1!$C:$M, 10, 0)</f>
        <v>Koyonzo Ward</v>
      </c>
      <c r="L399" t="str">
        <f>VLOOKUP($B399, Sheet1!$C:$M, 11, 0)</f>
        <v>Exact Address</v>
      </c>
    </row>
    <row r="400" spans="1:12" x14ac:dyDescent="0.2">
      <c r="A400" s="29">
        <v>405</v>
      </c>
      <c r="B400" s="29" t="s">
        <v>431</v>
      </c>
      <c r="C400">
        <f>VLOOKUP($B400, Sheet1!$C:$I, 2, 0)</f>
        <v>0</v>
      </c>
      <c r="D400">
        <f>VLOOKUP($B400, Sheet1!$C:$I, 3, 0)</f>
        <v>0</v>
      </c>
      <c r="E400" t="str">
        <f>VLOOKUP($B400, Sheet1!$C:$I, 4, 0)</f>
        <v>Butere Sub County</v>
      </c>
      <c r="F400" t="str">
        <f>VLOOKUP($B400, Sheet1!$C:$I, 5, 0)</f>
        <v>No</v>
      </c>
      <c r="G400" t="str">
        <f>VLOOKUP($B400, Sheet1!$C:$I, 6, 0)</f>
        <v>Medical Center</v>
      </c>
      <c r="H400">
        <f>VLOOKUP($B400, Sheet1!$C:$I, 7, 0)</f>
        <v>2</v>
      </c>
      <c r="I400">
        <f>VLOOKUP($B400, Sheet1!$C:$M, 8, 0)</f>
        <v>0.23527629999999999</v>
      </c>
      <c r="J400">
        <f>VLOOKUP($B400, Sheet1!$C:$M, 9, 0)</f>
        <v>34.521582700000003</v>
      </c>
      <c r="K400" t="str">
        <f>VLOOKUP($B400, Sheet1!$C:$M, 10, 0)</f>
        <v>Marama Central Ward</v>
      </c>
      <c r="L400" t="str">
        <f>VLOOKUP($B400, Sheet1!$C:$M, 11, 0)</f>
        <v>Exact Address</v>
      </c>
    </row>
  </sheetData>
  <conditionalFormatting sqref="B26">
    <cfRule type="duplicateValues" dxfId="4" priority="5"/>
  </conditionalFormatting>
  <conditionalFormatting sqref="B129">
    <cfRule type="duplicateValues" dxfId="3" priority="4"/>
  </conditionalFormatting>
  <conditionalFormatting sqref="B153">
    <cfRule type="duplicateValues" dxfId="2" priority="3"/>
  </conditionalFormatting>
  <conditionalFormatting sqref="B309">
    <cfRule type="duplicateValues" dxfId="1" priority="1"/>
  </conditionalFormatting>
  <conditionalFormatting sqref="B315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AF94-4AB1-C748-9779-A16B852725A2}">
  <dimension ref="A1:A25"/>
  <sheetViews>
    <sheetView workbookViewId="0">
      <selection sqref="A1:A1048576"/>
    </sheetView>
  </sheetViews>
  <sheetFormatPr baseColWidth="10" defaultRowHeight="16" x14ac:dyDescent="0.2"/>
  <cols>
    <col min="1" max="1" width="45.33203125" bestFit="1" customWidth="1"/>
  </cols>
  <sheetData>
    <row r="1" spans="1:1" x14ac:dyDescent="0.2">
      <c r="A1" t="s">
        <v>13</v>
      </c>
    </row>
    <row r="2" spans="1:1" x14ac:dyDescent="0.2">
      <c r="A2" t="s">
        <v>63</v>
      </c>
    </row>
    <row r="3" spans="1:1" x14ac:dyDescent="0.2">
      <c r="A3" t="s">
        <v>145</v>
      </c>
    </row>
    <row r="4" spans="1:1" x14ac:dyDescent="0.2">
      <c r="A4" t="s">
        <v>150</v>
      </c>
    </row>
    <row r="5" spans="1:1" x14ac:dyDescent="0.2">
      <c r="A5" t="s">
        <v>178</v>
      </c>
    </row>
    <row r="6" spans="1:1" x14ac:dyDescent="0.2">
      <c r="A6" t="s">
        <v>191</v>
      </c>
    </row>
    <row r="7" spans="1:1" x14ac:dyDescent="0.2">
      <c r="A7" t="s">
        <v>200</v>
      </c>
    </row>
    <row r="8" spans="1:1" x14ac:dyDescent="0.2">
      <c r="A8" t="s">
        <v>214</v>
      </c>
    </row>
    <row r="9" spans="1:1" x14ac:dyDescent="0.2">
      <c r="A9" t="s">
        <v>221</v>
      </c>
    </row>
    <row r="10" spans="1:1" x14ac:dyDescent="0.2">
      <c r="A10" t="s">
        <v>232</v>
      </c>
    </row>
    <row r="11" spans="1:1" x14ac:dyDescent="0.2">
      <c r="A11" t="s">
        <v>238</v>
      </c>
    </row>
    <row r="12" spans="1:1" x14ac:dyDescent="0.2">
      <c r="A12" t="s">
        <v>242</v>
      </c>
    </row>
    <row r="13" spans="1:1" x14ac:dyDescent="0.2">
      <c r="A13" t="s">
        <v>248</v>
      </c>
    </row>
    <row r="14" spans="1:1" x14ac:dyDescent="0.2">
      <c r="A14" t="s">
        <v>262</v>
      </c>
    </row>
    <row r="15" spans="1:1" x14ac:dyDescent="0.2">
      <c r="A15" t="s">
        <v>264</v>
      </c>
    </row>
    <row r="16" spans="1:1" x14ac:dyDescent="0.2">
      <c r="A16" t="s">
        <v>266</v>
      </c>
    </row>
    <row r="17" spans="1:1" x14ac:dyDescent="0.2">
      <c r="A17" t="s">
        <v>282</v>
      </c>
    </row>
    <row r="18" spans="1:1" x14ac:dyDescent="0.2">
      <c r="A18" t="s">
        <v>329</v>
      </c>
    </row>
    <row r="19" spans="1:1" x14ac:dyDescent="0.2">
      <c r="A19" t="s">
        <v>357</v>
      </c>
    </row>
    <row r="20" spans="1:1" x14ac:dyDescent="0.2">
      <c r="A20" t="s">
        <v>359</v>
      </c>
    </row>
    <row r="21" spans="1:1" x14ac:dyDescent="0.2">
      <c r="A21" t="s">
        <v>364</v>
      </c>
    </row>
    <row r="22" spans="1:1" x14ac:dyDescent="0.2">
      <c r="A22" t="s">
        <v>376</v>
      </c>
    </row>
    <row r="23" spans="1:1" x14ac:dyDescent="0.2">
      <c r="A23" t="s">
        <v>383</v>
      </c>
    </row>
    <row r="24" spans="1:1" x14ac:dyDescent="0.2">
      <c r="A24" t="s">
        <v>402</v>
      </c>
    </row>
    <row r="25" spans="1:1" x14ac:dyDescent="0.2">
      <c r="A25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C440-0E5B-0F49-8164-FB6D465A9469}">
  <dimension ref="A2:B64"/>
  <sheetViews>
    <sheetView topLeftCell="A29" workbookViewId="0">
      <selection activeCell="A9" sqref="A9"/>
    </sheetView>
  </sheetViews>
  <sheetFormatPr baseColWidth="10" defaultRowHeight="16" x14ac:dyDescent="0.2"/>
  <cols>
    <col min="1" max="1" width="33.1640625" bestFit="1" customWidth="1"/>
  </cols>
  <sheetData>
    <row r="2" spans="1:2" x14ac:dyDescent="0.2">
      <c r="A2" s="15" t="s">
        <v>63</v>
      </c>
      <c r="B2">
        <v>1</v>
      </c>
    </row>
    <row r="3" spans="1:2" x14ac:dyDescent="0.2">
      <c r="A3" s="16" t="s">
        <v>221</v>
      </c>
      <c r="B3">
        <v>1</v>
      </c>
    </row>
    <row r="4" spans="1:2" x14ac:dyDescent="0.2">
      <c r="A4" s="15" t="s">
        <v>242</v>
      </c>
      <c r="B4">
        <v>1</v>
      </c>
    </row>
    <row r="5" spans="1:2" x14ac:dyDescent="0.2">
      <c r="A5" s="15" t="s">
        <v>214</v>
      </c>
      <c r="B5">
        <v>1</v>
      </c>
    </row>
    <row r="6" spans="1:2" x14ac:dyDescent="0.2">
      <c r="A6" s="16" t="s">
        <v>329</v>
      </c>
      <c r="B6">
        <v>1</v>
      </c>
    </row>
    <row r="7" spans="1:2" x14ac:dyDescent="0.2">
      <c r="A7" s="16" t="s">
        <v>262</v>
      </c>
      <c r="B7">
        <v>1</v>
      </c>
    </row>
    <row r="8" spans="1:2" x14ac:dyDescent="0.2">
      <c r="A8" s="11" t="s">
        <v>58</v>
      </c>
      <c r="B8">
        <v>1</v>
      </c>
    </row>
    <row r="9" spans="1:2" x14ac:dyDescent="0.2">
      <c r="A9" s="11" t="s">
        <v>978</v>
      </c>
      <c r="B9">
        <v>0</v>
      </c>
    </row>
    <row r="10" spans="1:2" x14ac:dyDescent="0.2">
      <c r="A10" s="11" t="s">
        <v>73</v>
      </c>
      <c r="B10">
        <v>1</v>
      </c>
    </row>
    <row r="11" spans="1:2" x14ac:dyDescent="0.2">
      <c r="A11" s="11" t="s">
        <v>74</v>
      </c>
      <c r="B11">
        <v>1</v>
      </c>
    </row>
    <row r="12" spans="1:2" x14ac:dyDescent="0.2">
      <c r="A12" s="11" t="s">
        <v>78</v>
      </c>
      <c r="B12">
        <v>1</v>
      </c>
    </row>
    <row r="13" spans="1:2" x14ac:dyDescent="0.2">
      <c r="A13" s="11" t="s">
        <v>84</v>
      </c>
      <c r="B13">
        <v>1</v>
      </c>
    </row>
    <row r="14" spans="1:2" x14ac:dyDescent="0.2">
      <c r="A14" s="11" t="s">
        <v>103</v>
      </c>
      <c r="B14">
        <v>1</v>
      </c>
    </row>
    <row r="15" spans="1:2" x14ac:dyDescent="0.2">
      <c r="A15" s="11" t="s">
        <v>979</v>
      </c>
      <c r="B15">
        <v>1</v>
      </c>
    </row>
    <row r="16" spans="1:2" x14ac:dyDescent="0.2">
      <c r="A16" s="11" t="s">
        <v>117</v>
      </c>
      <c r="B16">
        <v>1</v>
      </c>
    </row>
    <row r="17" spans="1:2" x14ac:dyDescent="0.2">
      <c r="A17" s="11" t="s">
        <v>122</v>
      </c>
      <c r="B17">
        <v>1</v>
      </c>
    </row>
    <row r="18" spans="1:2" x14ac:dyDescent="0.2">
      <c r="A18" s="11" t="s">
        <v>123</v>
      </c>
      <c r="B18">
        <v>1</v>
      </c>
    </row>
    <row r="19" spans="1:2" x14ac:dyDescent="0.2">
      <c r="A19" s="11" t="s">
        <v>146</v>
      </c>
      <c r="B19">
        <v>1</v>
      </c>
    </row>
    <row r="20" spans="1:2" x14ac:dyDescent="0.2">
      <c r="A20" s="11" t="s">
        <v>152</v>
      </c>
      <c r="B20">
        <v>1</v>
      </c>
    </row>
    <row r="21" spans="1:2" x14ac:dyDescent="0.2">
      <c r="A21" s="11" t="s">
        <v>154</v>
      </c>
      <c r="B21">
        <v>1</v>
      </c>
    </row>
    <row r="22" spans="1:2" x14ac:dyDescent="0.2">
      <c r="A22" s="11" t="s">
        <v>161</v>
      </c>
      <c r="B22">
        <v>1</v>
      </c>
    </row>
    <row r="23" spans="1:2" x14ac:dyDescent="0.2">
      <c r="A23" s="11" t="s">
        <v>192</v>
      </c>
      <c r="B23">
        <v>1</v>
      </c>
    </row>
    <row r="24" spans="1:2" x14ac:dyDescent="0.2">
      <c r="A24" s="11" t="s">
        <v>203</v>
      </c>
      <c r="B24">
        <v>1</v>
      </c>
    </row>
    <row r="25" spans="1:2" x14ac:dyDescent="0.2">
      <c r="A25" s="11" t="s">
        <v>209</v>
      </c>
      <c r="B25">
        <v>1</v>
      </c>
    </row>
    <row r="26" spans="1:2" x14ac:dyDescent="0.2">
      <c r="A26" s="11" t="s">
        <v>210</v>
      </c>
      <c r="B26">
        <v>1</v>
      </c>
    </row>
    <row r="27" spans="1:2" x14ac:dyDescent="0.2">
      <c r="A27" s="11" t="s">
        <v>218</v>
      </c>
      <c r="B27">
        <v>1</v>
      </c>
    </row>
    <row r="28" spans="1:2" x14ac:dyDescent="0.2">
      <c r="A28" s="11" t="s">
        <v>220</v>
      </c>
      <c r="B28">
        <v>1</v>
      </c>
    </row>
    <row r="29" spans="1:2" x14ac:dyDescent="0.2">
      <c r="A29" s="11" t="s">
        <v>222</v>
      </c>
      <c r="B29">
        <v>1</v>
      </c>
    </row>
    <row r="30" spans="1:2" x14ac:dyDescent="0.2">
      <c r="A30" s="11" t="s">
        <v>226</v>
      </c>
      <c r="B30">
        <v>1</v>
      </c>
    </row>
    <row r="31" spans="1:2" x14ac:dyDescent="0.2">
      <c r="A31" s="11" t="s">
        <v>233</v>
      </c>
      <c r="B31">
        <v>1</v>
      </c>
    </row>
    <row r="32" spans="1:2" x14ac:dyDescent="0.2">
      <c r="A32" s="11" t="s">
        <v>235</v>
      </c>
      <c r="B32">
        <v>1</v>
      </c>
    </row>
    <row r="33" spans="1:2" x14ac:dyDescent="0.2">
      <c r="A33" s="11" t="s">
        <v>236</v>
      </c>
      <c r="B33">
        <v>1</v>
      </c>
    </row>
    <row r="34" spans="1:2" x14ac:dyDescent="0.2">
      <c r="A34" s="11" t="s">
        <v>237</v>
      </c>
      <c r="B34">
        <v>1</v>
      </c>
    </row>
    <row r="35" spans="1:2" x14ac:dyDescent="0.2">
      <c r="A35" s="11" t="s">
        <v>243</v>
      </c>
      <c r="B35">
        <v>1</v>
      </c>
    </row>
    <row r="36" spans="1:2" x14ac:dyDescent="0.2">
      <c r="A36" s="11" t="s">
        <v>244</v>
      </c>
      <c r="B36">
        <v>1</v>
      </c>
    </row>
    <row r="37" spans="1:2" x14ac:dyDescent="0.2">
      <c r="A37" s="11" t="s">
        <v>247</v>
      </c>
      <c r="B37">
        <v>1</v>
      </c>
    </row>
    <row r="38" spans="1:2" x14ac:dyDescent="0.2">
      <c r="A38" s="11" t="s">
        <v>249</v>
      </c>
      <c r="B38">
        <v>1</v>
      </c>
    </row>
    <row r="39" spans="1:2" x14ac:dyDescent="0.2">
      <c r="A39" s="11" t="s">
        <v>258</v>
      </c>
      <c r="B39">
        <v>1</v>
      </c>
    </row>
    <row r="40" spans="1:2" x14ac:dyDescent="0.2">
      <c r="A40" s="11" t="s">
        <v>265</v>
      </c>
      <c r="B40">
        <v>1</v>
      </c>
    </row>
    <row r="41" spans="1:2" x14ac:dyDescent="0.2">
      <c r="A41" s="11" t="s">
        <v>267</v>
      </c>
      <c r="B41">
        <v>1</v>
      </c>
    </row>
    <row r="42" spans="1:2" x14ac:dyDescent="0.2">
      <c r="A42" s="11" t="s">
        <v>268</v>
      </c>
      <c r="B42">
        <v>1</v>
      </c>
    </row>
    <row r="43" spans="1:2" x14ac:dyDescent="0.2">
      <c r="A43" s="11" t="s">
        <v>280</v>
      </c>
      <c r="B43">
        <v>1</v>
      </c>
    </row>
    <row r="44" spans="1:2" x14ac:dyDescent="0.2">
      <c r="A44" s="11" t="s">
        <v>281</v>
      </c>
      <c r="B44">
        <v>1</v>
      </c>
    </row>
    <row r="45" spans="1:2" x14ac:dyDescent="0.2">
      <c r="A45" s="12" t="s">
        <v>283</v>
      </c>
      <c r="B45">
        <v>1</v>
      </c>
    </row>
    <row r="46" spans="1:2" x14ac:dyDescent="0.2">
      <c r="A46" s="11" t="s">
        <v>299</v>
      </c>
      <c r="B46">
        <v>1</v>
      </c>
    </row>
    <row r="47" spans="1:2" x14ac:dyDescent="0.2">
      <c r="A47" s="11" t="s">
        <v>301</v>
      </c>
      <c r="B47">
        <v>1</v>
      </c>
    </row>
    <row r="48" spans="1:2" x14ac:dyDescent="0.2">
      <c r="A48" s="11" t="s">
        <v>310</v>
      </c>
      <c r="B48">
        <v>1</v>
      </c>
    </row>
    <row r="49" spans="1:2" x14ac:dyDescent="0.2">
      <c r="A49" s="11" t="s">
        <v>313</v>
      </c>
      <c r="B49">
        <v>1</v>
      </c>
    </row>
    <row r="50" spans="1:2" x14ac:dyDescent="0.2">
      <c r="A50" s="11" t="s">
        <v>321</v>
      </c>
      <c r="B50">
        <v>1</v>
      </c>
    </row>
    <row r="51" spans="1:2" x14ac:dyDescent="0.2">
      <c r="A51" s="11" t="s">
        <v>327</v>
      </c>
      <c r="B51">
        <v>1</v>
      </c>
    </row>
    <row r="52" spans="1:2" x14ac:dyDescent="0.2">
      <c r="A52" s="11" t="s">
        <v>337</v>
      </c>
      <c r="B52">
        <v>1</v>
      </c>
    </row>
    <row r="53" spans="1:2" x14ac:dyDescent="0.2">
      <c r="A53" s="11" t="s">
        <v>358</v>
      </c>
      <c r="B53">
        <v>1</v>
      </c>
    </row>
    <row r="54" spans="1:2" x14ac:dyDescent="0.2">
      <c r="A54" s="11" t="s">
        <v>360</v>
      </c>
      <c r="B54">
        <v>1</v>
      </c>
    </row>
    <row r="55" spans="1:2" x14ac:dyDescent="0.2">
      <c r="A55" s="11" t="s">
        <v>367</v>
      </c>
      <c r="B55">
        <v>1</v>
      </c>
    </row>
    <row r="56" spans="1:2" x14ac:dyDescent="0.2">
      <c r="A56" s="11" t="s">
        <v>370</v>
      </c>
      <c r="B56">
        <v>1</v>
      </c>
    </row>
    <row r="57" spans="1:2" x14ac:dyDescent="0.2">
      <c r="A57" s="11" t="s">
        <v>377</v>
      </c>
      <c r="B57">
        <v>1</v>
      </c>
    </row>
    <row r="58" spans="1:2" x14ac:dyDescent="0.2">
      <c r="A58" s="11" t="s">
        <v>380</v>
      </c>
      <c r="B58">
        <v>1</v>
      </c>
    </row>
    <row r="59" spans="1:2" x14ac:dyDescent="0.2">
      <c r="A59" s="11" t="s">
        <v>383</v>
      </c>
      <c r="B59">
        <v>1</v>
      </c>
    </row>
    <row r="60" spans="1:2" x14ac:dyDescent="0.2">
      <c r="A60" s="11" t="s">
        <v>384</v>
      </c>
      <c r="B60">
        <v>1</v>
      </c>
    </row>
    <row r="61" spans="1:2" x14ac:dyDescent="0.2">
      <c r="A61" s="11" t="s">
        <v>385</v>
      </c>
      <c r="B61">
        <v>1</v>
      </c>
    </row>
    <row r="62" spans="1:2" x14ac:dyDescent="0.2">
      <c r="A62" s="11" t="s">
        <v>387</v>
      </c>
      <c r="B62">
        <v>1</v>
      </c>
    </row>
    <row r="63" spans="1:2" x14ac:dyDescent="0.2">
      <c r="A63" s="11" t="s">
        <v>415</v>
      </c>
      <c r="B63">
        <v>1</v>
      </c>
    </row>
    <row r="64" spans="1:2" x14ac:dyDescent="0.2">
      <c r="A64" s="11" t="s">
        <v>427</v>
      </c>
      <c r="B6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D9F8-C6B4-504E-8AD6-3B1296D3B824}">
  <dimension ref="A1:C4868"/>
  <sheetViews>
    <sheetView workbookViewId="0">
      <selection activeCell="B1" sqref="B1:B1048576"/>
    </sheetView>
  </sheetViews>
  <sheetFormatPr baseColWidth="10" defaultRowHeight="16" x14ac:dyDescent="0.2"/>
  <cols>
    <col min="1" max="1" width="33.1640625" customWidth="1"/>
  </cols>
  <sheetData>
    <row r="1" spans="1:3" x14ac:dyDescent="0.2">
      <c r="A1" t="s">
        <v>980</v>
      </c>
      <c r="B1" t="s">
        <v>922</v>
      </c>
      <c r="C1" t="s">
        <v>923</v>
      </c>
    </row>
    <row r="2" spans="1:3" x14ac:dyDescent="0.2">
      <c r="A2" t="s">
        <v>981</v>
      </c>
      <c r="B2">
        <v>-1.7040999999999999</v>
      </c>
      <c r="C2">
        <v>37.352780000000003</v>
      </c>
    </row>
    <row r="3" spans="1:3" x14ac:dyDescent="0.2">
      <c r="A3" t="s">
        <v>981</v>
      </c>
      <c r="B3">
        <v>-2.1528999999999998</v>
      </c>
      <c r="C3">
        <v>37.586590000000001</v>
      </c>
    </row>
    <row r="4" spans="1:3" x14ac:dyDescent="0.2">
      <c r="A4" t="s">
        <v>981</v>
      </c>
      <c r="B4">
        <v>1.4112E-2</v>
      </c>
      <c r="C4">
        <v>37.086060000000003</v>
      </c>
    </row>
    <row r="5" spans="1:3" x14ac:dyDescent="0.2">
      <c r="A5" t="s">
        <v>981</v>
      </c>
      <c r="B5">
        <v>-2.1553900000000001</v>
      </c>
      <c r="C5">
        <v>37.590179999999997</v>
      </c>
    </row>
    <row r="6" spans="1:3" x14ac:dyDescent="0.2">
      <c r="A6" t="s">
        <v>981</v>
      </c>
      <c r="B6">
        <v>-2.1528999999999998</v>
      </c>
      <c r="C6">
        <v>37.586590000000001</v>
      </c>
    </row>
    <row r="7" spans="1:3" x14ac:dyDescent="0.2">
      <c r="A7" t="s">
        <v>981</v>
      </c>
      <c r="B7">
        <v>-2.70377</v>
      </c>
      <c r="C7">
        <v>38.04739</v>
      </c>
    </row>
    <row r="8" spans="1:3" x14ac:dyDescent="0.2">
      <c r="A8" t="s">
        <v>981</v>
      </c>
      <c r="B8">
        <v>-2.7040700000000002</v>
      </c>
      <c r="C8">
        <v>38.047020000000003</v>
      </c>
    </row>
    <row r="9" spans="1:3" x14ac:dyDescent="0.2">
      <c r="A9" t="s">
        <v>981</v>
      </c>
      <c r="B9">
        <v>-1.8170299999999999</v>
      </c>
      <c r="C9">
        <v>37.53584</v>
      </c>
    </row>
    <row r="10" spans="1:3" x14ac:dyDescent="0.2">
      <c r="A10" t="s">
        <v>981</v>
      </c>
      <c r="B10">
        <v>-1.81497</v>
      </c>
      <c r="C10">
        <v>37.535879999999999</v>
      </c>
    </row>
    <row r="11" spans="1:3" x14ac:dyDescent="0.2">
      <c r="A11" t="s">
        <v>981</v>
      </c>
      <c r="B11">
        <v>-1.70313</v>
      </c>
      <c r="C11">
        <v>37.347610000000003</v>
      </c>
    </row>
    <row r="12" spans="1:3" x14ac:dyDescent="0.2">
      <c r="A12" t="s">
        <v>981</v>
      </c>
      <c r="B12">
        <v>-1.7038500000000001</v>
      </c>
      <c r="C12">
        <v>37.34675</v>
      </c>
    </row>
    <row r="13" spans="1:3" x14ac:dyDescent="0.2">
      <c r="A13" t="s">
        <v>982</v>
      </c>
      <c r="B13">
        <v>-0.29448000000000002</v>
      </c>
      <c r="C13">
        <v>36.103879999999997</v>
      </c>
    </row>
    <row r="14" spans="1:3" x14ac:dyDescent="0.2">
      <c r="A14" t="s">
        <v>983</v>
      </c>
      <c r="B14">
        <v>-0.50229999999999997</v>
      </c>
      <c r="C14">
        <v>36.3249</v>
      </c>
    </row>
    <row r="15" spans="1:3" x14ac:dyDescent="0.2">
      <c r="A15" t="s">
        <v>984</v>
      </c>
      <c r="B15">
        <v>0.33931299999999998</v>
      </c>
      <c r="C15">
        <v>37.575839000000002</v>
      </c>
    </row>
    <row r="16" spans="1:3" x14ac:dyDescent="0.2">
      <c r="A16" t="s">
        <v>985</v>
      </c>
      <c r="B16">
        <v>0.10413</v>
      </c>
      <c r="C16">
        <v>35.183900000000001</v>
      </c>
    </row>
    <row r="17" spans="1:3" x14ac:dyDescent="0.2">
      <c r="A17" t="s">
        <v>986</v>
      </c>
      <c r="B17">
        <v>-4.0107520000000001</v>
      </c>
      <c r="C17">
        <v>39.584404999999997</v>
      </c>
    </row>
    <row r="18" spans="1:3" x14ac:dyDescent="0.2">
      <c r="A18" t="s">
        <v>987</v>
      </c>
      <c r="B18">
        <v>-1.308071</v>
      </c>
      <c r="C18">
        <v>36.835070000000002</v>
      </c>
    </row>
    <row r="19" spans="1:3" x14ac:dyDescent="0.2">
      <c r="A19" t="s">
        <v>988</v>
      </c>
      <c r="B19">
        <v>-4.0564119999999999</v>
      </c>
      <c r="C19">
        <v>39.665140999999998</v>
      </c>
    </row>
    <row r="20" spans="1:3" x14ac:dyDescent="0.2">
      <c r="A20" t="s">
        <v>989</v>
      </c>
      <c r="B20">
        <v>0.60245199999999999</v>
      </c>
      <c r="C20">
        <v>39.716838000000003</v>
      </c>
    </row>
    <row r="21" spans="1:3" x14ac:dyDescent="0.2">
      <c r="A21" t="s">
        <v>990</v>
      </c>
      <c r="B21">
        <v>-0.66347</v>
      </c>
      <c r="C21">
        <v>34.760710000000003</v>
      </c>
    </row>
    <row r="22" spans="1:3" x14ac:dyDescent="0.2">
      <c r="A22" t="s">
        <v>991</v>
      </c>
      <c r="B22">
        <v>-0.54627000000000003</v>
      </c>
      <c r="C22">
        <v>36.954627000000002</v>
      </c>
    </row>
    <row r="23" spans="1:3" x14ac:dyDescent="0.2">
      <c r="A23" t="s">
        <v>992</v>
      </c>
      <c r="B23">
        <v>-0.15901999999999999</v>
      </c>
      <c r="C23">
        <v>34.410640000000001</v>
      </c>
    </row>
    <row r="24" spans="1:3" x14ac:dyDescent="0.2">
      <c r="A24" t="s">
        <v>993</v>
      </c>
      <c r="B24">
        <v>0.52684900000000001</v>
      </c>
      <c r="C24">
        <v>35.266893000000003</v>
      </c>
    </row>
    <row r="25" spans="1:3" x14ac:dyDescent="0.2">
      <c r="A25" t="s">
        <v>994</v>
      </c>
      <c r="B25">
        <v>0.33579500000000001</v>
      </c>
      <c r="C25">
        <v>37.574117999999999</v>
      </c>
    </row>
    <row r="26" spans="1:3" x14ac:dyDescent="0.2">
      <c r="A26" t="s">
        <v>995</v>
      </c>
      <c r="B26">
        <v>-0.43225999999999998</v>
      </c>
      <c r="C26">
        <v>35.971429999999998</v>
      </c>
    </row>
    <row r="27" spans="1:3" x14ac:dyDescent="0.2">
      <c r="A27" t="s">
        <v>996</v>
      </c>
      <c r="B27">
        <v>-9.6533999999999995E-2</v>
      </c>
      <c r="C27">
        <v>34.763331999999998</v>
      </c>
    </row>
    <row r="28" spans="1:3" x14ac:dyDescent="0.2">
      <c r="A28" t="s">
        <v>997</v>
      </c>
      <c r="B28">
        <v>0.290182</v>
      </c>
      <c r="C28">
        <v>34.752693000000001</v>
      </c>
    </row>
    <row r="29" spans="1:3" x14ac:dyDescent="0.2">
      <c r="A29" t="s">
        <v>998</v>
      </c>
      <c r="B29">
        <v>0.45188899999999999</v>
      </c>
      <c r="C29">
        <v>34.249569000000001</v>
      </c>
    </row>
    <row r="30" spans="1:3" x14ac:dyDescent="0.2">
      <c r="A30" t="s">
        <v>999</v>
      </c>
      <c r="B30">
        <v>0.59506899999999996</v>
      </c>
      <c r="C30">
        <v>34.754303</v>
      </c>
    </row>
    <row r="31" spans="1:3" x14ac:dyDescent="0.2">
      <c r="A31" t="s">
        <v>1000</v>
      </c>
      <c r="B31">
        <v>-3.065642</v>
      </c>
      <c r="C31">
        <v>39.330266999999999</v>
      </c>
    </row>
    <row r="32" spans="1:3" x14ac:dyDescent="0.2">
      <c r="A32" t="s">
        <v>1001</v>
      </c>
      <c r="B32">
        <v>-3.0659749999999999</v>
      </c>
      <c r="C32">
        <v>39.477797000000002</v>
      </c>
    </row>
    <row r="33" spans="1:3" x14ac:dyDescent="0.2">
      <c r="A33" t="s">
        <v>1002</v>
      </c>
      <c r="B33">
        <v>1.7225330000000001</v>
      </c>
      <c r="C33">
        <v>40.011319</v>
      </c>
    </row>
    <row r="34" spans="1:3" x14ac:dyDescent="0.2">
      <c r="A34" t="s">
        <v>1003</v>
      </c>
      <c r="B34">
        <v>-0.42094199999999998</v>
      </c>
      <c r="C34">
        <v>34.601500000000001</v>
      </c>
    </row>
    <row r="35" spans="1:3" x14ac:dyDescent="0.2">
      <c r="A35" t="s">
        <v>1004</v>
      </c>
      <c r="B35">
        <v>-2.8397999999999999</v>
      </c>
      <c r="C35">
        <v>39.979911999999999</v>
      </c>
    </row>
    <row r="36" spans="1:3" x14ac:dyDescent="0.2">
      <c r="A36" t="s">
        <v>1005</v>
      </c>
      <c r="B36">
        <v>1.71834</v>
      </c>
      <c r="C36">
        <v>39.968955999999999</v>
      </c>
    </row>
    <row r="37" spans="1:3" x14ac:dyDescent="0.2">
      <c r="A37" t="s">
        <v>1006</v>
      </c>
      <c r="B37">
        <v>-4.04</v>
      </c>
      <c r="C37">
        <v>39.676400000000001</v>
      </c>
    </row>
    <row r="38" spans="1:3" x14ac:dyDescent="0.2">
      <c r="A38" t="s">
        <v>1007</v>
      </c>
      <c r="B38">
        <v>-0.43308000000000002</v>
      </c>
      <c r="C38">
        <v>36.962000000000003</v>
      </c>
    </row>
    <row r="39" spans="1:3" x14ac:dyDescent="0.2">
      <c r="A39" t="s">
        <v>1007</v>
      </c>
      <c r="B39">
        <v>-1.9108400000000001</v>
      </c>
      <c r="C39">
        <v>37.729399999999998</v>
      </c>
    </row>
    <row r="40" spans="1:3" x14ac:dyDescent="0.2">
      <c r="A40" t="s">
        <v>1008</v>
      </c>
      <c r="B40">
        <v>6.3710000000000003E-2</v>
      </c>
      <c r="C40">
        <v>34.286479</v>
      </c>
    </row>
    <row r="41" spans="1:3" x14ac:dyDescent="0.2">
      <c r="A41" t="s">
        <v>1009</v>
      </c>
      <c r="B41">
        <v>0.116274</v>
      </c>
      <c r="C41">
        <v>34.731468999999997</v>
      </c>
    </row>
    <row r="42" spans="1:3" x14ac:dyDescent="0.2">
      <c r="A42" t="s">
        <v>1010</v>
      </c>
      <c r="B42">
        <v>0.333063</v>
      </c>
      <c r="C42">
        <v>37.571376000000001</v>
      </c>
    </row>
    <row r="43" spans="1:3" x14ac:dyDescent="0.2">
      <c r="A43" t="s">
        <v>1010</v>
      </c>
      <c r="B43">
        <v>0.43293300000000001</v>
      </c>
      <c r="C43">
        <v>37.996946999999999</v>
      </c>
    </row>
    <row r="44" spans="1:3" x14ac:dyDescent="0.2">
      <c r="A44" t="s">
        <v>1010</v>
      </c>
      <c r="B44">
        <v>0.207091</v>
      </c>
      <c r="C44">
        <v>35.107477000000003</v>
      </c>
    </row>
    <row r="45" spans="1:3" x14ac:dyDescent="0.2">
      <c r="A45" t="s">
        <v>1011</v>
      </c>
      <c r="B45">
        <v>-0.56032700000000002</v>
      </c>
      <c r="C45">
        <v>34.742476000000003</v>
      </c>
    </row>
    <row r="46" spans="1:3" x14ac:dyDescent="0.2">
      <c r="A46" t="s">
        <v>1012</v>
      </c>
      <c r="B46">
        <v>-0.65</v>
      </c>
      <c r="C46">
        <v>36.9</v>
      </c>
    </row>
    <row r="47" spans="1:3" x14ac:dyDescent="0.2">
      <c r="A47" t="s">
        <v>1013</v>
      </c>
      <c r="B47">
        <v>1.7176260000000001</v>
      </c>
      <c r="C47">
        <v>40.056536999999999</v>
      </c>
    </row>
    <row r="48" spans="1:3" x14ac:dyDescent="0.2">
      <c r="A48" t="s">
        <v>1014</v>
      </c>
      <c r="B48">
        <v>-1.362725</v>
      </c>
      <c r="C48">
        <v>38.012096999999997</v>
      </c>
    </row>
    <row r="49" spans="1:3" x14ac:dyDescent="0.2">
      <c r="A49" t="s">
        <v>1014</v>
      </c>
      <c r="B49">
        <v>-2.5205199999999999</v>
      </c>
      <c r="C49">
        <v>38.028399999999998</v>
      </c>
    </row>
    <row r="50" spans="1:3" x14ac:dyDescent="0.2">
      <c r="A50" t="s">
        <v>1015</v>
      </c>
      <c r="B50">
        <v>-0.241789</v>
      </c>
      <c r="C50">
        <v>35.728819999999999</v>
      </c>
    </row>
    <row r="51" spans="1:3" x14ac:dyDescent="0.2">
      <c r="A51" t="s">
        <v>1016</v>
      </c>
      <c r="B51">
        <v>-4.0705070000000001</v>
      </c>
      <c r="C51">
        <v>39.676203000000001</v>
      </c>
    </row>
    <row r="52" spans="1:3" x14ac:dyDescent="0.2">
      <c r="A52" t="s">
        <v>1016</v>
      </c>
      <c r="B52">
        <v>-1.259263</v>
      </c>
      <c r="C52">
        <v>36.822479000000001</v>
      </c>
    </row>
    <row r="53" spans="1:3" x14ac:dyDescent="0.2">
      <c r="A53" t="s">
        <v>1016</v>
      </c>
      <c r="B53">
        <v>-9.7193000000000002E-2</v>
      </c>
      <c r="C53">
        <v>34.762900000000002</v>
      </c>
    </row>
    <row r="54" spans="1:3" x14ac:dyDescent="0.2">
      <c r="A54" t="s">
        <v>1017</v>
      </c>
      <c r="B54">
        <v>0.25266300000000003</v>
      </c>
      <c r="C54">
        <v>34.070667999999998</v>
      </c>
    </row>
    <row r="55" spans="1:3" x14ac:dyDescent="0.2">
      <c r="A55" t="s">
        <v>1018</v>
      </c>
      <c r="B55">
        <v>-0.43</v>
      </c>
      <c r="C55">
        <v>34.825000000000003</v>
      </c>
    </row>
    <row r="56" spans="1:3" x14ac:dyDescent="0.2">
      <c r="A56" t="s">
        <v>1019</v>
      </c>
      <c r="B56">
        <v>-0.93518500000000004</v>
      </c>
      <c r="C56">
        <v>34.247399999999999</v>
      </c>
    </row>
    <row r="57" spans="1:3" x14ac:dyDescent="0.2">
      <c r="A57" t="s">
        <v>1020</v>
      </c>
      <c r="B57">
        <v>-0.50483100000000003</v>
      </c>
      <c r="C57">
        <v>37.515999999999998</v>
      </c>
    </row>
    <row r="58" spans="1:3" x14ac:dyDescent="0.2">
      <c r="A58" t="s">
        <v>1021</v>
      </c>
      <c r="B58">
        <v>-0.72399999999999998</v>
      </c>
      <c r="C58">
        <v>34.6374</v>
      </c>
    </row>
    <row r="59" spans="1:3" x14ac:dyDescent="0.2">
      <c r="A59" t="s">
        <v>1022</v>
      </c>
      <c r="B59">
        <v>-0.13399</v>
      </c>
      <c r="C59">
        <v>35.157952000000002</v>
      </c>
    </row>
    <row r="60" spans="1:3" x14ac:dyDescent="0.2">
      <c r="A60" t="s">
        <v>1023</v>
      </c>
      <c r="B60">
        <v>-0.50135200000000002</v>
      </c>
      <c r="C60">
        <v>37.020721000000002</v>
      </c>
    </row>
    <row r="61" spans="1:3" x14ac:dyDescent="0.2">
      <c r="A61" t="s">
        <v>1024</v>
      </c>
      <c r="B61">
        <v>0.38509399999999999</v>
      </c>
      <c r="C61">
        <v>34.873869999999997</v>
      </c>
    </row>
    <row r="62" spans="1:3" x14ac:dyDescent="0.2">
      <c r="A62" t="s">
        <v>1025</v>
      </c>
      <c r="B62">
        <v>-0.16536300000000001</v>
      </c>
      <c r="C62">
        <v>34.923400000000001</v>
      </c>
    </row>
    <row r="63" spans="1:3" x14ac:dyDescent="0.2">
      <c r="A63" t="s">
        <v>1026</v>
      </c>
      <c r="B63">
        <v>0.31409199999999998</v>
      </c>
      <c r="C63">
        <v>34.575707000000001</v>
      </c>
    </row>
    <row r="64" spans="1:3" x14ac:dyDescent="0.2">
      <c r="A64" t="s">
        <v>1027</v>
      </c>
      <c r="B64">
        <v>-1.07</v>
      </c>
      <c r="C64">
        <v>34.18</v>
      </c>
    </row>
    <row r="65" spans="1:3" x14ac:dyDescent="0.2">
      <c r="A65" t="s">
        <v>1028</v>
      </c>
      <c r="B65">
        <v>0.36230000000000001</v>
      </c>
      <c r="C65">
        <v>37.586539999999999</v>
      </c>
    </row>
    <row r="66" spans="1:3" x14ac:dyDescent="0.2">
      <c r="A66" t="s">
        <v>1029</v>
      </c>
      <c r="B66">
        <v>0.33827600000000002</v>
      </c>
      <c r="C66">
        <v>37.570179000000003</v>
      </c>
    </row>
    <row r="67" spans="1:3" x14ac:dyDescent="0.2">
      <c r="A67" t="s">
        <v>1030</v>
      </c>
      <c r="B67">
        <v>5.3529239999999998</v>
      </c>
      <c r="C67">
        <v>35.828015999999998</v>
      </c>
    </row>
    <row r="68" spans="1:3" x14ac:dyDescent="0.2">
      <c r="A68" t="s">
        <v>1031</v>
      </c>
      <c r="B68">
        <v>-1.0671600000000001</v>
      </c>
      <c r="C68">
        <v>38.050199999999997</v>
      </c>
    </row>
    <row r="69" spans="1:3" x14ac:dyDescent="0.2">
      <c r="A69" t="s">
        <v>1032</v>
      </c>
      <c r="B69">
        <v>1.22044</v>
      </c>
      <c r="C69">
        <v>35.101470999999997</v>
      </c>
    </row>
    <row r="70" spans="1:3" x14ac:dyDescent="0.2">
      <c r="A70" t="s">
        <v>1033</v>
      </c>
      <c r="B70">
        <v>-3.2470020000000002</v>
      </c>
      <c r="C70">
        <v>39.791722999999998</v>
      </c>
    </row>
    <row r="71" spans="1:3" x14ac:dyDescent="0.2">
      <c r="A71" t="s">
        <v>1034</v>
      </c>
      <c r="B71">
        <v>-0.76732100000000003</v>
      </c>
      <c r="C71">
        <v>36.627173999999997</v>
      </c>
    </row>
    <row r="72" spans="1:3" x14ac:dyDescent="0.2">
      <c r="A72" t="s">
        <v>1035</v>
      </c>
      <c r="B72">
        <v>-0.73972300000000002</v>
      </c>
      <c r="C72">
        <v>36.852508999999998</v>
      </c>
    </row>
    <row r="73" spans="1:3" x14ac:dyDescent="0.2">
      <c r="A73" t="s">
        <v>1036</v>
      </c>
      <c r="B73">
        <v>-5.2618999999999999E-2</v>
      </c>
      <c r="C73">
        <v>35.724044999999997</v>
      </c>
    </row>
    <row r="74" spans="1:3" x14ac:dyDescent="0.2">
      <c r="A74" t="s">
        <v>1037</v>
      </c>
      <c r="B74">
        <v>5.4999999999999997E-3</v>
      </c>
      <c r="C74">
        <v>36.22833</v>
      </c>
    </row>
    <row r="75" spans="1:3" x14ac:dyDescent="0.2">
      <c r="A75" t="s">
        <v>1038</v>
      </c>
      <c r="B75">
        <v>0.231127</v>
      </c>
      <c r="C75">
        <v>35.456499999999998</v>
      </c>
    </row>
    <row r="76" spans="1:3" x14ac:dyDescent="0.2">
      <c r="A76" t="s">
        <v>1039</v>
      </c>
      <c r="B76">
        <v>-0.29374</v>
      </c>
      <c r="C76">
        <v>35.271999999999998</v>
      </c>
    </row>
    <row r="77" spans="1:3" x14ac:dyDescent="0.2">
      <c r="A77" t="s">
        <v>1040</v>
      </c>
      <c r="B77">
        <v>-8.1404000000000004E-2</v>
      </c>
      <c r="C77">
        <v>34.740699999999997</v>
      </c>
    </row>
    <row r="78" spans="1:3" x14ac:dyDescent="0.2">
      <c r="A78" t="s">
        <v>1041</v>
      </c>
      <c r="B78">
        <v>-4.0637379999999999</v>
      </c>
      <c r="C78">
        <v>39.679704000000001</v>
      </c>
    </row>
    <row r="79" spans="1:3" x14ac:dyDescent="0.2">
      <c r="A79" t="s">
        <v>1042</v>
      </c>
      <c r="B79">
        <v>-1.1995899999999999</v>
      </c>
      <c r="C79">
        <v>35.226700000000001</v>
      </c>
    </row>
    <row r="80" spans="1:3" x14ac:dyDescent="0.2">
      <c r="A80" t="s">
        <v>1043</v>
      </c>
      <c r="B80">
        <v>0.66762100000000002</v>
      </c>
      <c r="C80">
        <v>35.8125</v>
      </c>
    </row>
    <row r="81" spans="1:3" x14ac:dyDescent="0.2">
      <c r="A81" t="s">
        <v>1044</v>
      </c>
      <c r="B81">
        <v>3.0702569999999998</v>
      </c>
      <c r="C81">
        <v>39.594791999999998</v>
      </c>
    </row>
    <row r="82" spans="1:3" x14ac:dyDescent="0.2">
      <c r="A82" t="s">
        <v>1045</v>
      </c>
      <c r="B82">
        <v>0.20324</v>
      </c>
      <c r="C82">
        <v>37.902340000000002</v>
      </c>
    </row>
    <row r="83" spans="1:3" x14ac:dyDescent="0.2">
      <c r="A83" t="s">
        <v>1046</v>
      </c>
      <c r="B83">
        <v>-0.14164199999999999</v>
      </c>
      <c r="C83">
        <v>34.440899999999999</v>
      </c>
    </row>
    <row r="84" spans="1:3" x14ac:dyDescent="0.2">
      <c r="A84" t="s">
        <v>1047</v>
      </c>
      <c r="B84">
        <v>-3.49E-2</v>
      </c>
      <c r="C84">
        <v>34.467199999999998</v>
      </c>
    </row>
    <row r="85" spans="1:3" x14ac:dyDescent="0.2">
      <c r="A85" t="s">
        <v>1048</v>
      </c>
      <c r="B85">
        <v>0.68417300000000003</v>
      </c>
      <c r="C85">
        <v>34.335414</v>
      </c>
    </row>
    <row r="86" spans="1:3" x14ac:dyDescent="0.2">
      <c r="A86" t="s">
        <v>1049</v>
      </c>
      <c r="B86">
        <v>-0.92682399999999998</v>
      </c>
      <c r="C86">
        <v>34.844096999999998</v>
      </c>
    </row>
    <row r="87" spans="1:3" x14ac:dyDescent="0.2">
      <c r="A87" t="s">
        <v>1050</v>
      </c>
      <c r="B87">
        <v>-0.93184800000000001</v>
      </c>
      <c r="C87">
        <v>34.846795</v>
      </c>
    </row>
    <row r="88" spans="1:3" x14ac:dyDescent="0.2">
      <c r="A88" t="s">
        <v>1051</v>
      </c>
      <c r="B88">
        <v>-0.40970299999999998</v>
      </c>
      <c r="C88">
        <v>34.200001999999998</v>
      </c>
    </row>
    <row r="89" spans="1:3" x14ac:dyDescent="0.2">
      <c r="A89" t="s">
        <v>1052</v>
      </c>
      <c r="B89">
        <v>0.354493</v>
      </c>
      <c r="C89">
        <v>37.585071999999997</v>
      </c>
    </row>
    <row r="90" spans="1:3" x14ac:dyDescent="0.2">
      <c r="A90" t="s">
        <v>1053</v>
      </c>
      <c r="B90">
        <v>-0.41364299999999998</v>
      </c>
      <c r="C90">
        <v>39.685400000000001</v>
      </c>
    </row>
    <row r="91" spans="1:3" x14ac:dyDescent="0.2">
      <c r="A91" t="s">
        <v>1054</v>
      </c>
      <c r="B91">
        <v>-0.32707399999999998</v>
      </c>
      <c r="C91">
        <v>39.758000000000003</v>
      </c>
    </row>
    <row r="92" spans="1:3" x14ac:dyDescent="0.2">
      <c r="A92" t="s">
        <v>1055</v>
      </c>
      <c r="B92">
        <v>1.714121</v>
      </c>
      <c r="C92">
        <v>40.015524999999997</v>
      </c>
    </row>
    <row r="93" spans="1:3" x14ac:dyDescent="0.2">
      <c r="A93" t="s">
        <v>1056</v>
      </c>
      <c r="B93">
        <v>-0.39623000000000003</v>
      </c>
      <c r="C93">
        <v>39.693899999999999</v>
      </c>
    </row>
    <row r="94" spans="1:3" x14ac:dyDescent="0.2">
      <c r="A94" t="s">
        <v>1057</v>
      </c>
      <c r="B94">
        <v>-0.44878099999999999</v>
      </c>
      <c r="C94">
        <v>39.649818000000003</v>
      </c>
    </row>
    <row r="95" spans="1:3" x14ac:dyDescent="0.2">
      <c r="A95" t="s">
        <v>1058</v>
      </c>
      <c r="B95">
        <v>-0.23453399999999999</v>
      </c>
      <c r="C95">
        <v>39.782899999999998</v>
      </c>
    </row>
    <row r="96" spans="1:3" x14ac:dyDescent="0.2">
      <c r="A96" t="s">
        <v>1059</v>
      </c>
      <c r="B96">
        <v>-0.38428899999999999</v>
      </c>
      <c r="C96">
        <v>39.662500000000001</v>
      </c>
    </row>
    <row r="97" spans="1:3" x14ac:dyDescent="0.2">
      <c r="A97" t="s">
        <v>1060</v>
      </c>
      <c r="B97">
        <v>-0.37931399999999998</v>
      </c>
      <c r="C97">
        <v>39.717199999999998</v>
      </c>
    </row>
    <row r="98" spans="1:3" x14ac:dyDescent="0.2">
      <c r="A98" t="s">
        <v>1061</v>
      </c>
      <c r="B98">
        <v>-3.8212199999999998</v>
      </c>
      <c r="C98">
        <v>39.595692</v>
      </c>
    </row>
    <row r="99" spans="1:3" x14ac:dyDescent="0.2">
      <c r="A99" t="s">
        <v>1062</v>
      </c>
      <c r="B99">
        <v>2.2478470000000002</v>
      </c>
      <c r="C99">
        <v>35.008338999999999</v>
      </c>
    </row>
    <row r="100" spans="1:3" x14ac:dyDescent="0.2">
      <c r="A100" t="s">
        <v>1063</v>
      </c>
      <c r="B100">
        <v>-0.25692300000000001</v>
      </c>
      <c r="C100">
        <v>39.776899999999998</v>
      </c>
    </row>
    <row r="101" spans="1:3" x14ac:dyDescent="0.2">
      <c r="A101" t="s">
        <v>1064</v>
      </c>
      <c r="B101">
        <v>0.334592</v>
      </c>
      <c r="C101">
        <v>37.569096000000002</v>
      </c>
    </row>
    <row r="102" spans="1:3" x14ac:dyDescent="0.2">
      <c r="A102" t="s">
        <v>1065</v>
      </c>
      <c r="B102">
        <v>-0.41064000000000001</v>
      </c>
      <c r="C102">
        <v>40.571100000000001</v>
      </c>
    </row>
    <row r="103" spans="1:3" x14ac:dyDescent="0.2">
      <c r="A103" t="s">
        <v>1066</v>
      </c>
      <c r="B103">
        <v>0.128604</v>
      </c>
      <c r="C103">
        <v>34.773958</v>
      </c>
    </row>
    <row r="104" spans="1:3" x14ac:dyDescent="0.2">
      <c r="A104" t="s">
        <v>1067</v>
      </c>
      <c r="B104">
        <v>-0.63</v>
      </c>
      <c r="C104">
        <v>36.85</v>
      </c>
    </row>
    <row r="105" spans="1:3" x14ac:dyDescent="0.2">
      <c r="A105" t="s">
        <v>1068</v>
      </c>
      <c r="B105">
        <v>0.120212</v>
      </c>
      <c r="C105">
        <v>34.739319000000002</v>
      </c>
    </row>
    <row r="106" spans="1:3" x14ac:dyDescent="0.2">
      <c r="A106" t="s">
        <v>1069</v>
      </c>
      <c r="B106">
        <v>-2.2761</v>
      </c>
      <c r="C106">
        <v>37.818100000000001</v>
      </c>
    </row>
    <row r="107" spans="1:3" x14ac:dyDescent="0.2">
      <c r="A107" t="s">
        <v>1070</v>
      </c>
      <c r="B107">
        <v>-4.4765600000000001</v>
      </c>
      <c r="C107">
        <v>39.481000000000002</v>
      </c>
    </row>
    <row r="108" spans="1:3" x14ac:dyDescent="0.2">
      <c r="A108" t="s">
        <v>1071</v>
      </c>
      <c r="B108">
        <v>-4.0412509999999999</v>
      </c>
      <c r="C108">
        <v>39.663986999999999</v>
      </c>
    </row>
    <row r="109" spans="1:3" x14ac:dyDescent="0.2">
      <c r="A109" t="s">
        <v>1072</v>
      </c>
      <c r="B109">
        <v>0.112454</v>
      </c>
      <c r="C109">
        <v>34.727863999999997</v>
      </c>
    </row>
    <row r="110" spans="1:3" x14ac:dyDescent="0.2">
      <c r="A110" t="s">
        <v>1072</v>
      </c>
      <c r="B110">
        <v>1.1025100000000001</v>
      </c>
      <c r="C110">
        <v>36.698480000000004</v>
      </c>
    </row>
    <row r="111" spans="1:3" x14ac:dyDescent="0.2">
      <c r="A111" t="s">
        <v>1073</v>
      </c>
      <c r="B111">
        <v>0.176263</v>
      </c>
      <c r="C111">
        <v>34.481160000000003</v>
      </c>
    </row>
    <row r="112" spans="1:3" x14ac:dyDescent="0.2">
      <c r="A112" t="s">
        <v>1074</v>
      </c>
      <c r="B112">
        <v>0.11897199999999999</v>
      </c>
      <c r="C112">
        <v>34.845505000000003</v>
      </c>
    </row>
    <row r="113" spans="1:3" x14ac:dyDescent="0.2">
      <c r="A113" t="s">
        <v>1075</v>
      </c>
      <c r="B113">
        <v>0.33460000000000001</v>
      </c>
      <c r="C113">
        <v>34.458813999999997</v>
      </c>
    </row>
    <row r="114" spans="1:3" x14ac:dyDescent="0.2">
      <c r="A114" t="s">
        <v>1076</v>
      </c>
      <c r="B114">
        <v>-4.0543440000000004</v>
      </c>
      <c r="C114">
        <v>39.661293000000001</v>
      </c>
    </row>
    <row r="115" spans="1:3" x14ac:dyDescent="0.2">
      <c r="A115" t="s">
        <v>1077</v>
      </c>
      <c r="B115">
        <v>1.047E-2</v>
      </c>
      <c r="C115">
        <v>34.465000000000003</v>
      </c>
    </row>
    <row r="116" spans="1:3" x14ac:dyDescent="0.2">
      <c r="A116" t="s">
        <v>1078</v>
      </c>
      <c r="B116">
        <v>0.48560999999999999</v>
      </c>
      <c r="C116">
        <v>34.1218</v>
      </c>
    </row>
    <row r="117" spans="1:3" x14ac:dyDescent="0.2">
      <c r="A117" t="s">
        <v>1079</v>
      </c>
      <c r="B117">
        <v>0.63208500000000001</v>
      </c>
      <c r="C117">
        <v>34.331113000000002</v>
      </c>
    </row>
    <row r="118" spans="1:3" x14ac:dyDescent="0.2">
      <c r="A118" t="s">
        <v>1080</v>
      </c>
      <c r="B118">
        <v>2.32355</v>
      </c>
      <c r="C118">
        <v>35.030900000000003</v>
      </c>
    </row>
    <row r="119" spans="1:3" x14ac:dyDescent="0.2">
      <c r="A119" t="s">
        <v>1081</v>
      </c>
      <c r="B119">
        <v>-0.41232000000000002</v>
      </c>
      <c r="C119">
        <v>36.962310000000002</v>
      </c>
    </row>
    <row r="120" spans="1:3" x14ac:dyDescent="0.2">
      <c r="A120" t="s">
        <v>1081</v>
      </c>
      <c r="B120">
        <v>-0.67625999999999997</v>
      </c>
      <c r="C120">
        <v>34.707030000000003</v>
      </c>
    </row>
    <row r="121" spans="1:3" x14ac:dyDescent="0.2">
      <c r="A121" t="s">
        <v>1082</v>
      </c>
      <c r="B121">
        <v>-2.5914600000000001</v>
      </c>
      <c r="C121">
        <v>38.075600000000001</v>
      </c>
    </row>
    <row r="122" spans="1:3" x14ac:dyDescent="0.2">
      <c r="A122" t="s">
        <v>1083</v>
      </c>
      <c r="B122">
        <v>-3.8659699999999999</v>
      </c>
      <c r="C122">
        <v>39.575082999999999</v>
      </c>
    </row>
    <row r="123" spans="1:3" x14ac:dyDescent="0.2">
      <c r="A123" t="s">
        <v>1083</v>
      </c>
      <c r="B123">
        <v>0.35914200000000002</v>
      </c>
      <c r="C123">
        <v>34.173794999999998</v>
      </c>
    </row>
    <row r="124" spans="1:3" x14ac:dyDescent="0.2">
      <c r="A124" t="s">
        <v>1084</v>
      </c>
      <c r="B124">
        <v>-0.58084000000000002</v>
      </c>
      <c r="C124">
        <v>35.0169</v>
      </c>
    </row>
    <row r="125" spans="1:3" x14ac:dyDescent="0.2">
      <c r="A125" t="s">
        <v>1085</v>
      </c>
      <c r="B125">
        <v>0.15751399999999999</v>
      </c>
      <c r="C125">
        <v>37.749496000000001</v>
      </c>
    </row>
    <row r="126" spans="1:3" x14ac:dyDescent="0.2">
      <c r="A126" t="s">
        <v>1086</v>
      </c>
      <c r="B126">
        <v>0.82123999999999997</v>
      </c>
      <c r="C126">
        <v>36.450122999999998</v>
      </c>
    </row>
    <row r="127" spans="1:3" x14ac:dyDescent="0.2">
      <c r="A127" t="s">
        <v>1087</v>
      </c>
      <c r="B127">
        <v>0.18940000000000001</v>
      </c>
      <c r="C127">
        <v>34.264400000000002</v>
      </c>
    </row>
    <row r="128" spans="1:3" x14ac:dyDescent="0.2">
      <c r="A128" t="s">
        <v>1088</v>
      </c>
      <c r="B128">
        <v>-0.47</v>
      </c>
      <c r="C128">
        <v>34.826999999999998</v>
      </c>
    </row>
    <row r="129" spans="1:3" x14ac:dyDescent="0.2">
      <c r="A129" t="s">
        <v>1089</v>
      </c>
      <c r="B129">
        <v>-0.33101900000000001</v>
      </c>
      <c r="C129">
        <v>36.874536999999997</v>
      </c>
    </row>
    <row r="130" spans="1:3" x14ac:dyDescent="0.2">
      <c r="A130" t="s">
        <v>1090</v>
      </c>
      <c r="B130">
        <v>-2.73827</v>
      </c>
      <c r="C130">
        <v>37.341799999999999</v>
      </c>
    </row>
    <row r="131" spans="1:3" x14ac:dyDescent="0.2">
      <c r="A131" t="s">
        <v>1091</v>
      </c>
      <c r="B131">
        <v>0.16341800000000001</v>
      </c>
      <c r="C131">
        <v>37.889068999999999</v>
      </c>
    </row>
    <row r="132" spans="1:3" x14ac:dyDescent="0.2">
      <c r="A132" t="s">
        <v>1092</v>
      </c>
      <c r="B132">
        <v>0.56900200000000001</v>
      </c>
      <c r="C132">
        <v>34.283451999999997</v>
      </c>
    </row>
    <row r="133" spans="1:3" x14ac:dyDescent="0.2">
      <c r="A133" t="s">
        <v>1093</v>
      </c>
      <c r="B133">
        <v>0.57245299999999999</v>
      </c>
      <c r="C133">
        <v>34.289203999999998</v>
      </c>
    </row>
    <row r="134" spans="1:3" x14ac:dyDescent="0.2">
      <c r="A134" t="s">
        <v>1094</v>
      </c>
      <c r="B134">
        <v>0.17483899999999999</v>
      </c>
      <c r="C134">
        <v>37.991664999999998</v>
      </c>
    </row>
    <row r="135" spans="1:3" x14ac:dyDescent="0.2">
      <c r="A135" t="s">
        <v>1095</v>
      </c>
      <c r="B135">
        <v>1.2096359999999999</v>
      </c>
      <c r="C135">
        <v>34.807572</v>
      </c>
    </row>
    <row r="136" spans="1:3" x14ac:dyDescent="0.2">
      <c r="A136" t="s">
        <v>1096</v>
      </c>
      <c r="B136">
        <v>-0.36240299999999998</v>
      </c>
      <c r="C136">
        <v>34.840499999999999</v>
      </c>
    </row>
    <row r="137" spans="1:3" x14ac:dyDescent="0.2">
      <c r="A137" t="s">
        <v>1097</v>
      </c>
      <c r="B137">
        <v>-1.3724000000000001</v>
      </c>
      <c r="C137">
        <v>34.760800000000003</v>
      </c>
    </row>
    <row r="138" spans="1:3" x14ac:dyDescent="0.2">
      <c r="A138" t="s">
        <v>1098</v>
      </c>
      <c r="B138">
        <v>-1.3838200000000001</v>
      </c>
      <c r="C138">
        <v>34.767899999999997</v>
      </c>
    </row>
    <row r="139" spans="1:3" x14ac:dyDescent="0.2">
      <c r="A139" t="s">
        <v>1099</v>
      </c>
      <c r="B139">
        <v>7.0000000000000007E-2</v>
      </c>
      <c r="C139">
        <v>34.32</v>
      </c>
    </row>
    <row r="140" spans="1:3" x14ac:dyDescent="0.2">
      <c r="A140" t="s">
        <v>1100</v>
      </c>
      <c r="B140">
        <v>0.229768</v>
      </c>
      <c r="C140">
        <v>37.807004999999997</v>
      </c>
    </row>
    <row r="141" spans="1:3" x14ac:dyDescent="0.2">
      <c r="A141" t="s">
        <v>1101</v>
      </c>
      <c r="B141">
        <v>-0.164326</v>
      </c>
      <c r="C141">
        <v>35.118400000000001</v>
      </c>
    </row>
    <row r="142" spans="1:3" x14ac:dyDescent="0.2">
      <c r="A142" t="s">
        <v>1102</v>
      </c>
      <c r="B142">
        <v>0.70711100000000005</v>
      </c>
      <c r="C142">
        <v>34.364964999999998</v>
      </c>
    </row>
    <row r="143" spans="1:3" x14ac:dyDescent="0.2">
      <c r="A143" t="s">
        <v>1103</v>
      </c>
      <c r="B143">
        <v>-1.1373869999999999</v>
      </c>
      <c r="C143">
        <v>36.840089999999996</v>
      </c>
    </row>
    <row r="144" spans="1:3" x14ac:dyDescent="0.2">
      <c r="A144" t="s">
        <v>1104</v>
      </c>
      <c r="B144">
        <v>-0.30001</v>
      </c>
      <c r="C144">
        <v>36.07011</v>
      </c>
    </row>
    <row r="145" spans="1:3" x14ac:dyDescent="0.2">
      <c r="A145" t="s">
        <v>1105</v>
      </c>
      <c r="B145">
        <v>-0.91359000000000001</v>
      </c>
      <c r="C145">
        <v>34.795389999999998</v>
      </c>
    </row>
    <row r="146" spans="1:3" x14ac:dyDescent="0.2">
      <c r="A146" t="s">
        <v>1106</v>
      </c>
      <c r="B146">
        <v>-4.0053390000000002</v>
      </c>
      <c r="C146">
        <v>39.714984000000001</v>
      </c>
    </row>
    <row r="147" spans="1:3" x14ac:dyDescent="0.2">
      <c r="A147" t="s">
        <v>1107</v>
      </c>
      <c r="B147">
        <v>-0.60050599999999998</v>
      </c>
      <c r="C147">
        <v>36.930250000000001</v>
      </c>
    </row>
    <row r="148" spans="1:3" x14ac:dyDescent="0.2">
      <c r="A148" t="s">
        <v>1108</v>
      </c>
      <c r="B148">
        <v>0.31927899999999998</v>
      </c>
      <c r="C148">
        <v>34.572408000000003</v>
      </c>
    </row>
    <row r="149" spans="1:3" x14ac:dyDescent="0.2">
      <c r="A149" t="s">
        <v>1109</v>
      </c>
      <c r="B149">
        <v>0.33021200000000001</v>
      </c>
      <c r="C149">
        <v>37.571032000000002</v>
      </c>
    </row>
    <row r="150" spans="1:3" x14ac:dyDescent="0.2">
      <c r="A150" t="s">
        <v>1110</v>
      </c>
      <c r="B150">
        <v>0.182231</v>
      </c>
      <c r="C150">
        <v>37.956035</v>
      </c>
    </row>
    <row r="151" spans="1:3" x14ac:dyDescent="0.2">
      <c r="A151" t="s">
        <v>1111</v>
      </c>
      <c r="B151">
        <v>0.266706</v>
      </c>
      <c r="C151">
        <v>37.952832000000001</v>
      </c>
    </row>
    <row r="152" spans="1:3" x14ac:dyDescent="0.2">
      <c r="A152" t="s">
        <v>1112</v>
      </c>
      <c r="B152">
        <v>-0.17618</v>
      </c>
      <c r="C152">
        <v>34.276130000000002</v>
      </c>
    </row>
    <row r="153" spans="1:3" x14ac:dyDescent="0.2">
      <c r="A153" t="s">
        <v>1113</v>
      </c>
      <c r="B153">
        <v>5.2122999999999999</v>
      </c>
      <c r="C153">
        <v>35.641199999999998</v>
      </c>
    </row>
    <row r="154" spans="1:3" x14ac:dyDescent="0.2">
      <c r="A154" t="s">
        <v>1114</v>
      </c>
      <c r="B154">
        <v>-0.27958</v>
      </c>
      <c r="C154">
        <v>36.080219999999997</v>
      </c>
    </row>
    <row r="155" spans="1:3" x14ac:dyDescent="0.2">
      <c r="A155" t="s">
        <v>1115</v>
      </c>
      <c r="B155">
        <v>0.26038299999999998</v>
      </c>
      <c r="C155">
        <v>34.506259999999997</v>
      </c>
    </row>
    <row r="156" spans="1:3" x14ac:dyDescent="0.2">
      <c r="A156" t="s">
        <v>1116</v>
      </c>
      <c r="B156">
        <v>0.29292400000000002</v>
      </c>
      <c r="C156">
        <v>34.761450000000004</v>
      </c>
    </row>
    <row r="157" spans="1:3" x14ac:dyDescent="0.2">
      <c r="A157" t="s">
        <v>1117</v>
      </c>
      <c r="B157">
        <v>-1.1712929999999999</v>
      </c>
      <c r="C157">
        <v>36.836046000000003</v>
      </c>
    </row>
    <row r="158" spans="1:3" x14ac:dyDescent="0.2">
      <c r="A158" t="s">
        <v>1118</v>
      </c>
      <c r="B158">
        <v>-1.070155</v>
      </c>
      <c r="C158">
        <v>37.096037000000003</v>
      </c>
    </row>
    <row r="159" spans="1:3" x14ac:dyDescent="0.2">
      <c r="A159" t="s">
        <v>1119</v>
      </c>
      <c r="B159">
        <v>-1.2872399999999999</v>
      </c>
      <c r="C159">
        <v>36.956760000000003</v>
      </c>
    </row>
    <row r="160" spans="1:3" x14ac:dyDescent="0.2">
      <c r="A160" t="s">
        <v>1120</v>
      </c>
      <c r="B160">
        <v>-0.81803000000000003</v>
      </c>
      <c r="C160">
        <v>34.732100000000003</v>
      </c>
    </row>
    <row r="161" spans="1:3" x14ac:dyDescent="0.2">
      <c r="A161" t="s">
        <v>1121</v>
      </c>
      <c r="B161">
        <v>3.537979</v>
      </c>
      <c r="C161">
        <v>41.582428999999998</v>
      </c>
    </row>
    <row r="162" spans="1:3" x14ac:dyDescent="0.2">
      <c r="A162" t="s">
        <v>1122</v>
      </c>
      <c r="B162">
        <v>6.6415000000000002E-2</v>
      </c>
      <c r="C162">
        <v>35.651499999999999</v>
      </c>
    </row>
    <row r="163" spans="1:3" x14ac:dyDescent="0.2">
      <c r="A163" t="s">
        <v>1123</v>
      </c>
      <c r="B163">
        <v>2.0912000000000002</v>
      </c>
      <c r="C163">
        <v>39.081099999999999</v>
      </c>
    </row>
    <row r="164" spans="1:3" x14ac:dyDescent="0.2">
      <c r="A164" t="s">
        <v>1124</v>
      </c>
      <c r="B164">
        <v>-0.47737000000000002</v>
      </c>
      <c r="C164">
        <v>37.123220000000003</v>
      </c>
    </row>
    <row r="165" spans="1:3" x14ac:dyDescent="0.2">
      <c r="A165" t="s">
        <v>1125</v>
      </c>
      <c r="B165">
        <v>0.65140600000000004</v>
      </c>
      <c r="C165">
        <v>37.592100000000002</v>
      </c>
    </row>
    <row r="166" spans="1:3" x14ac:dyDescent="0.2">
      <c r="A166" t="s">
        <v>1126</v>
      </c>
      <c r="B166">
        <v>-0.66930999999999996</v>
      </c>
      <c r="C166">
        <v>34.771070000000002</v>
      </c>
    </row>
    <row r="167" spans="1:3" x14ac:dyDescent="0.2">
      <c r="A167" t="s">
        <v>1127</v>
      </c>
      <c r="B167">
        <v>0.312473</v>
      </c>
      <c r="C167">
        <v>37.2958</v>
      </c>
    </row>
    <row r="168" spans="1:3" x14ac:dyDescent="0.2">
      <c r="A168" t="s">
        <v>1128</v>
      </c>
      <c r="B168">
        <v>-6.9529999999999995E-2</v>
      </c>
      <c r="C168">
        <v>34.355789999999999</v>
      </c>
    </row>
    <row r="169" spans="1:3" x14ac:dyDescent="0.2">
      <c r="A169" t="s">
        <v>1129</v>
      </c>
      <c r="B169">
        <v>1.3770800000000001</v>
      </c>
      <c r="C169">
        <v>35.613599999999998</v>
      </c>
    </row>
    <row r="170" spans="1:3" x14ac:dyDescent="0.2">
      <c r="A170" t="s">
        <v>1130</v>
      </c>
      <c r="B170">
        <v>-0.68763300000000005</v>
      </c>
      <c r="C170">
        <v>35.110219999999998</v>
      </c>
    </row>
    <row r="171" spans="1:3" x14ac:dyDescent="0.2">
      <c r="A171" t="s">
        <v>1131</v>
      </c>
      <c r="B171">
        <v>0.955932</v>
      </c>
      <c r="C171">
        <v>35.6098</v>
      </c>
    </row>
    <row r="172" spans="1:3" x14ac:dyDescent="0.2">
      <c r="A172" t="s">
        <v>1132</v>
      </c>
      <c r="B172">
        <v>1.86381</v>
      </c>
      <c r="C172">
        <v>37.184600000000003</v>
      </c>
    </row>
    <row r="173" spans="1:3" x14ac:dyDescent="0.2">
      <c r="A173" t="s">
        <v>1133</v>
      </c>
      <c r="B173">
        <v>3.3379799999999999</v>
      </c>
      <c r="C173">
        <v>40.866999999999997</v>
      </c>
    </row>
    <row r="174" spans="1:3" x14ac:dyDescent="0.2">
      <c r="A174" t="s">
        <v>1134</v>
      </c>
      <c r="B174">
        <v>-0.15196799999999999</v>
      </c>
      <c r="C174">
        <v>39.014671</v>
      </c>
    </row>
    <row r="175" spans="1:3" x14ac:dyDescent="0.2">
      <c r="A175" t="s">
        <v>1135</v>
      </c>
      <c r="B175">
        <v>-0.52491600000000005</v>
      </c>
      <c r="C175">
        <v>34.472160000000002</v>
      </c>
    </row>
    <row r="176" spans="1:3" x14ac:dyDescent="0.2">
      <c r="A176" t="s">
        <v>1136</v>
      </c>
      <c r="B176">
        <v>-2.0518200000000002</v>
      </c>
      <c r="C176">
        <v>39.424629000000003</v>
      </c>
    </row>
    <row r="177" spans="1:3" x14ac:dyDescent="0.2">
      <c r="A177" t="s">
        <v>1137</v>
      </c>
      <c r="B177">
        <v>-0.46977000000000002</v>
      </c>
      <c r="C177">
        <v>36.333840000000002</v>
      </c>
    </row>
    <row r="178" spans="1:3" x14ac:dyDescent="0.2">
      <c r="A178" t="s">
        <v>1138</v>
      </c>
      <c r="B178">
        <v>-0.62583500000000003</v>
      </c>
      <c r="C178">
        <v>34.629600000000003</v>
      </c>
    </row>
    <row r="179" spans="1:3" x14ac:dyDescent="0.2">
      <c r="A179" t="s">
        <v>1139</v>
      </c>
      <c r="B179">
        <v>0.231127</v>
      </c>
      <c r="C179">
        <v>35.456499999999998</v>
      </c>
    </row>
    <row r="180" spans="1:3" x14ac:dyDescent="0.2">
      <c r="A180" t="s">
        <v>1140</v>
      </c>
      <c r="B180">
        <v>-0.49232199999999998</v>
      </c>
      <c r="C180">
        <v>34.861199999999997</v>
      </c>
    </row>
    <row r="181" spans="1:3" x14ac:dyDescent="0.2">
      <c r="A181" t="s">
        <v>1141</v>
      </c>
      <c r="B181">
        <v>-2.5033400000000001</v>
      </c>
      <c r="C181">
        <v>38.261400000000002</v>
      </c>
    </row>
    <row r="182" spans="1:3" x14ac:dyDescent="0.2">
      <c r="A182" t="s">
        <v>1142</v>
      </c>
      <c r="B182">
        <v>-1.484019</v>
      </c>
      <c r="C182">
        <v>36.987572</v>
      </c>
    </row>
    <row r="183" spans="1:3" x14ac:dyDescent="0.2">
      <c r="A183" t="s">
        <v>1143</v>
      </c>
      <c r="B183">
        <v>-1.4746300000000001</v>
      </c>
      <c r="C183">
        <v>36.9358</v>
      </c>
    </row>
    <row r="184" spans="1:3" x14ac:dyDescent="0.2">
      <c r="A184" t="s">
        <v>1144</v>
      </c>
      <c r="B184">
        <v>0.22</v>
      </c>
      <c r="C184">
        <v>37.97</v>
      </c>
    </row>
    <row r="185" spans="1:3" x14ac:dyDescent="0.2">
      <c r="A185" t="s">
        <v>1145</v>
      </c>
      <c r="B185">
        <v>-1.2624500000000001</v>
      </c>
      <c r="C185">
        <v>36.816606999999998</v>
      </c>
    </row>
    <row r="186" spans="1:3" x14ac:dyDescent="0.2">
      <c r="A186" t="s">
        <v>1146</v>
      </c>
      <c r="B186">
        <v>-4.0278270000000003</v>
      </c>
      <c r="C186">
        <v>39.696160999999996</v>
      </c>
    </row>
    <row r="187" spans="1:3" x14ac:dyDescent="0.2">
      <c r="A187" t="s">
        <v>1147</v>
      </c>
      <c r="B187">
        <v>-0.16042999999999999</v>
      </c>
      <c r="C187">
        <v>35.073950000000004</v>
      </c>
    </row>
    <row r="188" spans="1:3" x14ac:dyDescent="0.2">
      <c r="A188" t="s">
        <v>1148</v>
      </c>
      <c r="B188">
        <v>-0.89701299999999995</v>
      </c>
      <c r="C188">
        <v>34.523800000000001</v>
      </c>
    </row>
    <row r="189" spans="1:3" x14ac:dyDescent="0.2">
      <c r="A189" t="s">
        <v>1149</v>
      </c>
      <c r="B189">
        <v>-1.30508</v>
      </c>
      <c r="C189">
        <v>36.771920000000001</v>
      </c>
    </row>
    <row r="190" spans="1:3" x14ac:dyDescent="0.2">
      <c r="A190" t="s">
        <v>1150</v>
      </c>
      <c r="B190">
        <v>-0.33531699999999998</v>
      </c>
      <c r="C190">
        <v>37.638257000000003</v>
      </c>
    </row>
    <row r="191" spans="1:3" x14ac:dyDescent="0.2">
      <c r="A191" t="s">
        <v>1151</v>
      </c>
      <c r="B191">
        <v>-2.7420000000000001E-3</v>
      </c>
      <c r="C191">
        <v>36.443300000000001</v>
      </c>
    </row>
    <row r="192" spans="1:3" x14ac:dyDescent="0.2">
      <c r="A192" t="s">
        <v>1152</v>
      </c>
      <c r="B192">
        <v>-1.2441</v>
      </c>
      <c r="C192">
        <v>36.884160000000001</v>
      </c>
    </row>
    <row r="193" spans="1:3" x14ac:dyDescent="0.2">
      <c r="A193" t="s">
        <v>1153</v>
      </c>
      <c r="B193">
        <v>-4.1717700000000004</v>
      </c>
      <c r="C193">
        <v>39.452599999999997</v>
      </c>
    </row>
    <row r="194" spans="1:3" x14ac:dyDescent="0.2">
      <c r="A194" t="s">
        <v>1154</v>
      </c>
      <c r="B194">
        <v>-3.9212220000000002</v>
      </c>
      <c r="C194">
        <v>39.744517000000002</v>
      </c>
    </row>
    <row r="195" spans="1:3" x14ac:dyDescent="0.2">
      <c r="A195" t="s">
        <v>1155</v>
      </c>
      <c r="B195">
        <v>-2.42</v>
      </c>
      <c r="C195">
        <v>40.68</v>
      </c>
    </row>
    <row r="196" spans="1:3" x14ac:dyDescent="0.2">
      <c r="A196" t="s">
        <v>1156</v>
      </c>
      <c r="B196">
        <v>0.490319</v>
      </c>
      <c r="C196">
        <v>34.836438999999999</v>
      </c>
    </row>
    <row r="197" spans="1:3" x14ac:dyDescent="0.2">
      <c r="A197" t="s">
        <v>1157</v>
      </c>
      <c r="B197">
        <v>-1.2922100000000001</v>
      </c>
      <c r="C197">
        <v>36.86215</v>
      </c>
    </row>
    <row r="198" spans="1:3" x14ac:dyDescent="0.2">
      <c r="A198" t="s">
        <v>1157</v>
      </c>
      <c r="B198">
        <v>-0.15104000000000001</v>
      </c>
      <c r="C198">
        <v>36.152760000000001</v>
      </c>
    </row>
    <row r="199" spans="1:3" x14ac:dyDescent="0.2">
      <c r="A199" t="s">
        <v>1158</v>
      </c>
      <c r="B199">
        <v>-1.2866820000000001</v>
      </c>
      <c r="C199">
        <v>36.861623999999999</v>
      </c>
    </row>
    <row r="200" spans="1:3" x14ac:dyDescent="0.2">
      <c r="A200" t="s">
        <v>1159</v>
      </c>
      <c r="B200">
        <v>-0.16743</v>
      </c>
      <c r="C200">
        <v>36.123240000000003</v>
      </c>
    </row>
    <row r="201" spans="1:3" x14ac:dyDescent="0.2">
      <c r="A201" t="s">
        <v>1160</v>
      </c>
      <c r="B201">
        <v>-4.0208149999999998</v>
      </c>
      <c r="C201">
        <v>39.706814999999999</v>
      </c>
    </row>
    <row r="202" spans="1:3" x14ac:dyDescent="0.2">
      <c r="A202" t="s">
        <v>1161</v>
      </c>
      <c r="B202">
        <v>-4.0515829999999999</v>
      </c>
      <c r="C202">
        <v>39.665416999999998</v>
      </c>
    </row>
    <row r="203" spans="1:3" x14ac:dyDescent="0.2">
      <c r="A203" t="s">
        <v>1162</v>
      </c>
      <c r="B203">
        <v>-4.0558259999999997</v>
      </c>
      <c r="C203">
        <v>39.669615</v>
      </c>
    </row>
    <row r="204" spans="1:3" x14ac:dyDescent="0.2">
      <c r="A204" t="s">
        <v>1163</v>
      </c>
      <c r="B204">
        <v>-3.2907700000000002</v>
      </c>
      <c r="C204">
        <v>40.061304999999997</v>
      </c>
    </row>
    <row r="205" spans="1:3" x14ac:dyDescent="0.2">
      <c r="A205" t="s">
        <v>1164</v>
      </c>
      <c r="B205">
        <v>3.62</v>
      </c>
      <c r="C205">
        <v>37.32</v>
      </c>
    </row>
    <row r="206" spans="1:3" x14ac:dyDescent="0.2">
      <c r="A206" t="s">
        <v>1165</v>
      </c>
      <c r="B206">
        <v>-0.18990299999999999</v>
      </c>
      <c r="C206">
        <v>39.516581000000002</v>
      </c>
    </row>
    <row r="207" spans="1:3" x14ac:dyDescent="0.2">
      <c r="A207" t="s">
        <v>1166</v>
      </c>
      <c r="B207">
        <v>-0.115525</v>
      </c>
      <c r="C207">
        <v>34.776966000000002</v>
      </c>
    </row>
    <row r="208" spans="1:3" x14ac:dyDescent="0.2">
      <c r="A208" t="s">
        <v>1167</v>
      </c>
      <c r="B208">
        <v>-3.54541</v>
      </c>
      <c r="C208">
        <v>39.523701000000003</v>
      </c>
    </row>
    <row r="209" spans="1:3" x14ac:dyDescent="0.2">
      <c r="A209" t="s">
        <v>1168</v>
      </c>
      <c r="B209">
        <v>-3.5435729999999999</v>
      </c>
      <c r="C209">
        <v>39.521968000000001</v>
      </c>
    </row>
    <row r="210" spans="1:3" x14ac:dyDescent="0.2">
      <c r="A210" t="s">
        <v>1169</v>
      </c>
      <c r="B210">
        <v>-0.83395200000000003</v>
      </c>
      <c r="C210">
        <v>36.571399999999997</v>
      </c>
    </row>
    <row r="211" spans="1:3" x14ac:dyDescent="0.2">
      <c r="A211" t="s">
        <v>1170</v>
      </c>
      <c r="B211">
        <v>-3.9733179999999999</v>
      </c>
      <c r="C211">
        <v>39.707034999999998</v>
      </c>
    </row>
    <row r="212" spans="1:3" x14ac:dyDescent="0.2">
      <c r="A212" t="s">
        <v>1171</v>
      </c>
      <c r="B212">
        <v>-3.9876900000000002</v>
      </c>
      <c r="C212">
        <v>39.7226</v>
      </c>
    </row>
    <row r="213" spans="1:3" x14ac:dyDescent="0.2">
      <c r="A213" t="s">
        <v>1172</v>
      </c>
      <c r="B213">
        <v>-3.81</v>
      </c>
      <c r="C213">
        <v>39.82</v>
      </c>
    </row>
    <row r="214" spans="1:3" x14ac:dyDescent="0.2">
      <c r="A214" t="s">
        <v>1173</v>
      </c>
      <c r="B214">
        <v>-0.72541</v>
      </c>
      <c r="C214">
        <v>39.016658999999997</v>
      </c>
    </row>
    <row r="215" spans="1:3" x14ac:dyDescent="0.2">
      <c r="A215" t="s">
        <v>1174</v>
      </c>
      <c r="B215">
        <v>3.9112439999999999</v>
      </c>
      <c r="C215">
        <v>40.352209999999999</v>
      </c>
    </row>
    <row r="216" spans="1:3" x14ac:dyDescent="0.2">
      <c r="A216" t="s">
        <v>1175</v>
      </c>
      <c r="B216">
        <v>-7.2739999999999999E-2</v>
      </c>
      <c r="C216">
        <v>36.075249999999997</v>
      </c>
    </row>
    <row r="217" spans="1:3" x14ac:dyDescent="0.2">
      <c r="A217" t="s">
        <v>1176</v>
      </c>
      <c r="B217">
        <v>4.4384E-2</v>
      </c>
      <c r="C217">
        <v>34.829799999999999</v>
      </c>
    </row>
    <row r="218" spans="1:3" x14ac:dyDescent="0.2">
      <c r="A218" t="s">
        <v>1177</v>
      </c>
      <c r="B218">
        <v>1.7379199999999999</v>
      </c>
      <c r="C218">
        <v>36.857900000000001</v>
      </c>
    </row>
    <row r="219" spans="1:3" x14ac:dyDescent="0.2">
      <c r="A219" t="s">
        <v>1178</v>
      </c>
      <c r="B219">
        <v>1.7910600000000001</v>
      </c>
      <c r="C219">
        <v>36.787999999999997</v>
      </c>
    </row>
    <row r="220" spans="1:3" x14ac:dyDescent="0.2">
      <c r="A220" t="s">
        <v>1179</v>
      </c>
      <c r="B220">
        <v>-0.24</v>
      </c>
      <c r="C220">
        <v>37.67</v>
      </c>
    </row>
    <row r="221" spans="1:3" x14ac:dyDescent="0.2">
      <c r="A221" t="s">
        <v>1180</v>
      </c>
      <c r="B221">
        <v>1.0203100000000001</v>
      </c>
      <c r="C221">
        <v>35.006832000000003</v>
      </c>
    </row>
    <row r="222" spans="1:3" x14ac:dyDescent="0.2">
      <c r="A222" t="s">
        <v>1181</v>
      </c>
      <c r="B222">
        <v>-0.64</v>
      </c>
      <c r="C222">
        <v>36.950000000000003</v>
      </c>
    </row>
    <row r="223" spans="1:3" x14ac:dyDescent="0.2">
      <c r="A223" t="s">
        <v>1182</v>
      </c>
      <c r="B223">
        <v>-0.72</v>
      </c>
      <c r="C223">
        <v>37.159999999999997</v>
      </c>
    </row>
    <row r="224" spans="1:3" x14ac:dyDescent="0.2">
      <c r="A224" t="s">
        <v>1182</v>
      </c>
      <c r="B224">
        <v>0.30048799999999998</v>
      </c>
      <c r="C224">
        <v>34.622002000000002</v>
      </c>
    </row>
    <row r="225" spans="1:3" x14ac:dyDescent="0.2">
      <c r="A225" t="s">
        <v>1183</v>
      </c>
      <c r="B225">
        <v>-1.141497</v>
      </c>
      <c r="C225">
        <v>38.012300000000003</v>
      </c>
    </row>
    <row r="226" spans="1:3" x14ac:dyDescent="0.2">
      <c r="A226" t="s">
        <v>1184</v>
      </c>
      <c r="B226">
        <v>-0.25</v>
      </c>
      <c r="C226">
        <v>35.729999999999997</v>
      </c>
    </row>
    <row r="227" spans="1:3" x14ac:dyDescent="0.2">
      <c r="A227" t="s">
        <v>1185</v>
      </c>
      <c r="B227">
        <v>0.2</v>
      </c>
      <c r="C227">
        <v>35.1</v>
      </c>
    </row>
    <row r="228" spans="1:3" x14ac:dyDescent="0.2">
      <c r="A228" t="s">
        <v>1186</v>
      </c>
      <c r="B228">
        <v>-1.9436800000000001</v>
      </c>
      <c r="C228">
        <v>37.436999999999998</v>
      </c>
    </row>
    <row r="229" spans="1:3" x14ac:dyDescent="0.2">
      <c r="A229" t="s">
        <v>1187</v>
      </c>
      <c r="B229">
        <v>-2.057423</v>
      </c>
      <c r="C229">
        <v>40.795231999999999</v>
      </c>
    </row>
    <row r="230" spans="1:3" x14ac:dyDescent="0.2">
      <c r="A230" t="s">
        <v>1188</v>
      </c>
      <c r="B230">
        <v>-3.10371</v>
      </c>
      <c r="C230">
        <v>39.784610999999998</v>
      </c>
    </row>
    <row r="231" spans="1:3" x14ac:dyDescent="0.2">
      <c r="A231" t="s">
        <v>1189</v>
      </c>
      <c r="B231">
        <v>-0.56340500000000004</v>
      </c>
      <c r="C231">
        <v>37.230499999999999</v>
      </c>
    </row>
    <row r="232" spans="1:3" x14ac:dyDescent="0.2">
      <c r="A232" t="s">
        <v>1190</v>
      </c>
      <c r="B232">
        <v>-0.56880500000000001</v>
      </c>
      <c r="C232">
        <v>37.238700000000001</v>
      </c>
    </row>
    <row r="233" spans="1:3" x14ac:dyDescent="0.2">
      <c r="A233" t="s">
        <v>1191</v>
      </c>
      <c r="B233">
        <v>5.1679999999999997E-2</v>
      </c>
      <c r="C233">
        <v>35.733736999999998</v>
      </c>
    </row>
    <row r="234" spans="1:3" x14ac:dyDescent="0.2">
      <c r="A234" t="s">
        <v>1192</v>
      </c>
      <c r="B234">
        <v>-6.5310000000000007E-2</v>
      </c>
      <c r="C234">
        <v>34.513710000000003</v>
      </c>
    </row>
    <row r="235" spans="1:3" x14ac:dyDescent="0.2">
      <c r="A235" t="s">
        <v>1193</v>
      </c>
      <c r="B235">
        <v>0.494975</v>
      </c>
      <c r="C235">
        <v>35.745334</v>
      </c>
    </row>
    <row r="236" spans="1:3" x14ac:dyDescent="0.2">
      <c r="A236" t="s">
        <v>1194</v>
      </c>
      <c r="B236">
        <v>-0.15423000000000001</v>
      </c>
      <c r="C236">
        <v>35.581212999999998</v>
      </c>
    </row>
    <row r="237" spans="1:3" x14ac:dyDescent="0.2">
      <c r="A237" t="s">
        <v>1195</v>
      </c>
      <c r="B237">
        <v>1.1627799999999999</v>
      </c>
      <c r="C237">
        <v>35.907600000000002</v>
      </c>
    </row>
    <row r="238" spans="1:3" x14ac:dyDescent="0.2">
      <c r="A238" t="s">
        <v>1196</v>
      </c>
      <c r="B238">
        <v>1.40232</v>
      </c>
      <c r="C238">
        <v>36.811700000000002</v>
      </c>
    </row>
    <row r="239" spans="1:3" x14ac:dyDescent="0.2">
      <c r="A239" t="s">
        <v>1197</v>
      </c>
      <c r="B239">
        <v>1.4361999999999999</v>
      </c>
      <c r="C239">
        <v>36.841900000000003</v>
      </c>
    </row>
    <row r="240" spans="1:3" x14ac:dyDescent="0.2">
      <c r="A240" t="s">
        <v>1198</v>
      </c>
      <c r="B240">
        <v>0.836503</v>
      </c>
      <c r="C240">
        <v>35.816000000000003</v>
      </c>
    </row>
    <row r="241" spans="1:3" x14ac:dyDescent="0.2">
      <c r="A241" t="s">
        <v>1199</v>
      </c>
      <c r="B241">
        <v>0.69106400000000001</v>
      </c>
      <c r="C241">
        <v>35.822499999999998</v>
      </c>
    </row>
    <row r="242" spans="1:3" x14ac:dyDescent="0.2">
      <c r="A242" t="s">
        <v>1200</v>
      </c>
      <c r="B242">
        <v>0.68637599999999999</v>
      </c>
      <c r="C242">
        <v>35.819200000000002</v>
      </c>
    </row>
    <row r="243" spans="1:3" x14ac:dyDescent="0.2">
      <c r="A243" t="s">
        <v>1201</v>
      </c>
      <c r="B243">
        <v>0.71316800000000002</v>
      </c>
      <c r="C243">
        <v>35.701300000000003</v>
      </c>
    </row>
    <row r="244" spans="1:3" x14ac:dyDescent="0.2">
      <c r="A244" t="s">
        <v>1202</v>
      </c>
      <c r="B244">
        <v>0.67603599999999997</v>
      </c>
      <c r="C244">
        <v>34.422320999999997</v>
      </c>
    </row>
    <row r="245" spans="1:3" x14ac:dyDescent="0.2">
      <c r="A245" t="s">
        <v>1203</v>
      </c>
      <c r="B245">
        <v>-1.103604</v>
      </c>
      <c r="C245">
        <v>36.644143999999997</v>
      </c>
    </row>
    <row r="246" spans="1:3" x14ac:dyDescent="0.2">
      <c r="A246" t="s">
        <v>1204</v>
      </c>
      <c r="B246">
        <v>-0.97852300000000003</v>
      </c>
      <c r="C246">
        <v>36.634700000000002</v>
      </c>
    </row>
    <row r="247" spans="1:3" x14ac:dyDescent="0.2">
      <c r="A247" t="s">
        <v>1205</v>
      </c>
      <c r="B247">
        <v>-1.77996</v>
      </c>
      <c r="C247">
        <v>37.626399999999997</v>
      </c>
    </row>
    <row r="248" spans="1:3" x14ac:dyDescent="0.2">
      <c r="A248" t="s">
        <v>1206</v>
      </c>
      <c r="B248">
        <v>0.33917599999999998</v>
      </c>
      <c r="C248">
        <v>35.8855</v>
      </c>
    </row>
    <row r="249" spans="1:3" x14ac:dyDescent="0.2">
      <c r="A249" t="s">
        <v>1207</v>
      </c>
      <c r="B249">
        <v>-0.221133</v>
      </c>
      <c r="C249">
        <v>36.781122000000003</v>
      </c>
    </row>
    <row r="250" spans="1:3" x14ac:dyDescent="0.2">
      <c r="A250" t="s">
        <v>1208</v>
      </c>
      <c r="B250">
        <v>-0.281887</v>
      </c>
      <c r="C250">
        <v>36.076918999999997</v>
      </c>
    </row>
    <row r="251" spans="1:3" x14ac:dyDescent="0.2">
      <c r="A251" t="s">
        <v>1209</v>
      </c>
      <c r="B251">
        <v>-0.94955999999999996</v>
      </c>
      <c r="C251">
        <v>34.722670000000001</v>
      </c>
    </row>
    <row r="252" spans="1:3" x14ac:dyDescent="0.2">
      <c r="A252" t="s">
        <v>1210</v>
      </c>
      <c r="B252">
        <v>0.42712</v>
      </c>
      <c r="C252">
        <v>38.831000000000003</v>
      </c>
    </row>
    <row r="253" spans="1:3" x14ac:dyDescent="0.2">
      <c r="A253" t="s">
        <v>1211</v>
      </c>
      <c r="B253">
        <v>-1.0393939999999999</v>
      </c>
      <c r="C253">
        <v>36.595303999999999</v>
      </c>
    </row>
    <row r="254" spans="1:3" x14ac:dyDescent="0.2">
      <c r="A254" t="s">
        <v>1212</v>
      </c>
      <c r="B254">
        <v>-1.5205</v>
      </c>
      <c r="C254">
        <v>37.270000000000003</v>
      </c>
    </row>
    <row r="255" spans="1:3" x14ac:dyDescent="0.2">
      <c r="A255" t="s">
        <v>1213</v>
      </c>
      <c r="B255">
        <v>-0.42</v>
      </c>
      <c r="C255">
        <v>37.47</v>
      </c>
    </row>
    <row r="256" spans="1:3" x14ac:dyDescent="0.2">
      <c r="A256" t="s">
        <v>1213</v>
      </c>
      <c r="B256">
        <v>-1.3949860000000001</v>
      </c>
      <c r="C256">
        <v>36.755329000000003</v>
      </c>
    </row>
    <row r="257" spans="1:3" x14ac:dyDescent="0.2">
      <c r="A257" t="s">
        <v>1214</v>
      </c>
      <c r="B257">
        <v>-9.6659999999999996E-2</v>
      </c>
      <c r="C257">
        <v>34.27075</v>
      </c>
    </row>
    <row r="258" spans="1:3" x14ac:dyDescent="0.2">
      <c r="A258" t="s">
        <v>1215</v>
      </c>
      <c r="B258">
        <v>-4.0211790000000001</v>
      </c>
      <c r="C258">
        <v>39.616002999999999</v>
      </c>
    </row>
    <row r="259" spans="1:3" x14ac:dyDescent="0.2">
      <c r="A259" t="s">
        <v>1216</v>
      </c>
      <c r="B259">
        <v>-1.37</v>
      </c>
      <c r="C259">
        <v>38.020000000000003</v>
      </c>
    </row>
    <row r="260" spans="1:3" x14ac:dyDescent="0.2">
      <c r="A260" t="s">
        <v>1217</v>
      </c>
      <c r="B260">
        <v>-0.28473300000000001</v>
      </c>
      <c r="C260">
        <v>36.078484000000003</v>
      </c>
    </row>
    <row r="261" spans="1:3" x14ac:dyDescent="0.2">
      <c r="A261" t="s">
        <v>1218</v>
      </c>
      <c r="B261">
        <v>0.82526200000000005</v>
      </c>
      <c r="C261">
        <v>35.120877</v>
      </c>
    </row>
    <row r="262" spans="1:3" x14ac:dyDescent="0.2">
      <c r="A262" t="s">
        <v>1219</v>
      </c>
      <c r="B262">
        <v>-1.08108</v>
      </c>
      <c r="C262">
        <v>36.617100000000001</v>
      </c>
    </row>
    <row r="263" spans="1:3" x14ac:dyDescent="0.2">
      <c r="A263" t="s">
        <v>1220</v>
      </c>
      <c r="B263">
        <v>0.33448600000000001</v>
      </c>
      <c r="C263">
        <v>37.571761000000002</v>
      </c>
    </row>
    <row r="264" spans="1:3" x14ac:dyDescent="0.2">
      <c r="A264" t="s">
        <v>1221</v>
      </c>
      <c r="B264">
        <v>0.96530800000000005</v>
      </c>
      <c r="C264">
        <v>35.071852999999997</v>
      </c>
    </row>
    <row r="265" spans="1:3" x14ac:dyDescent="0.2">
      <c r="A265" t="s">
        <v>1222</v>
      </c>
      <c r="B265">
        <v>0.91232100000000005</v>
      </c>
      <c r="C265">
        <v>38.332323000000002</v>
      </c>
    </row>
    <row r="266" spans="1:3" x14ac:dyDescent="0.2">
      <c r="A266" t="s">
        <v>1223</v>
      </c>
      <c r="B266">
        <v>0.54793899999999995</v>
      </c>
      <c r="C266">
        <v>35.5426</v>
      </c>
    </row>
    <row r="267" spans="1:3" x14ac:dyDescent="0.2">
      <c r="A267" t="s">
        <v>1224</v>
      </c>
      <c r="B267">
        <v>-0.74614999999999998</v>
      </c>
      <c r="C267">
        <v>34.884799999999998</v>
      </c>
    </row>
    <row r="268" spans="1:3" x14ac:dyDescent="0.2">
      <c r="A268" t="s">
        <v>1225</v>
      </c>
      <c r="B268">
        <v>-1.5164299999999999</v>
      </c>
      <c r="C268">
        <v>37.269280000000002</v>
      </c>
    </row>
    <row r="269" spans="1:3" x14ac:dyDescent="0.2">
      <c r="A269" t="s">
        <v>1226</v>
      </c>
      <c r="B269">
        <v>0.33643400000000001</v>
      </c>
      <c r="C269">
        <v>37.569311999999996</v>
      </c>
    </row>
    <row r="270" spans="1:3" x14ac:dyDescent="0.2">
      <c r="A270" t="s">
        <v>1227</v>
      </c>
      <c r="B270">
        <v>-2.2013750000000001</v>
      </c>
      <c r="C270">
        <v>36.842032000000003</v>
      </c>
    </row>
    <row r="271" spans="1:3" x14ac:dyDescent="0.2">
      <c r="A271" t="s">
        <v>1228</v>
      </c>
      <c r="B271">
        <v>0.39713799999999999</v>
      </c>
      <c r="C271">
        <v>40.801335999999999</v>
      </c>
    </row>
    <row r="272" spans="1:3" x14ac:dyDescent="0.2">
      <c r="A272" t="s">
        <v>1229</v>
      </c>
      <c r="B272">
        <v>-0.50297999999999998</v>
      </c>
      <c r="C272">
        <v>37.279269999999997</v>
      </c>
    </row>
    <row r="273" spans="1:3" x14ac:dyDescent="0.2">
      <c r="A273" t="s">
        <v>1230</v>
      </c>
      <c r="B273">
        <v>-1.84772</v>
      </c>
      <c r="C273">
        <v>40.526000000000003</v>
      </c>
    </row>
    <row r="274" spans="1:3" x14ac:dyDescent="0.2">
      <c r="A274" t="s">
        <v>1231</v>
      </c>
      <c r="B274">
        <v>-0.15548899999999999</v>
      </c>
      <c r="C274">
        <v>34.508699999999997</v>
      </c>
    </row>
    <row r="275" spans="1:3" x14ac:dyDescent="0.2">
      <c r="A275" t="s">
        <v>1232</v>
      </c>
      <c r="B275">
        <v>-3.9800300000000002</v>
      </c>
      <c r="C275">
        <v>39.433999999999997</v>
      </c>
    </row>
    <row r="276" spans="1:3" x14ac:dyDescent="0.2">
      <c r="A276" t="s">
        <v>1233</v>
      </c>
      <c r="B276">
        <v>-0.83089000000000002</v>
      </c>
      <c r="C276">
        <v>34.668089999999999</v>
      </c>
    </row>
    <row r="277" spans="1:3" x14ac:dyDescent="0.2">
      <c r="A277" t="s">
        <v>1234</v>
      </c>
      <c r="B277">
        <v>0.72137200000000001</v>
      </c>
      <c r="C277">
        <v>34.662999999999997</v>
      </c>
    </row>
    <row r="278" spans="1:3" x14ac:dyDescent="0.2">
      <c r="A278" t="s">
        <v>1235</v>
      </c>
      <c r="B278">
        <v>-0.273341</v>
      </c>
      <c r="C278">
        <v>39.793900000000001</v>
      </c>
    </row>
    <row r="279" spans="1:3" x14ac:dyDescent="0.2">
      <c r="A279" t="s">
        <v>1236</v>
      </c>
      <c r="B279">
        <v>-0.33232800000000001</v>
      </c>
      <c r="C279">
        <v>34.889200000000002</v>
      </c>
    </row>
    <row r="280" spans="1:3" x14ac:dyDescent="0.2">
      <c r="A280" t="s">
        <v>1237</v>
      </c>
      <c r="B280">
        <v>-3.8842699999999999</v>
      </c>
      <c r="C280">
        <v>39.749400999999999</v>
      </c>
    </row>
    <row r="281" spans="1:3" x14ac:dyDescent="0.2">
      <c r="A281" t="s">
        <v>1238</v>
      </c>
      <c r="B281">
        <v>-3.815753</v>
      </c>
      <c r="C281">
        <v>39.629133000000003</v>
      </c>
    </row>
    <row r="282" spans="1:3" x14ac:dyDescent="0.2">
      <c r="A282" t="s">
        <v>1239</v>
      </c>
      <c r="B282">
        <v>-0.77880000000000005</v>
      </c>
      <c r="C282">
        <v>35.340899999999998</v>
      </c>
    </row>
    <row r="283" spans="1:3" x14ac:dyDescent="0.2">
      <c r="A283" t="s">
        <v>1240</v>
      </c>
      <c r="B283">
        <v>-0.78030999999999995</v>
      </c>
      <c r="C283">
        <v>35.338070000000002</v>
      </c>
    </row>
    <row r="284" spans="1:3" x14ac:dyDescent="0.2">
      <c r="A284" t="s">
        <v>1241</v>
      </c>
      <c r="B284">
        <v>-4.0107720000000002</v>
      </c>
      <c r="C284">
        <v>39.623941000000002</v>
      </c>
    </row>
    <row r="285" spans="1:3" x14ac:dyDescent="0.2">
      <c r="A285" t="s">
        <v>1242</v>
      </c>
      <c r="B285">
        <v>-4.0368620000000002</v>
      </c>
      <c r="C285">
        <v>39.617826999999998</v>
      </c>
    </row>
    <row r="286" spans="1:3" x14ac:dyDescent="0.2">
      <c r="A286" t="s">
        <v>1243</v>
      </c>
      <c r="B286">
        <v>-0.73233999999999999</v>
      </c>
      <c r="C286">
        <v>34.8459</v>
      </c>
    </row>
    <row r="287" spans="1:3" x14ac:dyDescent="0.2">
      <c r="A287" t="s">
        <v>1244</v>
      </c>
      <c r="B287">
        <v>-0.314807</v>
      </c>
      <c r="C287">
        <v>34.919277000000001</v>
      </c>
    </row>
    <row r="288" spans="1:3" x14ac:dyDescent="0.2">
      <c r="A288" t="s">
        <v>1245</v>
      </c>
      <c r="B288">
        <v>-0.28822999999999999</v>
      </c>
      <c r="C288">
        <v>36.080550000000002</v>
      </c>
    </row>
    <row r="289" spans="1:3" x14ac:dyDescent="0.2">
      <c r="A289" t="s">
        <v>1246</v>
      </c>
      <c r="B289">
        <v>-0.29303000000000001</v>
      </c>
      <c r="C289">
        <v>36.078620000000001</v>
      </c>
    </row>
    <row r="290" spans="1:3" x14ac:dyDescent="0.2">
      <c r="A290" t="s">
        <v>1247</v>
      </c>
      <c r="B290">
        <v>-9.0209999999999999E-2</v>
      </c>
      <c r="C290">
        <v>34.274500000000003</v>
      </c>
    </row>
    <row r="291" spans="1:3" x14ac:dyDescent="0.2">
      <c r="A291" t="s">
        <v>1248</v>
      </c>
      <c r="B291">
        <v>-9.5670000000000005E-2</v>
      </c>
      <c r="C291">
        <v>34.274900000000002</v>
      </c>
    </row>
    <row r="292" spans="1:3" x14ac:dyDescent="0.2">
      <c r="A292" t="s">
        <v>1249</v>
      </c>
      <c r="B292">
        <v>-0.10014000000000001</v>
      </c>
      <c r="C292">
        <v>34.273789999999998</v>
      </c>
    </row>
    <row r="293" spans="1:3" x14ac:dyDescent="0.2">
      <c r="A293" t="s">
        <v>1250</v>
      </c>
      <c r="B293">
        <v>0.89252600000000004</v>
      </c>
      <c r="C293">
        <v>35.330100000000002</v>
      </c>
    </row>
    <row r="294" spans="1:3" x14ac:dyDescent="0.2">
      <c r="A294" t="s">
        <v>1251</v>
      </c>
      <c r="B294">
        <v>0.36129899999999998</v>
      </c>
      <c r="C294">
        <v>34.503839999999997</v>
      </c>
    </row>
    <row r="295" spans="1:3" x14ac:dyDescent="0.2">
      <c r="A295" t="s">
        <v>1252</v>
      </c>
      <c r="B295">
        <v>-1.060279</v>
      </c>
      <c r="C295">
        <v>37.204124999999998</v>
      </c>
    </row>
    <row r="296" spans="1:3" x14ac:dyDescent="0.2">
      <c r="A296" t="s">
        <v>1253</v>
      </c>
      <c r="B296">
        <v>-0.78705000000000003</v>
      </c>
      <c r="C296">
        <v>34.983400000000003</v>
      </c>
    </row>
    <row r="297" spans="1:3" x14ac:dyDescent="0.2">
      <c r="A297" t="s">
        <v>1254</v>
      </c>
      <c r="B297">
        <v>-0.75</v>
      </c>
      <c r="C297">
        <v>35.020000000000003</v>
      </c>
    </row>
    <row r="298" spans="1:3" x14ac:dyDescent="0.2">
      <c r="A298" t="s">
        <v>1255</v>
      </c>
      <c r="B298">
        <v>-1.2712300000000001</v>
      </c>
      <c r="C298">
        <v>36.831119999999999</v>
      </c>
    </row>
    <row r="299" spans="1:3" x14ac:dyDescent="0.2">
      <c r="A299" t="s">
        <v>1256</v>
      </c>
      <c r="B299">
        <v>3.44123</v>
      </c>
      <c r="C299">
        <v>39.000120000000003</v>
      </c>
    </row>
    <row r="300" spans="1:3" x14ac:dyDescent="0.2">
      <c r="A300" t="s">
        <v>1257</v>
      </c>
      <c r="B300">
        <v>6.7100000000000007E-2</v>
      </c>
      <c r="C300">
        <v>34.205199999999998</v>
      </c>
    </row>
    <row r="301" spans="1:3" x14ac:dyDescent="0.2">
      <c r="A301" t="s">
        <v>1258</v>
      </c>
      <c r="B301">
        <v>0.44008199999999997</v>
      </c>
      <c r="C301">
        <v>35.779200000000003</v>
      </c>
    </row>
    <row r="302" spans="1:3" x14ac:dyDescent="0.2">
      <c r="A302" t="s">
        <v>1259</v>
      </c>
      <c r="B302">
        <v>-0.65449000000000002</v>
      </c>
      <c r="C302">
        <v>34.963299999999997</v>
      </c>
    </row>
    <row r="303" spans="1:3" x14ac:dyDescent="0.2">
      <c r="A303" t="s">
        <v>1260</v>
      </c>
      <c r="B303">
        <v>-0.67066999999999999</v>
      </c>
      <c r="C303">
        <v>34.769739999999999</v>
      </c>
    </row>
    <row r="304" spans="1:3" x14ac:dyDescent="0.2">
      <c r="A304" t="s">
        <v>1261</v>
      </c>
      <c r="B304">
        <v>-0.65949000000000002</v>
      </c>
      <c r="C304">
        <v>34.749479999999998</v>
      </c>
    </row>
    <row r="305" spans="1:3" x14ac:dyDescent="0.2">
      <c r="A305" t="s">
        <v>1262</v>
      </c>
      <c r="B305">
        <v>0.68235699999999999</v>
      </c>
      <c r="C305">
        <v>35.777000000000001</v>
      </c>
    </row>
    <row r="306" spans="1:3" x14ac:dyDescent="0.2">
      <c r="A306" t="s">
        <v>1263</v>
      </c>
      <c r="B306">
        <v>-0.17199999999999999</v>
      </c>
      <c r="C306">
        <v>34.900120000000001</v>
      </c>
    </row>
    <row r="307" spans="1:3" x14ac:dyDescent="0.2">
      <c r="A307" t="s">
        <v>1264</v>
      </c>
      <c r="B307">
        <v>-0.144317</v>
      </c>
      <c r="C307">
        <v>34.939922000000003</v>
      </c>
    </row>
    <row r="308" spans="1:3" x14ac:dyDescent="0.2">
      <c r="A308" t="s">
        <v>1265</v>
      </c>
      <c r="B308">
        <v>-1.3325E-2</v>
      </c>
      <c r="C308">
        <v>34.734709000000002</v>
      </c>
    </row>
    <row r="309" spans="1:3" x14ac:dyDescent="0.2">
      <c r="A309" t="s">
        <v>1266</v>
      </c>
      <c r="B309">
        <v>0.02</v>
      </c>
      <c r="C309">
        <v>34.72</v>
      </c>
    </row>
    <row r="310" spans="1:3" x14ac:dyDescent="0.2">
      <c r="A310" t="s">
        <v>1267</v>
      </c>
      <c r="B310">
        <v>2.331</v>
      </c>
      <c r="C310">
        <v>37.982999999999997</v>
      </c>
    </row>
    <row r="311" spans="1:3" x14ac:dyDescent="0.2">
      <c r="A311" t="s">
        <v>1268</v>
      </c>
      <c r="B311">
        <v>-4.0204500000000003</v>
      </c>
      <c r="C311">
        <v>39.598861999999997</v>
      </c>
    </row>
    <row r="312" spans="1:3" x14ac:dyDescent="0.2">
      <c r="A312" t="s">
        <v>1269</v>
      </c>
      <c r="B312">
        <v>-0.67662500000000003</v>
      </c>
      <c r="C312">
        <v>36.592534000000001</v>
      </c>
    </row>
    <row r="313" spans="1:3" x14ac:dyDescent="0.2">
      <c r="A313" t="s">
        <v>1270</v>
      </c>
      <c r="B313">
        <v>2.59</v>
      </c>
      <c r="C313">
        <v>38.11</v>
      </c>
    </row>
    <row r="314" spans="1:3" x14ac:dyDescent="0.2">
      <c r="A314" t="s">
        <v>1271</v>
      </c>
      <c r="B314">
        <v>0.25384899999999999</v>
      </c>
      <c r="C314">
        <v>34.433799999999998</v>
      </c>
    </row>
    <row r="315" spans="1:3" x14ac:dyDescent="0.2">
      <c r="A315" t="s">
        <v>1272</v>
      </c>
      <c r="B315">
        <v>0.130355</v>
      </c>
      <c r="C315">
        <v>34.027765000000002</v>
      </c>
    </row>
    <row r="316" spans="1:3" x14ac:dyDescent="0.2">
      <c r="A316" t="s">
        <v>1273</v>
      </c>
      <c r="B316">
        <v>0.39804499999999998</v>
      </c>
      <c r="C316">
        <v>34.610190000000003</v>
      </c>
    </row>
    <row r="317" spans="1:3" x14ac:dyDescent="0.2">
      <c r="A317" t="s">
        <v>1274</v>
      </c>
      <c r="B317">
        <v>0.22236</v>
      </c>
      <c r="C317">
        <v>34.109532999999999</v>
      </c>
    </row>
    <row r="318" spans="1:3" x14ac:dyDescent="0.2">
      <c r="A318" t="s">
        <v>1275</v>
      </c>
      <c r="B318">
        <v>0.14899499999999999</v>
      </c>
      <c r="C318">
        <v>34.767769999999999</v>
      </c>
    </row>
    <row r="319" spans="1:3" x14ac:dyDescent="0.2">
      <c r="A319" t="s">
        <v>1276</v>
      </c>
      <c r="B319">
        <v>-1.16137</v>
      </c>
      <c r="C319">
        <v>34.436700000000002</v>
      </c>
    </row>
    <row r="320" spans="1:3" x14ac:dyDescent="0.2">
      <c r="A320" t="s">
        <v>1277</v>
      </c>
      <c r="B320">
        <v>-3.6754600000000002</v>
      </c>
      <c r="C320">
        <v>38.654356999999997</v>
      </c>
    </row>
    <row r="321" spans="1:3" x14ac:dyDescent="0.2">
      <c r="A321" t="s">
        <v>1278</v>
      </c>
      <c r="B321">
        <v>0.32243899999999998</v>
      </c>
      <c r="C321">
        <v>34.214092000000001</v>
      </c>
    </row>
    <row r="322" spans="1:3" x14ac:dyDescent="0.2">
      <c r="A322" t="s">
        <v>1279</v>
      </c>
      <c r="B322">
        <v>0.26003999999999999</v>
      </c>
      <c r="C322">
        <v>34.449418000000001</v>
      </c>
    </row>
    <row r="323" spans="1:3" x14ac:dyDescent="0.2">
      <c r="A323" t="s">
        <v>1280</v>
      </c>
      <c r="B323">
        <v>0.25672</v>
      </c>
      <c r="C323">
        <v>34.746071000000001</v>
      </c>
    </row>
    <row r="324" spans="1:3" x14ac:dyDescent="0.2">
      <c r="A324" t="s">
        <v>1281</v>
      </c>
      <c r="B324">
        <v>0.22003200000000001</v>
      </c>
      <c r="C324">
        <v>34.613424999999999</v>
      </c>
    </row>
    <row r="325" spans="1:3" x14ac:dyDescent="0.2">
      <c r="A325" t="s">
        <v>1282</v>
      </c>
      <c r="B325">
        <v>0.21918499999999999</v>
      </c>
      <c r="C325">
        <v>34.620511</v>
      </c>
    </row>
    <row r="326" spans="1:3" x14ac:dyDescent="0.2">
      <c r="A326" t="s">
        <v>1283</v>
      </c>
      <c r="B326">
        <v>0.15</v>
      </c>
      <c r="C326">
        <v>34.74</v>
      </c>
    </row>
    <row r="327" spans="1:3" x14ac:dyDescent="0.2">
      <c r="A327" t="s">
        <v>1284</v>
      </c>
      <c r="B327">
        <v>-0.48066999999999999</v>
      </c>
      <c r="C327">
        <v>39.660428000000003</v>
      </c>
    </row>
    <row r="328" spans="1:3" x14ac:dyDescent="0.2">
      <c r="A328" t="s">
        <v>1285</v>
      </c>
      <c r="B328">
        <v>-1.330886</v>
      </c>
      <c r="C328">
        <v>36.670845</v>
      </c>
    </row>
    <row r="329" spans="1:3" x14ac:dyDescent="0.2">
      <c r="A329" t="s">
        <v>1286</v>
      </c>
      <c r="B329">
        <v>0.43759700000000001</v>
      </c>
      <c r="C329">
        <v>34.512450000000001</v>
      </c>
    </row>
    <row r="330" spans="1:3" x14ac:dyDescent="0.2">
      <c r="A330" t="s">
        <v>1287</v>
      </c>
      <c r="B330">
        <v>-0.349028</v>
      </c>
      <c r="C330">
        <v>39.724797000000002</v>
      </c>
    </row>
    <row r="331" spans="1:3" x14ac:dyDescent="0.2">
      <c r="A331" t="s">
        <v>1288</v>
      </c>
      <c r="B331">
        <v>-1.0323340000000001</v>
      </c>
      <c r="C331">
        <v>37.070839999999997</v>
      </c>
    </row>
    <row r="332" spans="1:3" x14ac:dyDescent="0.2">
      <c r="A332" t="s">
        <v>1289</v>
      </c>
      <c r="B332">
        <v>0.49746099999999999</v>
      </c>
      <c r="C332">
        <v>34.484099999999998</v>
      </c>
    </row>
    <row r="333" spans="1:3" x14ac:dyDescent="0.2">
      <c r="A333" t="s">
        <v>1290</v>
      </c>
      <c r="B333">
        <v>0.35675000000000001</v>
      </c>
      <c r="C333">
        <v>34.357399999999998</v>
      </c>
    </row>
    <row r="334" spans="1:3" x14ac:dyDescent="0.2">
      <c r="A334" t="s">
        <v>1291</v>
      </c>
      <c r="B334">
        <v>0.30229499999999998</v>
      </c>
      <c r="C334">
        <v>34.204827999999999</v>
      </c>
    </row>
    <row r="335" spans="1:3" x14ac:dyDescent="0.2">
      <c r="A335" t="s">
        <v>1292</v>
      </c>
      <c r="B335">
        <v>0.30231000000000002</v>
      </c>
      <c r="C335">
        <v>34.191400000000002</v>
      </c>
    </row>
    <row r="336" spans="1:3" x14ac:dyDescent="0.2">
      <c r="A336" t="s">
        <v>1293</v>
      </c>
      <c r="B336">
        <v>0.57248299999999996</v>
      </c>
      <c r="C336">
        <v>34.437899999999999</v>
      </c>
    </row>
    <row r="337" spans="1:3" x14ac:dyDescent="0.2">
      <c r="A337" t="s">
        <v>1294</v>
      </c>
      <c r="B337">
        <v>3.0192389999999998</v>
      </c>
      <c r="C337">
        <v>39.461782999999997</v>
      </c>
    </row>
    <row r="338" spans="1:3" x14ac:dyDescent="0.2">
      <c r="A338" t="s">
        <v>1295</v>
      </c>
      <c r="B338">
        <v>-0.20166000000000001</v>
      </c>
      <c r="C338">
        <v>34.903700000000001</v>
      </c>
    </row>
    <row r="339" spans="1:3" x14ac:dyDescent="0.2">
      <c r="A339" t="s">
        <v>1296</v>
      </c>
      <c r="B339">
        <v>0.199465</v>
      </c>
      <c r="C339">
        <v>34.399191000000002</v>
      </c>
    </row>
    <row r="340" spans="1:3" x14ac:dyDescent="0.2">
      <c r="A340" t="s">
        <v>1297</v>
      </c>
      <c r="B340">
        <v>0.57199999999999995</v>
      </c>
      <c r="C340">
        <v>34.557000000000002</v>
      </c>
    </row>
    <row r="341" spans="1:3" x14ac:dyDescent="0.2">
      <c r="A341" t="s">
        <v>1298</v>
      </c>
      <c r="B341">
        <v>0.56094100000000002</v>
      </c>
      <c r="C341">
        <v>34.562600000000003</v>
      </c>
    </row>
    <row r="342" spans="1:3" x14ac:dyDescent="0.2">
      <c r="A342" t="s">
        <v>1299</v>
      </c>
      <c r="B342">
        <v>0.54046400000000006</v>
      </c>
      <c r="C342">
        <v>34.631622</v>
      </c>
    </row>
    <row r="343" spans="1:3" x14ac:dyDescent="0.2">
      <c r="A343" t="s">
        <v>1300</v>
      </c>
      <c r="B343">
        <v>0.56627799999999995</v>
      </c>
      <c r="C343">
        <v>34.566654</v>
      </c>
    </row>
    <row r="344" spans="1:3" x14ac:dyDescent="0.2">
      <c r="A344" t="s">
        <v>1301</v>
      </c>
      <c r="B344">
        <v>0.56999999999999995</v>
      </c>
      <c r="C344">
        <v>34.57</v>
      </c>
    </row>
    <row r="345" spans="1:3" x14ac:dyDescent="0.2">
      <c r="A345" t="s">
        <v>1302</v>
      </c>
      <c r="B345">
        <v>-1.084244</v>
      </c>
      <c r="C345">
        <v>39.918059999999997</v>
      </c>
    </row>
    <row r="346" spans="1:3" x14ac:dyDescent="0.2">
      <c r="A346" t="s">
        <v>1303</v>
      </c>
      <c r="B346">
        <v>-3.50013</v>
      </c>
      <c r="C346">
        <v>38.315700999999997</v>
      </c>
    </row>
    <row r="347" spans="1:3" x14ac:dyDescent="0.2">
      <c r="A347" t="s">
        <v>1303</v>
      </c>
      <c r="B347">
        <v>-1.0164</v>
      </c>
      <c r="C347">
        <v>39.978200000000001</v>
      </c>
    </row>
    <row r="348" spans="1:3" x14ac:dyDescent="0.2">
      <c r="A348" t="s">
        <v>1304</v>
      </c>
      <c r="B348">
        <v>-1.1828099999999999</v>
      </c>
      <c r="C348">
        <v>39.838828999999997</v>
      </c>
    </row>
    <row r="349" spans="1:3" x14ac:dyDescent="0.2">
      <c r="A349" t="s">
        <v>1305</v>
      </c>
      <c r="B349">
        <v>-3.5041389999999999</v>
      </c>
      <c r="C349">
        <v>38.289771000000002</v>
      </c>
    </row>
    <row r="350" spans="1:3" x14ac:dyDescent="0.2">
      <c r="A350" t="s">
        <v>1306</v>
      </c>
      <c r="B350">
        <v>-3.084244</v>
      </c>
      <c r="C350">
        <v>39.174841000000001</v>
      </c>
    </row>
    <row r="351" spans="1:3" x14ac:dyDescent="0.2">
      <c r="A351" t="s">
        <v>1307</v>
      </c>
      <c r="B351">
        <v>-1.1868799999999999</v>
      </c>
      <c r="C351">
        <v>39.82103</v>
      </c>
    </row>
    <row r="352" spans="1:3" x14ac:dyDescent="0.2">
      <c r="A352" t="s">
        <v>1308</v>
      </c>
      <c r="B352">
        <v>-0.79234000000000004</v>
      </c>
      <c r="C352">
        <v>35.112340000000003</v>
      </c>
    </row>
    <row r="353" spans="1:3" x14ac:dyDescent="0.2">
      <c r="A353" t="s">
        <v>1309</v>
      </c>
      <c r="B353">
        <v>-0.111224</v>
      </c>
      <c r="C353">
        <v>37</v>
      </c>
    </row>
    <row r="354" spans="1:3" x14ac:dyDescent="0.2">
      <c r="A354" t="s">
        <v>1310</v>
      </c>
      <c r="B354">
        <v>0.87843899999999997</v>
      </c>
      <c r="C354">
        <v>35.140599999999999</v>
      </c>
    </row>
    <row r="355" spans="1:3" x14ac:dyDescent="0.2">
      <c r="A355" t="s">
        <v>1311</v>
      </c>
      <c r="B355">
        <v>0.23153499999999999</v>
      </c>
      <c r="C355">
        <v>35.4467</v>
      </c>
    </row>
    <row r="356" spans="1:3" x14ac:dyDescent="0.2">
      <c r="A356" t="s">
        <v>1312</v>
      </c>
      <c r="B356">
        <v>-1.2922199999999999</v>
      </c>
      <c r="C356">
        <v>36.872140000000002</v>
      </c>
    </row>
    <row r="357" spans="1:3" x14ac:dyDescent="0.2">
      <c r="A357" t="s">
        <v>1313</v>
      </c>
      <c r="B357">
        <v>-1.2934099999999999</v>
      </c>
      <c r="C357">
        <v>36.88111</v>
      </c>
    </row>
    <row r="358" spans="1:3" x14ac:dyDescent="0.2">
      <c r="A358" t="s">
        <v>1314</v>
      </c>
      <c r="B358">
        <v>0.45919100000000002</v>
      </c>
      <c r="C358">
        <v>34.119222999999998</v>
      </c>
    </row>
    <row r="359" spans="1:3" x14ac:dyDescent="0.2">
      <c r="A359" t="s">
        <v>1315</v>
      </c>
      <c r="B359">
        <v>0.184948</v>
      </c>
      <c r="C359">
        <v>34.016435000000001</v>
      </c>
    </row>
    <row r="360" spans="1:3" x14ac:dyDescent="0.2">
      <c r="A360" t="s">
        <v>1316</v>
      </c>
      <c r="B360">
        <v>0.18720200000000001</v>
      </c>
      <c r="C360">
        <v>34.683875</v>
      </c>
    </row>
    <row r="361" spans="1:3" x14ac:dyDescent="0.2">
      <c r="A361" t="s">
        <v>1317</v>
      </c>
      <c r="B361">
        <v>0.36613200000000001</v>
      </c>
      <c r="C361">
        <v>34.729199000000001</v>
      </c>
    </row>
    <row r="362" spans="1:3" x14ac:dyDescent="0.2">
      <c r="A362" t="s">
        <v>1318</v>
      </c>
      <c r="B362">
        <v>0.46040700000000001</v>
      </c>
      <c r="C362">
        <v>34.104497000000002</v>
      </c>
    </row>
    <row r="363" spans="1:3" x14ac:dyDescent="0.2">
      <c r="A363" t="s">
        <v>1319</v>
      </c>
      <c r="B363">
        <v>0.46</v>
      </c>
      <c r="C363">
        <v>34.11206</v>
      </c>
    </row>
    <row r="364" spans="1:3" x14ac:dyDescent="0.2">
      <c r="A364" t="s">
        <v>1320</v>
      </c>
      <c r="B364">
        <v>0.41086</v>
      </c>
      <c r="C364">
        <v>34.201222999999999</v>
      </c>
    </row>
    <row r="365" spans="1:3" x14ac:dyDescent="0.2">
      <c r="A365" t="s">
        <v>1321</v>
      </c>
      <c r="B365">
        <v>1.0101230000000001</v>
      </c>
      <c r="C365">
        <v>38.462321000000003</v>
      </c>
    </row>
    <row r="366" spans="1:3" x14ac:dyDescent="0.2">
      <c r="A366" t="s">
        <v>1322</v>
      </c>
      <c r="B366">
        <v>3.378396</v>
      </c>
      <c r="C366">
        <v>39.41198</v>
      </c>
    </row>
    <row r="367" spans="1:3" x14ac:dyDescent="0.2">
      <c r="A367" t="s">
        <v>1323</v>
      </c>
      <c r="B367">
        <v>0.208536</v>
      </c>
      <c r="C367">
        <v>34.493471</v>
      </c>
    </row>
    <row r="368" spans="1:3" x14ac:dyDescent="0.2">
      <c r="A368" t="s">
        <v>1324</v>
      </c>
      <c r="B368">
        <v>-0.66</v>
      </c>
      <c r="C368">
        <v>35.090000000000003</v>
      </c>
    </row>
    <row r="369" spans="1:3" x14ac:dyDescent="0.2">
      <c r="A369" t="s">
        <v>1325</v>
      </c>
      <c r="B369">
        <v>0.343248</v>
      </c>
      <c r="C369">
        <v>34.333627</v>
      </c>
    </row>
    <row r="370" spans="1:3" x14ac:dyDescent="0.2">
      <c r="A370" t="s">
        <v>1326</v>
      </c>
      <c r="B370">
        <v>3.9225000000000003E-2</v>
      </c>
      <c r="C370">
        <v>34.745947000000001</v>
      </c>
    </row>
    <row r="371" spans="1:3" x14ac:dyDescent="0.2">
      <c r="A371" t="s">
        <v>1327</v>
      </c>
      <c r="B371">
        <v>0.300066</v>
      </c>
      <c r="C371">
        <v>34.052796999999998</v>
      </c>
    </row>
    <row r="372" spans="1:3" x14ac:dyDescent="0.2">
      <c r="A372" t="s">
        <v>1328</v>
      </c>
      <c r="B372">
        <v>0.44</v>
      </c>
      <c r="C372">
        <v>34.385151999999998</v>
      </c>
    </row>
    <row r="373" spans="1:3" x14ac:dyDescent="0.2">
      <c r="A373" t="s">
        <v>1329</v>
      </c>
      <c r="B373">
        <v>-3.92021</v>
      </c>
      <c r="C373">
        <v>39.64452</v>
      </c>
    </row>
    <row r="374" spans="1:3" x14ac:dyDescent="0.2">
      <c r="A374" t="s">
        <v>1330</v>
      </c>
      <c r="B374">
        <v>0.97521999999999998</v>
      </c>
      <c r="C374">
        <v>35.165759999999999</v>
      </c>
    </row>
    <row r="375" spans="1:3" x14ac:dyDescent="0.2">
      <c r="A375" t="s">
        <v>1331</v>
      </c>
      <c r="B375">
        <v>0.378245</v>
      </c>
      <c r="C375">
        <v>34.316198999999997</v>
      </c>
    </row>
    <row r="376" spans="1:3" x14ac:dyDescent="0.2">
      <c r="A376" t="s">
        <v>1332</v>
      </c>
      <c r="B376">
        <v>-0.86640200000000001</v>
      </c>
      <c r="C376">
        <v>34.230200000000004</v>
      </c>
    </row>
    <row r="377" spans="1:3" x14ac:dyDescent="0.2">
      <c r="A377" t="s">
        <v>1333</v>
      </c>
      <c r="B377">
        <v>1.2204410000000001</v>
      </c>
      <c r="C377">
        <v>35.121471</v>
      </c>
    </row>
    <row r="378" spans="1:3" x14ac:dyDescent="0.2">
      <c r="A378" t="s">
        <v>1334</v>
      </c>
      <c r="B378">
        <v>-1.29311</v>
      </c>
      <c r="C378">
        <v>36.822409999999998</v>
      </c>
    </row>
    <row r="379" spans="1:3" x14ac:dyDescent="0.2">
      <c r="A379" t="s">
        <v>1335</v>
      </c>
      <c r="B379">
        <v>-0.92600000000000005</v>
      </c>
      <c r="C379">
        <v>38.06</v>
      </c>
    </row>
    <row r="380" spans="1:3" x14ac:dyDescent="0.2">
      <c r="A380" t="s">
        <v>1336</v>
      </c>
      <c r="B380">
        <v>-1.2833399999999999</v>
      </c>
      <c r="C380">
        <v>36.852119999999999</v>
      </c>
    </row>
    <row r="381" spans="1:3" x14ac:dyDescent="0.2">
      <c r="A381" t="s">
        <v>1337</v>
      </c>
      <c r="B381">
        <v>-0.43822</v>
      </c>
      <c r="C381">
        <v>36.962719999999997</v>
      </c>
    </row>
    <row r="382" spans="1:3" x14ac:dyDescent="0.2">
      <c r="A382" t="s">
        <v>1338</v>
      </c>
      <c r="B382">
        <v>0</v>
      </c>
      <c r="C382">
        <v>36.340000000000003</v>
      </c>
    </row>
    <row r="383" spans="1:3" x14ac:dyDescent="0.2">
      <c r="A383" t="s">
        <v>1339</v>
      </c>
      <c r="B383">
        <v>-1.4456880000000001</v>
      </c>
      <c r="C383">
        <v>36.905714000000003</v>
      </c>
    </row>
    <row r="384" spans="1:3" x14ac:dyDescent="0.2">
      <c r="A384" t="s">
        <v>1340</v>
      </c>
      <c r="B384">
        <v>0.11178399999999999</v>
      </c>
      <c r="C384">
        <v>34.706367999999998</v>
      </c>
    </row>
    <row r="385" spans="1:3" x14ac:dyDescent="0.2">
      <c r="A385" t="s">
        <v>1341</v>
      </c>
      <c r="B385">
        <v>-0.42233999999999999</v>
      </c>
      <c r="C385">
        <v>37.351233999999998</v>
      </c>
    </row>
    <row r="386" spans="1:3" x14ac:dyDescent="0.2">
      <c r="A386" t="s">
        <v>1342</v>
      </c>
      <c r="B386">
        <v>-1.2634099999999999</v>
      </c>
      <c r="C386">
        <v>36.84111</v>
      </c>
    </row>
    <row r="387" spans="1:3" x14ac:dyDescent="0.2">
      <c r="A387" t="s">
        <v>1343</v>
      </c>
      <c r="B387">
        <v>-4.2858099999999997</v>
      </c>
      <c r="C387">
        <v>39.575200000000002</v>
      </c>
    </row>
    <row r="388" spans="1:3" x14ac:dyDescent="0.2">
      <c r="A388" t="s">
        <v>1344</v>
      </c>
      <c r="B388">
        <v>0.47640100000000002</v>
      </c>
      <c r="C388">
        <v>35.9754</v>
      </c>
    </row>
    <row r="389" spans="1:3" x14ac:dyDescent="0.2">
      <c r="A389" t="s">
        <v>1345</v>
      </c>
      <c r="B389">
        <v>0.24059800000000001</v>
      </c>
      <c r="C389">
        <v>37.940797000000003</v>
      </c>
    </row>
    <row r="390" spans="1:3" x14ac:dyDescent="0.2">
      <c r="A390" t="s">
        <v>1346</v>
      </c>
      <c r="B390">
        <v>0.140206</v>
      </c>
      <c r="C390">
        <v>35.382599999999996</v>
      </c>
    </row>
    <row r="391" spans="1:3" x14ac:dyDescent="0.2">
      <c r="A391" t="s">
        <v>1347</v>
      </c>
      <c r="B391">
        <v>0.51170400000000005</v>
      </c>
      <c r="C391">
        <v>35.284035000000003</v>
      </c>
    </row>
    <row r="392" spans="1:3" x14ac:dyDescent="0.2">
      <c r="A392" t="s">
        <v>1348</v>
      </c>
      <c r="B392">
        <v>-4.05</v>
      </c>
      <c r="C392">
        <v>39.646999999999998</v>
      </c>
    </row>
    <row r="393" spans="1:3" x14ac:dyDescent="0.2">
      <c r="A393" t="s">
        <v>1349</v>
      </c>
      <c r="B393">
        <v>0.64148099999999997</v>
      </c>
      <c r="C393">
        <v>34.274248</v>
      </c>
    </row>
    <row r="394" spans="1:3" x14ac:dyDescent="0.2">
      <c r="A394" t="s">
        <v>1349</v>
      </c>
      <c r="B394">
        <v>-0.1</v>
      </c>
      <c r="C394">
        <v>34.75</v>
      </c>
    </row>
    <row r="395" spans="1:3" x14ac:dyDescent="0.2">
      <c r="A395" t="s">
        <v>1349</v>
      </c>
      <c r="B395">
        <v>-0.67303999999999997</v>
      </c>
      <c r="C395">
        <v>34.770980000000002</v>
      </c>
    </row>
    <row r="396" spans="1:3" x14ac:dyDescent="0.2">
      <c r="A396" t="s">
        <v>1350</v>
      </c>
      <c r="B396">
        <v>-0.35993000000000003</v>
      </c>
      <c r="C396">
        <v>35.29786</v>
      </c>
    </row>
    <row r="397" spans="1:3" x14ac:dyDescent="0.2">
      <c r="A397" t="s">
        <v>1351</v>
      </c>
      <c r="B397">
        <v>-5.8000000000000003E-2</v>
      </c>
      <c r="C397">
        <v>34.47</v>
      </c>
    </row>
    <row r="398" spans="1:3" x14ac:dyDescent="0.2">
      <c r="A398" t="s">
        <v>1352</v>
      </c>
      <c r="B398">
        <v>0.20360200000000001</v>
      </c>
      <c r="C398">
        <v>34.773043000000001</v>
      </c>
    </row>
    <row r="399" spans="1:3" x14ac:dyDescent="0.2">
      <c r="A399" t="s">
        <v>1353</v>
      </c>
      <c r="B399">
        <v>0.33752700000000002</v>
      </c>
      <c r="C399">
        <v>37.572715000000002</v>
      </c>
    </row>
    <row r="400" spans="1:3" x14ac:dyDescent="0.2">
      <c r="A400" t="s">
        <v>1353</v>
      </c>
      <c r="B400">
        <v>-1.374306</v>
      </c>
      <c r="C400">
        <v>38.012276</v>
      </c>
    </row>
    <row r="401" spans="1:3" x14ac:dyDescent="0.2">
      <c r="A401" t="s">
        <v>1353</v>
      </c>
      <c r="B401">
        <v>-1.298303</v>
      </c>
      <c r="C401">
        <v>37.355083999999998</v>
      </c>
    </row>
    <row r="402" spans="1:3" x14ac:dyDescent="0.2">
      <c r="A402" t="s">
        <v>1353</v>
      </c>
      <c r="B402">
        <v>-1.85023</v>
      </c>
      <c r="C402">
        <v>36.795333999999997</v>
      </c>
    </row>
    <row r="403" spans="1:3" x14ac:dyDescent="0.2">
      <c r="A403" t="s">
        <v>1353</v>
      </c>
      <c r="B403">
        <v>0.465368</v>
      </c>
      <c r="C403">
        <v>34.101202999999998</v>
      </c>
    </row>
    <row r="404" spans="1:3" x14ac:dyDescent="0.2">
      <c r="A404" t="s">
        <v>1353</v>
      </c>
      <c r="B404">
        <v>-1.097763</v>
      </c>
      <c r="C404">
        <v>35.863810999999998</v>
      </c>
    </row>
    <row r="405" spans="1:3" x14ac:dyDescent="0.2">
      <c r="A405" t="s">
        <v>1354</v>
      </c>
      <c r="B405">
        <v>-1.0487420000000001</v>
      </c>
      <c r="C405">
        <v>37.079566999999997</v>
      </c>
    </row>
    <row r="406" spans="1:3" x14ac:dyDescent="0.2">
      <c r="A406" t="s">
        <v>1355</v>
      </c>
      <c r="B406">
        <v>-0.25</v>
      </c>
      <c r="C406">
        <v>34.82</v>
      </c>
    </row>
    <row r="407" spans="1:3" x14ac:dyDescent="0.2">
      <c r="A407" t="s">
        <v>1356</v>
      </c>
      <c r="B407">
        <v>-4.0169129999999997</v>
      </c>
      <c r="C407">
        <v>39.619430000000001</v>
      </c>
    </row>
    <row r="408" spans="1:3" x14ac:dyDescent="0.2">
      <c r="A408" t="s">
        <v>1357</v>
      </c>
      <c r="B408">
        <v>6.2919999999999998E-3</v>
      </c>
      <c r="C408">
        <v>37.7684</v>
      </c>
    </row>
    <row r="409" spans="1:3" x14ac:dyDescent="0.2">
      <c r="A409" t="s">
        <v>1358</v>
      </c>
      <c r="B409">
        <v>-0.33285399999999998</v>
      </c>
      <c r="C409">
        <v>35.342599999999997</v>
      </c>
    </row>
    <row r="410" spans="1:3" x14ac:dyDescent="0.2">
      <c r="A410" t="s">
        <v>1359</v>
      </c>
      <c r="B410">
        <v>-3.1219999999999999</v>
      </c>
      <c r="C410">
        <v>39.633499</v>
      </c>
    </row>
    <row r="411" spans="1:3" x14ac:dyDescent="0.2">
      <c r="A411" t="s">
        <v>1360</v>
      </c>
      <c r="B411">
        <v>-3.29582</v>
      </c>
      <c r="C411">
        <v>37.736030999999997</v>
      </c>
    </row>
    <row r="412" spans="1:3" x14ac:dyDescent="0.2">
      <c r="A412" t="s">
        <v>1361</v>
      </c>
      <c r="B412">
        <v>0.14732799999999999</v>
      </c>
      <c r="C412">
        <v>34.795454999999997</v>
      </c>
    </row>
    <row r="413" spans="1:3" x14ac:dyDescent="0.2">
      <c r="A413" t="s">
        <v>1362</v>
      </c>
      <c r="B413">
        <v>0.10781399999999999</v>
      </c>
      <c r="C413">
        <v>35.183128000000004</v>
      </c>
    </row>
    <row r="414" spans="1:3" x14ac:dyDescent="0.2">
      <c r="A414" t="s">
        <v>1363</v>
      </c>
      <c r="B414">
        <v>-3.8138649999999998</v>
      </c>
      <c r="C414">
        <v>39.636912000000002</v>
      </c>
    </row>
    <row r="415" spans="1:3" x14ac:dyDescent="0.2">
      <c r="A415" t="s">
        <v>1364</v>
      </c>
      <c r="B415">
        <v>0.43503599999999998</v>
      </c>
      <c r="C415">
        <v>35.592700000000001</v>
      </c>
    </row>
    <row r="416" spans="1:3" x14ac:dyDescent="0.2">
      <c r="A416" t="s">
        <v>1365</v>
      </c>
      <c r="B416">
        <v>-4.0169059999999996</v>
      </c>
      <c r="C416">
        <v>39.619546</v>
      </c>
    </row>
    <row r="417" spans="1:3" x14ac:dyDescent="0.2">
      <c r="A417" t="s">
        <v>1366</v>
      </c>
      <c r="B417">
        <v>-4.01</v>
      </c>
      <c r="C417">
        <v>39.630000000000003</v>
      </c>
    </row>
    <row r="418" spans="1:3" x14ac:dyDescent="0.2">
      <c r="A418" t="s">
        <v>1367</v>
      </c>
      <c r="B418">
        <v>-4.0386170000000003</v>
      </c>
      <c r="C418">
        <v>39.617913000000001</v>
      </c>
    </row>
    <row r="419" spans="1:3" x14ac:dyDescent="0.2">
      <c r="A419" t="s">
        <v>1368</v>
      </c>
      <c r="B419">
        <v>-0.92717400000000005</v>
      </c>
      <c r="C419">
        <v>35.096943000000003</v>
      </c>
    </row>
    <row r="420" spans="1:3" x14ac:dyDescent="0.2">
      <c r="A420" t="s">
        <v>1369</v>
      </c>
      <c r="B420">
        <v>-0.48</v>
      </c>
      <c r="C420">
        <v>35.22</v>
      </c>
    </row>
    <row r="421" spans="1:3" x14ac:dyDescent="0.2">
      <c r="A421" t="s">
        <v>1370</v>
      </c>
      <c r="B421">
        <v>-0.46122999999999997</v>
      </c>
      <c r="C421">
        <v>35.201230000000002</v>
      </c>
    </row>
    <row r="422" spans="1:3" x14ac:dyDescent="0.2">
      <c r="A422" t="s">
        <v>1371</v>
      </c>
      <c r="B422">
        <v>-0.45974999999999999</v>
      </c>
      <c r="C422">
        <v>36.94791</v>
      </c>
    </row>
    <row r="423" spans="1:3" x14ac:dyDescent="0.2">
      <c r="A423" t="s">
        <v>1372</v>
      </c>
      <c r="B423">
        <v>-1.0385390000000001</v>
      </c>
      <c r="C423">
        <v>37.083114000000002</v>
      </c>
    </row>
    <row r="424" spans="1:3" x14ac:dyDescent="0.2">
      <c r="A424" t="s">
        <v>1373</v>
      </c>
      <c r="B424">
        <v>-1.28315</v>
      </c>
      <c r="C424">
        <v>36.872230000000002</v>
      </c>
    </row>
    <row r="425" spans="1:3" x14ac:dyDescent="0.2">
      <c r="A425" t="s">
        <v>1374</v>
      </c>
      <c r="B425">
        <v>0.19215599999999999</v>
      </c>
      <c r="C425">
        <v>37.825026999999999</v>
      </c>
    </row>
    <row r="426" spans="1:3" x14ac:dyDescent="0.2">
      <c r="A426" t="s">
        <v>1375</v>
      </c>
      <c r="B426">
        <v>-3.7349199999999998</v>
      </c>
      <c r="C426">
        <v>39.699950999999999</v>
      </c>
    </row>
    <row r="427" spans="1:3" x14ac:dyDescent="0.2">
      <c r="A427" t="s">
        <v>1376</v>
      </c>
      <c r="B427">
        <v>0.120212</v>
      </c>
      <c r="C427">
        <v>34.739319000000002</v>
      </c>
    </row>
    <row r="428" spans="1:3" x14ac:dyDescent="0.2">
      <c r="A428" t="s">
        <v>1377</v>
      </c>
      <c r="B428">
        <v>0.15104100000000001</v>
      </c>
      <c r="C428">
        <v>34.810502999999997</v>
      </c>
    </row>
    <row r="429" spans="1:3" x14ac:dyDescent="0.2">
      <c r="A429" t="s">
        <v>1378</v>
      </c>
      <c r="B429">
        <v>-0.54400599999999999</v>
      </c>
      <c r="C429">
        <v>35.296326000000001</v>
      </c>
    </row>
    <row r="430" spans="1:3" x14ac:dyDescent="0.2">
      <c r="A430" t="s">
        <v>1379</v>
      </c>
      <c r="B430">
        <v>0.858487</v>
      </c>
      <c r="C430">
        <v>35.495942999999997</v>
      </c>
    </row>
    <row r="431" spans="1:3" x14ac:dyDescent="0.2">
      <c r="A431" t="s">
        <v>1380</v>
      </c>
      <c r="B431">
        <v>-0.16802500000000001</v>
      </c>
      <c r="C431">
        <v>35.338777</v>
      </c>
    </row>
    <row r="432" spans="1:3" x14ac:dyDescent="0.2">
      <c r="A432" t="s">
        <v>1381</v>
      </c>
      <c r="B432">
        <v>-0.47481000000000001</v>
      </c>
      <c r="C432">
        <v>35.679200000000002</v>
      </c>
    </row>
    <row r="433" spans="1:3" x14ac:dyDescent="0.2">
      <c r="A433" t="s">
        <v>1382</v>
      </c>
      <c r="B433">
        <v>0.22206999999999999</v>
      </c>
      <c r="C433">
        <v>35.887300000000003</v>
      </c>
    </row>
    <row r="434" spans="1:3" x14ac:dyDescent="0.2">
      <c r="A434" t="s">
        <v>1383</v>
      </c>
      <c r="B434">
        <v>0.86723099999999997</v>
      </c>
      <c r="C434">
        <v>35.494999999999997</v>
      </c>
    </row>
    <row r="435" spans="1:3" x14ac:dyDescent="0.2">
      <c r="A435" t="s">
        <v>1384</v>
      </c>
      <c r="B435">
        <v>-0.68</v>
      </c>
      <c r="C435">
        <v>35.08</v>
      </c>
    </row>
    <row r="436" spans="1:3" x14ac:dyDescent="0.2">
      <c r="A436" t="s">
        <v>1385</v>
      </c>
      <c r="B436">
        <v>-0.42788700000000002</v>
      </c>
      <c r="C436">
        <v>35.307277999999997</v>
      </c>
    </row>
    <row r="437" spans="1:3" x14ac:dyDescent="0.2">
      <c r="A437" t="s">
        <v>1386</v>
      </c>
      <c r="B437">
        <v>-0.576044</v>
      </c>
      <c r="C437">
        <v>35.1419</v>
      </c>
    </row>
    <row r="438" spans="1:3" x14ac:dyDescent="0.2">
      <c r="A438" t="s">
        <v>1387</v>
      </c>
      <c r="B438">
        <v>0.96637200000000001</v>
      </c>
      <c r="C438">
        <v>35.382800000000003</v>
      </c>
    </row>
    <row r="439" spans="1:3" x14ac:dyDescent="0.2">
      <c r="A439" t="s">
        <v>1388</v>
      </c>
      <c r="B439">
        <v>-0.43744300000000003</v>
      </c>
      <c r="C439">
        <v>35.216700000000003</v>
      </c>
    </row>
    <row r="440" spans="1:3" x14ac:dyDescent="0.2">
      <c r="A440" t="s">
        <v>1389</v>
      </c>
      <c r="B440">
        <v>-0.93240999999999996</v>
      </c>
      <c r="C440">
        <v>35.142429999999997</v>
      </c>
    </row>
    <row r="441" spans="1:3" x14ac:dyDescent="0.2">
      <c r="A441" t="s">
        <v>1390</v>
      </c>
      <c r="B441">
        <v>0.70982999999999996</v>
      </c>
      <c r="C441">
        <v>34.499099999999999</v>
      </c>
    </row>
    <row r="442" spans="1:3" x14ac:dyDescent="0.2">
      <c r="A442" t="s">
        <v>1391</v>
      </c>
      <c r="B442">
        <v>0.98799999999999999</v>
      </c>
      <c r="C442">
        <v>35.548000000000002</v>
      </c>
    </row>
    <row r="443" spans="1:3" x14ac:dyDescent="0.2">
      <c r="A443" t="s">
        <v>1392</v>
      </c>
      <c r="B443">
        <v>-0.95952999999999999</v>
      </c>
      <c r="C443">
        <v>35.210599999999999</v>
      </c>
    </row>
    <row r="444" spans="1:3" x14ac:dyDescent="0.2">
      <c r="A444" t="s">
        <v>1393</v>
      </c>
      <c r="B444">
        <v>0.62114000000000003</v>
      </c>
      <c r="C444">
        <v>35.432099999999998</v>
      </c>
    </row>
    <row r="445" spans="1:3" x14ac:dyDescent="0.2">
      <c r="A445" t="s">
        <v>1394</v>
      </c>
      <c r="B445">
        <v>0.49646099999999999</v>
      </c>
      <c r="C445">
        <v>34.832791999999998</v>
      </c>
    </row>
    <row r="446" spans="1:3" x14ac:dyDescent="0.2">
      <c r="A446" t="s">
        <v>1395</v>
      </c>
      <c r="B446">
        <v>0.163828</v>
      </c>
      <c r="C446">
        <v>34.800261999999996</v>
      </c>
    </row>
    <row r="447" spans="1:3" x14ac:dyDescent="0.2">
      <c r="A447" t="s">
        <v>1396</v>
      </c>
      <c r="B447">
        <v>-0.33710600000000002</v>
      </c>
      <c r="C447">
        <v>35.418300000000002</v>
      </c>
    </row>
    <row r="448" spans="1:3" x14ac:dyDescent="0.2">
      <c r="A448" t="s">
        <v>1397</v>
      </c>
      <c r="B448">
        <v>-0.35</v>
      </c>
      <c r="C448">
        <v>37.71</v>
      </c>
    </row>
    <row r="449" spans="1:3" x14ac:dyDescent="0.2">
      <c r="A449" t="s">
        <v>1398</v>
      </c>
      <c r="B449">
        <v>0.83493200000000001</v>
      </c>
      <c r="C449">
        <v>35.606731000000003</v>
      </c>
    </row>
    <row r="450" spans="1:3" x14ac:dyDescent="0.2">
      <c r="A450" t="s">
        <v>1399</v>
      </c>
      <c r="B450">
        <v>-0.44099100000000002</v>
      </c>
      <c r="C450">
        <v>37.173873999999998</v>
      </c>
    </row>
    <row r="451" spans="1:3" x14ac:dyDescent="0.2">
      <c r="A451" t="s">
        <v>1400</v>
      </c>
      <c r="B451">
        <v>0.61857399999999996</v>
      </c>
      <c r="C451">
        <v>34.904817000000001</v>
      </c>
    </row>
    <row r="452" spans="1:3" x14ac:dyDescent="0.2">
      <c r="A452" t="s">
        <v>1401</v>
      </c>
      <c r="B452">
        <v>-0.39165</v>
      </c>
      <c r="C452">
        <v>35.273569999999999</v>
      </c>
    </row>
    <row r="453" spans="1:3" x14ac:dyDescent="0.2">
      <c r="A453" t="s">
        <v>1402</v>
      </c>
      <c r="B453">
        <v>-0.52</v>
      </c>
      <c r="C453">
        <v>35.200000000000003</v>
      </c>
    </row>
    <row r="454" spans="1:3" x14ac:dyDescent="0.2">
      <c r="A454" t="s">
        <v>1403</v>
      </c>
      <c r="B454">
        <v>0.987236</v>
      </c>
      <c r="C454">
        <v>35.987699999999997</v>
      </c>
    </row>
    <row r="455" spans="1:3" x14ac:dyDescent="0.2">
      <c r="A455" t="s">
        <v>1404</v>
      </c>
      <c r="B455">
        <v>-0.962233</v>
      </c>
      <c r="C455">
        <v>35.107461999999998</v>
      </c>
    </row>
    <row r="456" spans="1:3" x14ac:dyDescent="0.2">
      <c r="A456" t="s">
        <v>1405</v>
      </c>
      <c r="B456">
        <v>-0.47562500000000002</v>
      </c>
      <c r="C456">
        <v>35.278931999999998</v>
      </c>
    </row>
    <row r="457" spans="1:3" x14ac:dyDescent="0.2">
      <c r="A457" t="s">
        <v>1406</v>
      </c>
      <c r="B457">
        <v>-0.42122999999999999</v>
      </c>
      <c r="C457">
        <v>35.102310000000003</v>
      </c>
    </row>
    <row r="458" spans="1:3" x14ac:dyDescent="0.2">
      <c r="A458" t="s">
        <v>1407</v>
      </c>
      <c r="B458">
        <v>-0.80862800000000001</v>
      </c>
      <c r="C458">
        <v>35.504199999999997</v>
      </c>
    </row>
    <row r="459" spans="1:3" x14ac:dyDescent="0.2">
      <c r="A459" t="s">
        <v>1408</v>
      </c>
      <c r="B459">
        <v>-0.40768199999999999</v>
      </c>
      <c r="C459">
        <v>35.295000000000002</v>
      </c>
    </row>
    <row r="460" spans="1:3" x14ac:dyDescent="0.2">
      <c r="A460" t="s">
        <v>1409</v>
      </c>
      <c r="B460">
        <v>-2.479E-2</v>
      </c>
      <c r="C460">
        <v>35.0105</v>
      </c>
    </row>
    <row r="461" spans="1:3" x14ac:dyDescent="0.2">
      <c r="A461" t="s">
        <v>1410</v>
      </c>
      <c r="B461">
        <v>0.74332699999999996</v>
      </c>
      <c r="C461">
        <v>34.381248999999997</v>
      </c>
    </row>
    <row r="462" spans="1:3" x14ac:dyDescent="0.2">
      <c r="A462" t="s">
        <v>1411</v>
      </c>
      <c r="B462">
        <v>3.9500000000000004E-3</v>
      </c>
      <c r="C462">
        <v>36.230730000000001</v>
      </c>
    </row>
    <row r="463" spans="1:3" x14ac:dyDescent="0.2">
      <c r="A463" t="s">
        <v>1412</v>
      </c>
      <c r="B463">
        <v>0.66673300000000002</v>
      </c>
      <c r="C463">
        <v>35.417499999999997</v>
      </c>
    </row>
    <row r="464" spans="1:3" x14ac:dyDescent="0.2">
      <c r="A464" t="s">
        <v>1413</v>
      </c>
      <c r="B464">
        <v>-9.6918000000000004E-2</v>
      </c>
      <c r="C464">
        <v>35.104900000000001</v>
      </c>
    </row>
    <row r="465" spans="1:3" x14ac:dyDescent="0.2">
      <c r="A465" t="s">
        <v>1414</v>
      </c>
      <c r="B465">
        <v>8.8631000000000001E-2</v>
      </c>
      <c r="C465">
        <v>35.102257000000002</v>
      </c>
    </row>
    <row r="466" spans="1:3" x14ac:dyDescent="0.2">
      <c r="A466" t="s">
        <v>1415</v>
      </c>
      <c r="B466">
        <v>-7.4103000000000002E-2</v>
      </c>
      <c r="C466">
        <v>35.134999999999998</v>
      </c>
    </row>
    <row r="467" spans="1:3" x14ac:dyDescent="0.2">
      <c r="A467" t="s">
        <v>1416</v>
      </c>
      <c r="B467">
        <v>-0.47691099999999997</v>
      </c>
      <c r="C467">
        <v>35.192616999999998</v>
      </c>
    </row>
    <row r="468" spans="1:3" x14ac:dyDescent="0.2">
      <c r="A468" t="s">
        <v>1417</v>
      </c>
      <c r="B468">
        <v>-0.36729000000000001</v>
      </c>
      <c r="C468">
        <v>35.323169999999998</v>
      </c>
    </row>
    <row r="469" spans="1:3" x14ac:dyDescent="0.2">
      <c r="A469" t="s">
        <v>1418</v>
      </c>
      <c r="B469">
        <v>0.126</v>
      </c>
      <c r="C469">
        <v>35.110999999999997</v>
      </c>
    </row>
    <row r="470" spans="1:3" x14ac:dyDescent="0.2">
      <c r="A470" t="s">
        <v>1419</v>
      </c>
      <c r="B470">
        <v>0.987236</v>
      </c>
      <c r="C470">
        <v>35.987699999999997</v>
      </c>
    </row>
    <row r="471" spans="1:3" x14ac:dyDescent="0.2">
      <c r="A471" t="s">
        <v>1420</v>
      </c>
      <c r="B471">
        <v>-0.48127500000000001</v>
      </c>
      <c r="C471">
        <v>35.169331</v>
      </c>
    </row>
    <row r="472" spans="1:3" x14ac:dyDescent="0.2">
      <c r="A472" t="s">
        <v>1421</v>
      </c>
      <c r="B472">
        <v>-0.48336000000000001</v>
      </c>
      <c r="C472">
        <v>35.165700000000001</v>
      </c>
    </row>
    <row r="473" spans="1:3" x14ac:dyDescent="0.2">
      <c r="A473" t="s">
        <v>1422</v>
      </c>
      <c r="B473">
        <v>0.95349200000000001</v>
      </c>
      <c r="C473">
        <v>35.472164999999997</v>
      </c>
    </row>
    <row r="474" spans="1:3" x14ac:dyDescent="0.2">
      <c r="A474" t="s">
        <v>1423</v>
      </c>
      <c r="B474">
        <v>-0.67505999999999999</v>
      </c>
      <c r="C474">
        <v>35.655299999999997</v>
      </c>
    </row>
    <row r="475" spans="1:3" x14ac:dyDescent="0.2">
      <c r="A475" t="s">
        <v>1424</v>
      </c>
      <c r="B475">
        <v>1.33236</v>
      </c>
      <c r="C475">
        <v>35.186599999999999</v>
      </c>
    </row>
    <row r="476" spans="1:3" x14ac:dyDescent="0.2">
      <c r="A476" t="s">
        <v>1425</v>
      </c>
      <c r="B476">
        <v>1.3295699999999999</v>
      </c>
      <c r="C476">
        <v>35.201557999999999</v>
      </c>
    </row>
    <row r="477" spans="1:3" x14ac:dyDescent="0.2">
      <c r="A477" t="s">
        <v>1426</v>
      </c>
      <c r="B477">
        <v>1.320373</v>
      </c>
      <c r="C477">
        <v>35.207062000000001</v>
      </c>
    </row>
    <row r="478" spans="1:3" x14ac:dyDescent="0.2">
      <c r="A478" t="s">
        <v>1427</v>
      </c>
      <c r="B478">
        <v>-0.461088</v>
      </c>
      <c r="C478">
        <v>35.324599999999997</v>
      </c>
    </row>
    <row r="479" spans="1:3" x14ac:dyDescent="0.2">
      <c r="A479" t="s">
        <v>1428</v>
      </c>
      <c r="B479">
        <v>1.21123</v>
      </c>
      <c r="C479">
        <v>34.751199999999997</v>
      </c>
    </row>
    <row r="480" spans="1:3" x14ac:dyDescent="0.2">
      <c r="A480" t="s">
        <v>1429</v>
      </c>
      <c r="B480">
        <v>-0.247339</v>
      </c>
      <c r="C480">
        <v>35.348208999999997</v>
      </c>
    </row>
    <row r="481" spans="1:3" x14ac:dyDescent="0.2">
      <c r="A481" t="s">
        <v>1430</v>
      </c>
      <c r="B481">
        <v>0.628494</v>
      </c>
      <c r="C481">
        <v>35.368400000000001</v>
      </c>
    </row>
    <row r="482" spans="1:3" x14ac:dyDescent="0.2">
      <c r="A482" t="s">
        <v>1431</v>
      </c>
      <c r="B482">
        <v>-0.36431599999999997</v>
      </c>
      <c r="C482">
        <v>35.0518</v>
      </c>
    </row>
    <row r="483" spans="1:3" x14ac:dyDescent="0.2">
      <c r="A483" t="s">
        <v>1432</v>
      </c>
      <c r="B483">
        <v>-0.40343000000000001</v>
      </c>
      <c r="C483">
        <v>35.317100000000003</v>
      </c>
    </row>
    <row r="484" spans="1:3" x14ac:dyDescent="0.2">
      <c r="A484" t="s">
        <v>1433</v>
      </c>
      <c r="B484">
        <v>1.2471350000000001</v>
      </c>
      <c r="C484">
        <v>35.211621000000001</v>
      </c>
    </row>
    <row r="485" spans="1:3" x14ac:dyDescent="0.2">
      <c r="A485" t="s">
        <v>1434</v>
      </c>
      <c r="B485">
        <v>1.4488099999999999</v>
      </c>
      <c r="C485">
        <v>35.2211</v>
      </c>
    </row>
    <row r="486" spans="1:3" x14ac:dyDescent="0.2">
      <c r="A486" t="s">
        <v>1435</v>
      </c>
      <c r="B486">
        <v>0.38664900000000002</v>
      </c>
      <c r="C486">
        <v>35.527799999999999</v>
      </c>
    </row>
    <row r="487" spans="1:3" x14ac:dyDescent="0.2">
      <c r="A487" t="s">
        <v>1436</v>
      </c>
      <c r="B487">
        <v>0.83964899999999998</v>
      </c>
      <c r="C487">
        <v>34.435299999999998</v>
      </c>
    </row>
    <row r="488" spans="1:3" x14ac:dyDescent="0.2">
      <c r="A488" t="s">
        <v>1437</v>
      </c>
      <c r="B488">
        <v>0.11292000000000001</v>
      </c>
      <c r="C488">
        <v>34.953499999999998</v>
      </c>
    </row>
    <row r="489" spans="1:3" x14ac:dyDescent="0.2">
      <c r="A489" t="s">
        <v>1438</v>
      </c>
      <c r="B489">
        <v>0.13741200000000001</v>
      </c>
      <c r="C489">
        <v>34.937775999999999</v>
      </c>
    </row>
    <row r="490" spans="1:3" x14ac:dyDescent="0.2">
      <c r="A490" t="s">
        <v>1439</v>
      </c>
      <c r="B490">
        <v>-0.10381899999999999</v>
      </c>
      <c r="C490">
        <v>35.293498999999997</v>
      </c>
    </row>
    <row r="491" spans="1:3" x14ac:dyDescent="0.2">
      <c r="A491" t="s">
        <v>1440</v>
      </c>
      <c r="B491">
        <v>0.28421800000000003</v>
      </c>
      <c r="C491">
        <v>35.750399999999999</v>
      </c>
    </row>
    <row r="492" spans="1:3" x14ac:dyDescent="0.2">
      <c r="A492" t="s">
        <v>1441</v>
      </c>
      <c r="B492">
        <v>-0.64661999999999997</v>
      </c>
      <c r="C492">
        <v>35.1342</v>
      </c>
    </row>
    <row r="493" spans="1:3" x14ac:dyDescent="0.2">
      <c r="A493" t="s">
        <v>1442</v>
      </c>
      <c r="B493">
        <v>-0.85533999999999999</v>
      </c>
      <c r="C493">
        <v>35.000100000000003</v>
      </c>
    </row>
    <row r="494" spans="1:3" x14ac:dyDescent="0.2">
      <c r="A494" t="s">
        <v>1443</v>
      </c>
      <c r="B494">
        <v>1.6304700000000001</v>
      </c>
      <c r="C494">
        <v>35.282600000000002</v>
      </c>
    </row>
    <row r="495" spans="1:3" x14ac:dyDescent="0.2">
      <c r="A495" t="s">
        <v>1444</v>
      </c>
      <c r="B495">
        <v>0.57165200000000005</v>
      </c>
      <c r="C495">
        <v>34.8947</v>
      </c>
    </row>
    <row r="496" spans="1:3" x14ac:dyDescent="0.2">
      <c r="A496" t="s">
        <v>1445</v>
      </c>
      <c r="B496">
        <v>-0.28353600000000001</v>
      </c>
      <c r="C496">
        <v>35.425899999999999</v>
      </c>
    </row>
    <row r="497" spans="1:3" x14ac:dyDescent="0.2">
      <c r="A497" t="s">
        <v>1446</v>
      </c>
      <c r="B497">
        <v>0.99231000000000003</v>
      </c>
      <c r="C497">
        <v>35.332099999999997</v>
      </c>
    </row>
    <row r="498" spans="1:3" x14ac:dyDescent="0.2">
      <c r="A498" t="s">
        <v>1447</v>
      </c>
      <c r="B498">
        <v>-0.44982</v>
      </c>
      <c r="C498">
        <v>35.302123999999999</v>
      </c>
    </row>
    <row r="499" spans="1:3" x14ac:dyDescent="0.2">
      <c r="A499" t="s">
        <v>1448</v>
      </c>
      <c r="B499">
        <v>0.81844899999999998</v>
      </c>
      <c r="C499">
        <v>34.460799999999999</v>
      </c>
    </row>
    <row r="500" spans="1:3" x14ac:dyDescent="0.2">
      <c r="A500" t="s">
        <v>1449</v>
      </c>
      <c r="B500">
        <v>-0.61034299999999997</v>
      </c>
      <c r="C500">
        <v>35.387799999999999</v>
      </c>
    </row>
    <row r="501" spans="1:3" x14ac:dyDescent="0.2">
      <c r="A501" t="s">
        <v>1450</v>
      </c>
      <c r="B501">
        <v>0.49835400000000002</v>
      </c>
      <c r="C501">
        <v>35.581924999999998</v>
      </c>
    </row>
    <row r="502" spans="1:3" x14ac:dyDescent="0.2">
      <c r="A502" t="s">
        <v>1451</v>
      </c>
      <c r="B502">
        <v>0.23985000000000001</v>
      </c>
      <c r="C502">
        <v>35.126300000000001</v>
      </c>
    </row>
    <row r="503" spans="1:3" x14ac:dyDescent="0.2">
      <c r="A503" t="s">
        <v>1452</v>
      </c>
      <c r="B503">
        <v>0.52202999999999999</v>
      </c>
      <c r="C503">
        <v>34.965600000000002</v>
      </c>
    </row>
    <row r="504" spans="1:3" x14ac:dyDescent="0.2">
      <c r="A504" t="s">
        <v>1453</v>
      </c>
      <c r="B504">
        <v>0.96781899999999998</v>
      </c>
      <c r="C504">
        <v>35.500100000000003</v>
      </c>
    </row>
    <row r="505" spans="1:3" x14ac:dyDescent="0.2">
      <c r="A505" t="s">
        <v>1454</v>
      </c>
      <c r="B505">
        <v>-0.47825800000000002</v>
      </c>
      <c r="C505">
        <v>35.050899999999999</v>
      </c>
    </row>
    <row r="506" spans="1:3" x14ac:dyDescent="0.2">
      <c r="A506" t="s">
        <v>1455</v>
      </c>
      <c r="B506">
        <v>-0.84123400000000004</v>
      </c>
      <c r="C506">
        <v>35.152340000000002</v>
      </c>
    </row>
    <row r="507" spans="1:3" x14ac:dyDescent="0.2">
      <c r="A507" t="s">
        <v>1456</v>
      </c>
      <c r="B507">
        <v>0.34807399999999999</v>
      </c>
      <c r="C507">
        <v>35.239100000000001</v>
      </c>
    </row>
    <row r="508" spans="1:3" x14ac:dyDescent="0.2">
      <c r="A508" t="s">
        <v>1457</v>
      </c>
      <c r="B508">
        <v>0.97916000000000003</v>
      </c>
      <c r="C508">
        <v>35.2181</v>
      </c>
    </row>
    <row r="509" spans="1:3" x14ac:dyDescent="0.2">
      <c r="A509" t="s">
        <v>1458</v>
      </c>
      <c r="B509">
        <v>0.98733800000000005</v>
      </c>
      <c r="C509">
        <v>35.221465999999999</v>
      </c>
    </row>
    <row r="510" spans="1:3" x14ac:dyDescent="0.2">
      <c r="A510" t="s">
        <v>1459</v>
      </c>
      <c r="B510">
        <v>0.97792000000000001</v>
      </c>
      <c r="C510">
        <v>35.227029999999999</v>
      </c>
    </row>
    <row r="511" spans="1:3" x14ac:dyDescent="0.2">
      <c r="A511" t="s">
        <v>1460</v>
      </c>
      <c r="B511">
        <v>0.5</v>
      </c>
      <c r="C511">
        <v>34.5</v>
      </c>
    </row>
    <row r="512" spans="1:3" x14ac:dyDescent="0.2">
      <c r="A512" t="s">
        <v>1461</v>
      </c>
      <c r="B512">
        <v>0.77405400000000002</v>
      </c>
      <c r="C512">
        <v>34.509008999999999</v>
      </c>
    </row>
    <row r="513" spans="1:3" x14ac:dyDescent="0.2">
      <c r="A513" t="s">
        <v>1462</v>
      </c>
      <c r="B513">
        <v>0.79979299999999998</v>
      </c>
      <c r="C513">
        <v>34.515900000000002</v>
      </c>
    </row>
    <row r="514" spans="1:3" x14ac:dyDescent="0.2">
      <c r="A514" t="s">
        <v>1463</v>
      </c>
      <c r="B514">
        <v>-0.70123999999999997</v>
      </c>
      <c r="C514">
        <v>35.281230000000001</v>
      </c>
    </row>
    <row r="515" spans="1:3" x14ac:dyDescent="0.2">
      <c r="A515" t="s">
        <v>1464</v>
      </c>
      <c r="B515">
        <v>1.071</v>
      </c>
      <c r="C515">
        <v>35.584000000000003</v>
      </c>
    </row>
    <row r="516" spans="1:3" x14ac:dyDescent="0.2">
      <c r="A516" t="s">
        <v>1465</v>
      </c>
      <c r="B516">
        <v>1.07</v>
      </c>
      <c r="C516">
        <v>35.619999999999997</v>
      </c>
    </row>
    <row r="517" spans="1:3" x14ac:dyDescent="0.2">
      <c r="A517" t="s">
        <v>1466</v>
      </c>
      <c r="B517">
        <v>1.13036</v>
      </c>
      <c r="C517">
        <v>35.642000000000003</v>
      </c>
    </row>
    <row r="518" spans="1:3" x14ac:dyDescent="0.2">
      <c r="A518" t="s">
        <v>1467</v>
      </c>
      <c r="B518">
        <v>-1.28894</v>
      </c>
      <c r="C518">
        <v>36.822510000000001</v>
      </c>
    </row>
    <row r="519" spans="1:3" x14ac:dyDescent="0.2">
      <c r="A519" t="s">
        <v>1468</v>
      </c>
      <c r="B519">
        <v>1.4450799999999999</v>
      </c>
      <c r="C519">
        <v>35.515700000000002</v>
      </c>
    </row>
    <row r="520" spans="1:3" x14ac:dyDescent="0.2">
      <c r="A520" t="s">
        <v>1469</v>
      </c>
      <c r="B520">
        <v>0.59506899999999996</v>
      </c>
      <c r="C520">
        <v>34.754303</v>
      </c>
    </row>
    <row r="521" spans="1:3" x14ac:dyDescent="0.2">
      <c r="A521" t="s">
        <v>1470</v>
      </c>
      <c r="B521">
        <v>-1.4372799999999999</v>
      </c>
      <c r="C521">
        <v>40.02169</v>
      </c>
    </row>
    <row r="522" spans="1:3" x14ac:dyDescent="0.2">
      <c r="A522" t="s">
        <v>1471</v>
      </c>
      <c r="B522">
        <v>-1.1579999999999999</v>
      </c>
      <c r="C522">
        <v>39.951618000000003</v>
      </c>
    </row>
    <row r="523" spans="1:3" x14ac:dyDescent="0.2">
      <c r="A523" t="s">
        <v>1472</v>
      </c>
      <c r="B523">
        <v>-0.33965699999999999</v>
      </c>
      <c r="C523">
        <v>35.348500000000001</v>
      </c>
    </row>
    <row r="524" spans="1:3" x14ac:dyDescent="0.2">
      <c r="A524" t="s">
        <v>1473</v>
      </c>
      <c r="B524">
        <v>-0.28000000000000003</v>
      </c>
      <c r="C524">
        <v>37.92</v>
      </c>
    </row>
    <row r="525" spans="1:3" x14ac:dyDescent="0.2">
      <c r="A525" t="s">
        <v>1474</v>
      </c>
      <c r="B525">
        <v>-0.88271999999999995</v>
      </c>
      <c r="C525">
        <v>34.814340000000001</v>
      </c>
    </row>
    <row r="526" spans="1:3" x14ac:dyDescent="0.2">
      <c r="A526" t="s">
        <v>1475</v>
      </c>
      <c r="B526">
        <v>-1.191098</v>
      </c>
      <c r="C526">
        <v>39.164769</v>
      </c>
    </row>
    <row r="527" spans="1:3" x14ac:dyDescent="0.2">
      <c r="A527" t="s">
        <v>1476</v>
      </c>
      <c r="B527">
        <v>-9.7198999999999994E-2</v>
      </c>
      <c r="C527">
        <v>34.845013999999999</v>
      </c>
    </row>
    <row r="528" spans="1:3" x14ac:dyDescent="0.2">
      <c r="A528" t="s">
        <v>1477</v>
      </c>
      <c r="B528">
        <v>-1.2885</v>
      </c>
      <c r="C528">
        <v>34.613700000000001</v>
      </c>
    </row>
    <row r="529" spans="1:3" x14ac:dyDescent="0.2">
      <c r="A529" t="s">
        <v>1478</v>
      </c>
      <c r="B529">
        <v>-3.7467830000000002</v>
      </c>
      <c r="C529">
        <v>39.686275000000002</v>
      </c>
    </row>
    <row r="530" spans="1:3" x14ac:dyDescent="0.2">
      <c r="A530" t="s">
        <v>1479</v>
      </c>
      <c r="B530">
        <v>0.456206</v>
      </c>
      <c r="C530">
        <v>34.751505000000002</v>
      </c>
    </row>
    <row r="531" spans="1:3" x14ac:dyDescent="0.2">
      <c r="A531" t="s">
        <v>1480</v>
      </c>
      <c r="B531">
        <v>-3.56819</v>
      </c>
      <c r="C531">
        <v>39.884500000000003</v>
      </c>
    </row>
    <row r="532" spans="1:3" x14ac:dyDescent="0.2">
      <c r="A532" t="s">
        <v>1481</v>
      </c>
      <c r="B532">
        <v>-3.5355599999999998</v>
      </c>
      <c r="C532">
        <v>39.842799999999997</v>
      </c>
    </row>
    <row r="533" spans="1:3" x14ac:dyDescent="0.2">
      <c r="A533" t="s">
        <v>1482</v>
      </c>
      <c r="B533">
        <v>-1.5164299999999999</v>
      </c>
      <c r="C533">
        <v>37.268279999999997</v>
      </c>
    </row>
    <row r="534" spans="1:3" x14ac:dyDescent="0.2">
      <c r="A534" t="s">
        <v>1483</v>
      </c>
      <c r="B534">
        <v>-0.67945</v>
      </c>
      <c r="C534">
        <v>34.771419999999999</v>
      </c>
    </row>
    <row r="535" spans="1:3" x14ac:dyDescent="0.2">
      <c r="A535" t="s">
        <v>1484</v>
      </c>
      <c r="B535">
        <v>-9.9012000000000003E-2</v>
      </c>
      <c r="C535">
        <v>34.994036999999999</v>
      </c>
    </row>
    <row r="536" spans="1:3" x14ac:dyDescent="0.2">
      <c r="A536" t="s">
        <v>1485</v>
      </c>
      <c r="B536">
        <v>1.0203100000000001</v>
      </c>
      <c r="C536">
        <v>35.006832000000003</v>
      </c>
    </row>
    <row r="537" spans="1:3" x14ac:dyDescent="0.2">
      <c r="A537" t="s">
        <v>1486</v>
      </c>
      <c r="B537">
        <v>-0.49407000000000001</v>
      </c>
      <c r="C537">
        <v>37.259700000000002</v>
      </c>
    </row>
    <row r="538" spans="1:3" x14ac:dyDescent="0.2">
      <c r="A538" t="s">
        <v>1487</v>
      </c>
      <c r="B538">
        <v>0.64214000000000004</v>
      </c>
      <c r="C538">
        <v>35.301400000000001</v>
      </c>
    </row>
    <row r="539" spans="1:3" x14ac:dyDescent="0.2">
      <c r="A539" t="s">
        <v>1488</v>
      </c>
      <c r="B539">
        <v>0.25520700000000002</v>
      </c>
      <c r="C539">
        <v>35.339199999999998</v>
      </c>
    </row>
    <row r="540" spans="1:3" x14ac:dyDescent="0.2">
      <c r="A540" t="s">
        <v>1489</v>
      </c>
      <c r="B540">
        <v>-0.32926</v>
      </c>
      <c r="C540">
        <v>37.648978</v>
      </c>
    </row>
    <row r="541" spans="1:3" x14ac:dyDescent="0.2">
      <c r="A541" t="s">
        <v>1490</v>
      </c>
      <c r="B541">
        <v>-0.32747999999999999</v>
      </c>
      <c r="C541">
        <v>37.645496000000001</v>
      </c>
    </row>
    <row r="542" spans="1:3" x14ac:dyDescent="0.2">
      <c r="A542" t="s">
        <v>1491</v>
      </c>
      <c r="B542">
        <v>0.85610799999999998</v>
      </c>
      <c r="C542">
        <v>35.155299999999997</v>
      </c>
    </row>
    <row r="543" spans="1:3" x14ac:dyDescent="0.2">
      <c r="A543" t="s">
        <v>1492</v>
      </c>
      <c r="B543">
        <v>-3.4664299999999999</v>
      </c>
      <c r="C543">
        <v>39.9148</v>
      </c>
    </row>
    <row r="544" spans="1:3" x14ac:dyDescent="0.2">
      <c r="A544" t="s">
        <v>1493</v>
      </c>
      <c r="B544">
        <v>-1.21635</v>
      </c>
      <c r="C544">
        <v>36.689599999999999</v>
      </c>
    </row>
    <row r="545" spans="1:3" x14ac:dyDescent="0.2">
      <c r="A545" t="s">
        <v>1494</v>
      </c>
      <c r="B545">
        <v>0.96</v>
      </c>
      <c r="C545">
        <v>35.04</v>
      </c>
    </row>
    <row r="546" spans="1:3" x14ac:dyDescent="0.2">
      <c r="A546" t="s">
        <v>1495</v>
      </c>
      <c r="B546">
        <v>0.78109799999999996</v>
      </c>
      <c r="C546">
        <v>36.416800000000002</v>
      </c>
    </row>
    <row r="547" spans="1:3" x14ac:dyDescent="0.2">
      <c r="A547" t="s">
        <v>1496</v>
      </c>
      <c r="B547">
        <v>0.63878100000000004</v>
      </c>
      <c r="C547">
        <v>34.614998</v>
      </c>
    </row>
    <row r="548" spans="1:3" x14ac:dyDescent="0.2">
      <c r="A548" t="s">
        <v>1497</v>
      </c>
      <c r="B548">
        <v>0.73435099999999998</v>
      </c>
      <c r="C548">
        <v>34.57788</v>
      </c>
    </row>
    <row r="549" spans="1:3" x14ac:dyDescent="0.2">
      <c r="A549" t="s">
        <v>1498</v>
      </c>
      <c r="B549">
        <v>-0.75775999999999999</v>
      </c>
      <c r="C549">
        <v>37.378300000000003</v>
      </c>
    </row>
    <row r="550" spans="1:3" x14ac:dyDescent="0.2">
      <c r="A550" t="s">
        <v>1499</v>
      </c>
      <c r="B550">
        <v>-1.1328</v>
      </c>
      <c r="C550">
        <v>36.761299999999999</v>
      </c>
    </row>
    <row r="551" spans="1:3" x14ac:dyDescent="0.2">
      <c r="A551" t="s">
        <v>1500</v>
      </c>
      <c r="B551">
        <v>4.9778999999999997E-2</v>
      </c>
      <c r="C551">
        <v>37.651071000000002</v>
      </c>
    </row>
    <row r="552" spans="1:3" x14ac:dyDescent="0.2">
      <c r="A552" t="s">
        <v>1501</v>
      </c>
      <c r="B552">
        <v>0.27707199999999998</v>
      </c>
      <c r="C552">
        <v>37.879494999999999</v>
      </c>
    </row>
    <row r="553" spans="1:3" x14ac:dyDescent="0.2">
      <c r="A553" t="s">
        <v>1502</v>
      </c>
      <c r="B553">
        <v>-3.9624069999999998</v>
      </c>
      <c r="C553">
        <v>39.547981999999998</v>
      </c>
    </row>
    <row r="554" spans="1:3" x14ac:dyDescent="0.2">
      <c r="A554" t="s">
        <v>1503</v>
      </c>
      <c r="B554">
        <v>-1.2848090000000001</v>
      </c>
      <c r="C554">
        <v>36.826936000000003</v>
      </c>
    </row>
    <row r="555" spans="1:3" x14ac:dyDescent="0.2">
      <c r="A555" t="s">
        <v>1504</v>
      </c>
      <c r="B555">
        <v>-4.04</v>
      </c>
      <c r="C555">
        <v>39.68</v>
      </c>
    </row>
    <row r="556" spans="1:3" x14ac:dyDescent="0.2">
      <c r="A556" t="s">
        <v>1505</v>
      </c>
      <c r="B556">
        <v>-4.059355</v>
      </c>
      <c r="C556">
        <v>39.677362000000002</v>
      </c>
    </row>
    <row r="557" spans="1:3" x14ac:dyDescent="0.2">
      <c r="A557" t="s">
        <v>1506</v>
      </c>
      <c r="B557">
        <v>-3.7014269999999998</v>
      </c>
      <c r="C557">
        <v>39.715260000000001</v>
      </c>
    </row>
    <row r="558" spans="1:3" x14ac:dyDescent="0.2">
      <c r="A558" t="s">
        <v>1507</v>
      </c>
      <c r="B558">
        <v>-1.1023210000000001</v>
      </c>
      <c r="C558">
        <v>36.882320999999997</v>
      </c>
    </row>
    <row r="559" spans="1:3" x14ac:dyDescent="0.2">
      <c r="A559" t="s">
        <v>1508</v>
      </c>
      <c r="B559">
        <v>-0.93054800000000004</v>
      </c>
      <c r="C559">
        <v>37.3367</v>
      </c>
    </row>
    <row r="560" spans="1:3" x14ac:dyDescent="0.2">
      <c r="A560" t="s">
        <v>1509</v>
      </c>
      <c r="B560">
        <v>1.0989500000000001</v>
      </c>
      <c r="C560">
        <v>36.700899999999997</v>
      </c>
    </row>
    <row r="561" spans="1:3" x14ac:dyDescent="0.2">
      <c r="A561" t="s">
        <v>1510</v>
      </c>
      <c r="B561">
        <v>-0.41737600000000002</v>
      </c>
      <c r="C561">
        <v>37.596800000000002</v>
      </c>
    </row>
    <row r="562" spans="1:3" x14ac:dyDescent="0.2">
      <c r="A562" t="s">
        <v>1511</v>
      </c>
      <c r="B562">
        <v>-0.41128999999999999</v>
      </c>
      <c r="C562">
        <v>36.918979999999998</v>
      </c>
    </row>
    <row r="563" spans="1:3" x14ac:dyDescent="0.2">
      <c r="A563" t="s">
        <v>1512</v>
      </c>
      <c r="B563">
        <v>-6.8016999999999994E-2</v>
      </c>
      <c r="C563">
        <v>37.662199999999999</v>
      </c>
    </row>
    <row r="564" spans="1:3" x14ac:dyDescent="0.2">
      <c r="A564" t="s">
        <v>1513</v>
      </c>
      <c r="B564">
        <v>-0.29321000000000003</v>
      </c>
      <c r="C564">
        <v>36.056959999999997</v>
      </c>
    </row>
    <row r="565" spans="1:3" x14ac:dyDescent="0.2">
      <c r="A565" t="s">
        <v>1514</v>
      </c>
      <c r="B565">
        <v>-1.2960400000000001</v>
      </c>
      <c r="C565">
        <v>36.796878999999997</v>
      </c>
    </row>
    <row r="566" spans="1:3" x14ac:dyDescent="0.2">
      <c r="A566" t="s">
        <v>1515</v>
      </c>
      <c r="B566">
        <v>-4.106414</v>
      </c>
      <c r="C566">
        <v>39.659953000000002</v>
      </c>
    </row>
    <row r="567" spans="1:3" x14ac:dyDescent="0.2">
      <c r="A567" t="s">
        <v>1516</v>
      </c>
      <c r="B567">
        <v>-4.17197</v>
      </c>
      <c r="C567">
        <v>39.453400000000002</v>
      </c>
    </row>
    <row r="568" spans="1:3" x14ac:dyDescent="0.2">
      <c r="A568" t="s">
        <v>1517</v>
      </c>
      <c r="B568">
        <v>0.38</v>
      </c>
      <c r="C568">
        <v>34.299999999999997</v>
      </c>
    </row>
    <row r="569" spans="1:3" x14ac:dyDescent="0.2">
      <c r="A569" t="s">
        <v>1518</v>
      </c>
      <c r="B569">
        <v>-3.2885499999999999</v>
      </c>
      <c r="C569">
        <v>40.076602000000001</v>
      </c>
    </row>
    <row r="570" spans="1:3" x14ac:dyDescent="0.2">
      <c r="A570" t="s">
        <v>1519</v>
      </c>
      <c r="B570">
        <v>1.5679999999999999E-2</v>
      </c>
      <c r="C570">
        <v>35.733736999999998</v>
      </c>
    </row>
    <row r="571" spans="1:3" x14ac:dyDescent="0.2">
      <c r="A571" t="s">
        <v>1520</v>
      </c>
      <c r="B571">
        <v>-0.37</v>
      </c>
      <c r="C571">
        <v>37.520000000000003</v>
      </c>
    </row>
    <row r="572" spans="1:3" x14ac:dyDescent="0.2">
      <c r="A572" t="s">
        <v>1521</v>
      </c>
      <c r="B572">
        <v>-0.28090999999999999</v>
      </c>
      <c r="C572">
        <v>36.073039999999999</v>
      </c>
    </row>
    <row r="573" spans="1:3" x14ac:dyDescent="0.2">
      <c r="A573" t="s">
        <v>1522</v>
      </c>
      <c r="B573">
        <v>-4.1009580000000003</v>
      </c>
      <c r="C573">
        <v>39.644637000000003</v>
      </c>
    </row>
    <row r="574" spans="1:3" x14ac:dyDescent="0.2">
      <c r="A574" t="s">
        <v>1523</v>
      </c>
      <c r="B574">
        <v>-1.2611399999999999</v>
      </c>
      <c r="C574">
        <v>36.852209999999999</v>
      </c>
    </row>
    <row r="575" spans="1:3" x14ac:dyDescent="0.2">
      <c r="A575" t="s">
        <v>1524</v>
      </c>
      <c r="B575">
        <v>-1.3141499999999999</v>
      </c>
      <c r="C575">
        <v>36.892229999999998</v>
      </c>
    </row>
    <row r="576" spans="1:3" x14ac:dyDescent="0.2">
      <c r="A576" t="s">
        <v>1525</v>
      </c>
      <c r="B576">
        <v>-1.48</v>
      </c>
      <c r="C576">
        <v>37.270000000000003</v>
      </c>
    </row>
    <row r="577" spans="1:3" x14ac:dyDescent="0.2">
      <c r="A577" t="s">
        <v>1526</v>
      </c>
      <c r="B577">
        <v>-0.28508</v>
      </c>
      <c r="C577">
        <v>36.074089999999998</v>
      </c>
    </row>
    <row r="578" spans="1:3" x14ac:dyDescent="0.2">
      <c r="A578" t="s">
        <v>1527</v>
      </c>
      <c r="B578">
        <v>1.026227</v>
      </c>
      <c r="C578">
        <v>34.992531999999997</v>
      </c>
    </row>
    <row r="579" spans="1:3" x14ac:dyDescent="0.2">
      <c r="A579" t="s">
        <v>1528</v>
      </c>
      <c r="B579">
        <v>-1.2814099999999999</v>
      </c>
      <c r="C579">
        <v>36.831110000000002</v>
      </c>
    </row>
    <row r="580" spans="1:3" x14ac:dyDescent="0.2">
      <c r="A580" t="s">
        <v>1529</v>
      </c>
      <c r="B580">
        <v>1.0276350000000001</v>
      </c>
      <c r="C580">
        <v>35.019725999999999</v>
      </c>
    </row>
    <row r="581" spans="1:3" x14ac:dyDescent="0.2">
      <c r="A581" t="s">
        <v>1530</v>
      </c>
      <c r="B581">
        <v>-4.0448769999999996</v>
      </c>
      <c r="C581">
        <v>39.676561</v>
      </c>
    </row>
    <row r="582" spans="1:3" x14ac:dyDescent="0.2">
      <c r="A582" t="s">
        <v>1531</v>
      </c>
      <c r="B582">
        <v>-0.66983999999999999</v>
      </c>
      <c r="C582">
        <v>34.770249999999997</v>
      </c>
    </row>
    <row r="583" spans="1:3" x14ac:dyDescent="0.2">
      <c r="A583" t="s">
        <v>1532</v>
      </c>
      <c r="B583">
        <v>-8.4110000000000004E-2</v>
      </c>
      <c r="C583">
        <v>40.212000000000003</v>
      </c>
    </row>
    <row r="584" spans="1:3" x14ac:dyDescent="0.2">
      <c r="A584" t="s">
        <v>1533</v>
      </c>
      <c r="B584">
        <v>-1.57</v>
      </c>
      <c r="C584">
        <v>39.450000000000003</v>
      </c>
    </row>
    <row r="585" spans="1:3" x14ac:dyDescent="0.2">
      <c r="A585" t="s">
        <v>1534</v>
      </c>
      <c r="B585">
        <v>-3.3032560000000002</v>
      </c>
      <c r="C585">
        <v>39.999797999999998</v>
      </c>
    </row>
    <row r="586" spans="1:3" x14ac:dyDescent="0.2">
      <c r="A586" t="s">
        <v>1535</v>
      </c>
      <c r="B586">
        <v>3.1047440000000002</v>
      </c>
      <c r="C586">
        <v>39.252721000000001</v>
      </c>
    </row>
    <row r="587" spans="1:3" x14ac:dyDescent="0.2">
      <c r="A587" t="s">
        <v>1536</v>
      </c>
      <c r="B587">
        <v>1.472029</v>
      </c>
      <c r="C587">
        <v>39.180705000000003</v>
      </c>
    </row>
    <row r="588" spans="1:3" x14ac:dyDescent="0.2">
      <c r="A588" t="s">
        <v>1537</v>
      </c>
      <c r="B588">
        <v>0.15054100000000001</v>
      </c>
      <c r="C588">
        <v>40.342855999999998</v>
      </c>
    </row>
    <row r="589" spans="1:3" x14ac:dyDescent="0.2">
      <c r="A589" t="s">
        <v>1538</v>
      </c>
      <c r="B589">
        <v>-3.1823899999999998</v>
      </c>
      <c r="C589">
        <v>39.936408999999998</v>
      </c>
    </row>
    <row r="590" spans="1:3" x14ac:dyDescent="0.2">
      <c r="A590" t="s">
        <v>1539</v>
      </c>
      <c r="B590">
        <v>-1.27884</v>
      </c>
      <c r="C590">
        <v>36.690860000000001</v>
      </c>
    </row>
    <row r="591" spans="1:3" x14ac:dyDescent="0.2">
      <c r="A591" t="s">
        <v>1540</v>
      </c>
      <c r="B591">
        <v>-1.264086</v>
      </c>
      <c r="C591">
        <v>36.697882999999997</v>
      </c>
    </row>
    <row r="592" spans="1:3" x14ac:dyDescent="0.2">
      <c r="A592" t="s">
        <v>1541</v>
      </c>
      <c r="B592">
        <v>3.42123</v>
      </c>
      <c r="C592">
        <v>38.83231</v>
      </c>
    </row>
    <row r="593" spans="1:3" x14ac:dyDescent="0.2">
      <c r="A593" t="s">
        <v>1542</v>
      </c>
      <c r="B593">
        <v>2.3860800000000002</v>
      </c>
      <c r="C593">
        <v>39.996699999999997</v>
      </c>
    </row>
    <row r="594" spans="1:3" x14ac:dyDescent="0.2">
      <c r="A594" t="s">
        <v>1543</v>
      </c>
      <c r="B594">
        <v>3.2804540000000002</v>
      </c>
      <c r="C594">
        <v>39.731181999999997</v>
      </c>
    </row>
    <row r="595" spans="1:3" x14ac:dyDescent="0.2">
      <c r="A595" t="s">
        <v>1544</v>
      </c>
      <c r="B595">
        <v>-1.24474</v>
      </c>
      <c r="C595">
        <v>36.902230000000003</v>
      </c>
    </row>
    <row r="596" spans="1:3" x14ac:dyDescent="0.2">
      <c r="A596" t="s">
        <v>1545</v>
      </c>
      <c r="B596">
        <v>-1.2576099999999999</v>
      </c>
      <c r="C596">
        <v>36.887749999999997</v>
      </c>
    </row>
    <row r="597" spans="1:3" x14ac:dyDescent="0.2">
      <c r="A597" t="s">
        <v>1546</v>
      </c>
      <c r="B597">
        <v>3.4223400000000002</v>
      </c>
      <c r="C597">
        <v>39.862220999999998</v>
      </c>
    </row>
    <row r="598" spans="1:3" x14ac:dyDescent="0.2">
      <c r="A598" t="s">
        <v>1547</v>
      </c>
      <c r="B598">
        <v>-1.8818000000000001E-2</v>
      </c>
      <c r="C598">
        <v>37.611342999999998</v>
      </c>
    </row>
    <row r="599" spans="1:3" x14ac:dyDescent="0.2">
      <c r="A599" t="s">
        <v>1548</v>
      </c>
      <c r="B599">
        <v>3.5999999999999999E-3</v>
      </c>
      <c r="C599">
        <v>36.229379999999999</v>
      </c>
    </row>
    <row r="600" spans="1:3" x14ac:dyDescent="0.2">
      <c r="A600" t="s">
        <v>1549</v>
      </c>
      <c r="B600">
        <v>-0.66356999999999999</v>
      </c>
      <c r="C600">
        <v>34.762300000000003</v>
      </c>
    </row>
    <row r="601" spans="1:3" x14ac:dyDescent="0.2">
      <c r="A601" t="s">
        <v>1550</v>
      </c>
      <c r="B601">
        <v>-1.45</v>
      </c>
      <c r="C601">
        <v>36.979999999999997</v>
      </c>
    </row>
    <row r="602" spans="1:3" x14ac:dyDescent="0.2">
      <c r="A602" t="s">
        <v>1551</v>
      </c>
      <c r="B602">
        <v>-3.32</v>
      </c>
      <c r="C602">
        <v>38.020000000000003</v>
      </c>
    </row>
    <row r="603" spans="1:3" x14ac:dyDescent="0.2">
      <c r="A603" t="s">
        <v>1552</v>
      </c>
      <c r="B603">
        <v>-0.81437400000000004</v>
      </c>
      <c r="C603">
        <v>34.533099999999997</v>
      </c>
    </row>
    <row r="604" spans="1:3" x14ac:dyDescent="0.2">
      <c r="A604" t="s">
        <v>1553</v>
      </c>
      <c r="B604">
        <v>-0.26786900000000002</v>
      </c>
      <c r="C604">
        <v>39.782899999999998</v>
      </c>
    </row>
    <row r="605" spans="1:3" x14ac:dyDescent="0.2">
      <c r="A605" t="s">
        <v>1554</v>
      </c>
      <c r="B605">
        <v>-4.03376</v>
      </c>
      <c r="C605">
        <v>39.668199999999999</v>
      </c>
    </row>
    <row r="606" spans="1:3" x14ac:dyDescent="0.2">
      <c r="A606" t="s">
        <v>1555</v>
      </c>
      <c r="B606">
        <v>0.19403699999999999</v>
      </c>
      <c r="C606">
        <v>34.764674999999997</v>
      </c>
    </row>
    <row r="607" spans="1:3" x14ac:dyDescent="0.2">
      <c r="A607" t="s">
        <v>1556</v>
      </c>
      <c r="B607">
        <v>-4.2768800000000002</v>
      </c>
      <c r="C607">
        <v>39.589399999999998</v>
      </c>
    </row>
    <row r="608" spans="1:3" x14ac:dyDescent="0.2">
      <c r="A608" t="s">
        <v>1557</v>
      </c>
      <c r="B608">
        <v>-4.27433</v>
      </c>
      <c r="C608">
        <v>39.568100000000001</v>
      </c>
    </row>
    <row r="609" spans="1:3" x14ac:dyDescent="0.2">
      <c r="A609" t="s">
        <v>1558</v>
      </c>
      <c r="B609">
        <v>-4.2681500000000003</v>
      </c>
      <c r="C609">
        <v>39.567999999999998</v>
      </c>
    </row>
    <row r="610" spans="1:3" x14ac:dyDescent="0.2">
      <c r="A610" t="s">
        <v>1559</v>
      </c>
      <c r="B610">
        <v>-3.4288099999999999</v>
      </c>
      <c r="C610">
        <v>39.805408</v>
      </c>
    </row>
    <row r="611" spans="1:3" x14ac:dyDescent="0.2">
      <c r="A611" t="s">
        <v>1560</v>
      </c>
      <c r="B611">
        <v>8.0000000000000004E-4</v>
      </c>
      <c r="C611">
        <v>34.396900000000002</v>
      </c>
    </row>
    <row r="612" spans="1:3" x14ac:dyDescent="0.2">
      <c r="A612" t="s">
        <v>1561</v>
      </c>
      <c r="B612">
        <v>-0.55180200000000001</v>
      </c>
      <c r="C612">
        <v>37.400900999999998</v>
      </c>
    </row>
    <row r="613" spans="1:3" x14ac:dyDescent="0.2">
      <c r="A613" t="s">
        <v>1562</v>
      </c>
      <c r="B613">
        <v>-0.59514</v>
      </c>
      <c r="C613">
        <v>37.412500000000001</v>
      </c>
    </row>
    <row r="614" spans="1:3" x14ac:dyDescent="0.2">
      <c r="A614" t="s">
        <v>1563</v>
      </c>
      <c r="B614">
        <v>0.98607800000000001</v>
      </c>
      <c r="C614">
        <v>40.984295000000003</v>
      </c>
    </row>
    <row r="615" spans="1:3" x14ac:dyDescent="0.2">
      <c r="A615" t="s">
        <v>1564</v>
      </c>
      <c r="B615">
        <v>-1.32</v>
      </c>
      <c r="C615">
        <v>37.35</v>
      </c>
    </row>
    <row r="616" spans="1:3" x14ac:dyDescent="0.2">
      <c r="A616" t="s">
        <v>1565</v>
      </c>
      <c r="B616">
        <v>2.2745899999999999</v>
      </c>
      <c r="C616">
        <v>38.080399999999997</v>
      </c>
    </row>
    <row r="617" spans="1:3" x14ac:dyDescent="0.2">
      <c r="A617" t="s">
        <v>1566</v>
      </c>
      <c r="B617">
        <v>0.39714100000000002</v>
      </c>
      <c r="C617">
        <v>37.161200000000001</v>
      </c>
    </row>
    <row r="618" spans="1:3" x14ac:dyDescent="0.2">
      <c r="A618" t="s">
        <v>1567</v>
      </c>
      <c r="B618">
        <v>0.39714100000000002</v>
      </c>
      <c r="C618">
        <v>37.182899999999997</v>
      </c>
    </row>
    <row r="619" spans="1:3" x14ac:dyDescent="0.2">
      <c r="A619" t="s">
        <v>1568</v>
      </c>
      <c r="B619">
        <v>-0.90639999999999998</v>
      </c>
      <c r="C619">
        <v>37.197620000000001</v>
      </c>
    </row>
    <row r="620" spans="1:3" x14ac:dyDescent="0.2">
      <c r="A620" t="s">
        <v>1569</v>
      </c>
      <c r="B620">
        <v>-1.0852599999999999</v>
      </c>
      <c r="C620">
        <v>37.251800000000003</v>
      </c>
    </row>
    <row r="621" spans="1:3" x14ac:dyDescent="0.2">
      <c r="A621" t="s">
        <v>1570</v>
      </c>
      <c r="B621">
        <v>4.9778999999999997E-2</v>
      </c>
      <c r="C621">
        <v>37.651071000000002</v>
      </c>
    </row>
    <row r="622" spans="1:3" x14ac:dyDescent="0.2">
      <c r="A622" t="s">
        <v>1571</v>
      </c>
      <c r="B622">
        <v>-0.52</v>
      </c>
      <c r="C622">
        <v>37.450000000000003</v>
      </c>
    </row>
    <row r="623" spans="1:3" x14ac:dyDescent="0.2">
      <c r="A623" t="s">
        <v>1572</v>
      </c>
      <c r="B623">
        <v>-1.359548</v>
      </c>
      <c r="C623">
        <v>36.655479999999997</v>
      </c>
    </row>
    <row r="624" spans="1:3" x14ac:dyDescent="0.2">
      <c r="A624" t="s">
        <v>1573</v>
      </c>
      <c r="B624">
        <v>-0.52</v>
      </c>
      <c r="C624">
        <v>37.450000000000003</v>
      </c>
    </row>
    <row r="625" spans="1:3" x14ac:dyDescent="0.2">
      <c r="A625" t="s">
        <v>1574</v>
      </c>
      <c r="B625">
        <v>-3.2134529999999999</v>
      </c>
      <c r="C625">
        <v>40.100912000000001</v>
      </c>
    </row>
    <row r="626" spans="1:3" x14ac:dyDescent="0.2">
      <c r="A626" t="s">
        <v>1575</v>
      </c>
      <c r="B626">
        <v>-3.210207</v>
      </c>
      <c r="C626">
        <v>40.077660999999999</v>
      </c>
    </row>
    <row r="627" spans="1:3" x14ac:dyDescent="0.2">
      <c r="A627" t="s">
        <v>1576</v>
      </c>
      <c r="B627">
        <v>-1.3748359999999999</v>
      </c>
      <c r="C627">
        <v>36.655239000000002</v>
      </c>
    </row>
    <row r="628" spans="1:3" x14ac:dyDescent="0.2">
      <c r="A628" t="s">
        <v>1577</v>
      </c>
      <c r="B628">
        <v>-0.52</v>
      </c>
      <c r="C628">
        <v>37.450000000000003</v>
      </c>
    </row>
    <row r="629" spans="1:3" x14ac:dyDescent="0.2">
      <c r="A629" t="s">
        <v>1578</v>
      </c>
      <c r="B629">
        <v>-2.543228</v>
      </c>
      <c r="C629">
        <v>36.786923999999999</v>
      </c>
    </row>
    <row r="630" spans="1:3" x14ac:dyDescent="0.2">
      <c r="A630" t="s">
        <v>1579</v>
      </c>
      <c r="B630">
        <v>-0.67059999999999997</v>
      </c>
      <c r="C630">
        <v>34.77169</v>
      </c>
    </row>
    <row r="631" spans="1:3" x14ac:dyDescent="0.2">
      <c r="A631" t="s">
        <v>1580</v>
      </c>
      <c r="B631">
        <v>-0.52</v>
      </c>
      <c r="C631">
        <v>37.450000000000003</v>
      </c>
    </row>
    <row r="632" spans="1:3" x14ac:dyDescent="0.2">
      <c r="A632" t="s">
        <v>1581</v>
      </c>
      <c r="B632">
        <v>-0.52</v>
      </c>
      <c r="C632">
        <v>37.450000000000003</v>
      </c>
    </row>
    <row r="633" spans="1:3" x14ac:dyDescent="0.2">
      <c r="A633" t="s">
        <v>1582</v>
      </c>
      <c r="B633">
        <v>-1.344822</v>
      </c>
      <c r="C633">
        <v>36.656263000000003</v>
      </c>
    </row>
    <row r="634" spans="1:3" x14ac:dyDescent="0.2">
      <c r="A634" t="s">
        <v>1583</v>
      </c>
      <c r="B634">
        <v>-0.52</v>
      </c>
      <c r="C634">
        <v>37.450000000000003</v>
      </c>
    </row>
    <row r="635" spans="1:3" x14ac:dyDescent="0.2">
      <c r="A635" t="s">
        <v>1584</v>
      </c>
      <c r="B635">
        <v>-0.52</v>
      </c>
      <c r="C635">
        <v>37.450000000000003</v>
      </c>
    </row>
    <row r="636" spans="1:3" x14ac:dyDescent="0.2">
      <c r="A636" t="s">
        <v>1585</v>
      </c>
      <c r="B636">
        <v>-0.66886000000000001</v>
      </c>
      <c r="C636">
        <v>34.771000000000001</v>
      </c>
    </row>
    <row r="637" spans="1:3" x14ac:dyDescent="0.2">
      <c r="A637" t="s">
        <v>1586</v>
      </c>
      <c r="B637">
        <v>-3.209438</v>
      </c>
      <c r="C637">
        <v>40.107073</v>
      </c>
    </row>
    <row r="638" spans="1:3" x14ac:dyDescent="0.2">
      <c r="A638" t="s">
        <v>1587</v>
      </c>
      <c r="B638">
        <v>-3.2123889999999999</v>
      </c>
      <c r="C638">
        <v>40.104967000000002</v>
      </c>
    </row>
    <row r="639" spans="1:3" x14ac:dyDescent="0.2">
      <c r="A639" t="s">
        <v>1588</v>
      </c>
      <c r="B639">
        <v>-0.52</v>
      </c>
      <c r="C639">
        <v>37.450000000000003</v>
      </c>
    </row>
    <row r="640" spans="1:3" x14ac:dyDescent="0.2">
      <c r="A640" t="s">
        <v>1589</v>
      </c>
      <c r="B640">
        <v>-0.36637999999999998</v>
      </c>
      <c r="C640">
        <v>35.282870000000003</v>
      </c>
    </row>
    <row r="641" spans="1:3" x14ac:dyDescent="0.2">
      <c r="A641" t="s">
        <v>1590</v>
      </c>
      <c r="B641">
        <v>-0.67247000000000001</v>
      </c>
      <c r="C641">
        <v>34.770879999999998</v>
      </c>
    </row>
    <row r="642" spans="1:3" x14ac:dyDescent="0.2">
      <c r="A642" t="s">
        <v>1591</v>
      </c>
      <c r="B642">
        <v>-0.52</v>
      </c>
      <c r="C642">
        <v>37.450000000000003</v>
      </c>
    </row>
    <row r="643" spans="1:3" x14ac:dyDescent="0.2">
      <c r="A643" t="s">
        <v>1592</v>
      </c>
      <c r="B643">
        <v>-1.4</v>
      </c>
      <c r="C643">
        <v>36.75</v>
      </c>
    </row>
    <row r="644" spans="1:3" x14ac:dyDescent="0.2">
      <c r="A644" t="s">
        <v>1593</v>
      </c>
      <c r="B644">
        <v>1.0117229999999999</v>
      </c>
      <c r="C644">
        <v>35.009943999999997</v>
      </c>
    </row>
    <row r="645" spans="1:3" x14ac:dyDescent="0.2">
      <c r="A645" t="s">
        <v>1594</v>
      </c>
      <c r="B645">
        <v>-0.01</v>
      </c>
      <c r="C645">
        <v>36.340000000000003</v>
      </c>
    </row>
    <row r="646" spans="1:3" x14ac:dyDescent="0.2">
      <c r="A646" t="s">
        <v>1595</v>
      </c>
      <c r="B646">
        <v>0.23</v>
      </c>
      <c r="C646">
        <v>37.93</v>
      </c>
    </row>
    <row r="647" spans="1:3" x14ac:dyDescent="0.2">
      <c r="A647" t="s">
        <v>1596</v>
      </c>
      <c r="B647">
        <v>-1.06277</v>
      </c>
      <c r="C647">
        <v>37.127682</v>
      </c>
    </row>
    <row r="648" spans="1:3" x14ac:dyDescent="0.2">
      <c r="A648" t="s">
        <v>1597</v>
      </c>
      <c r="B648">
        <v>-1.266418</v>
      </c>
      <c r="C648">
        <v>37.321387000000001</v>
      </c>
    </row>
    <row r="649" spans="1:3" x14ac:dyDescent="0.2">
      <c r="A649" t="s">
        <v>1598</v>
      </c>
      <c r="B649">
        <v>-0.47061999999999998</v>
      </c>
      <c r="C649">
        <v>39.644651000000003</v>
      </c>
    </row>
    <row r="650" spans="1:3" x14ac:dyDescent="0.2">
      <c r="A650" t="s">
        <v>1599</v>
      </c>
      <c r="B650">
        <v>-0.28169</v>
      </c>
      <c r="C650">
        <v>36.0717</v>
      </c>
    </row>
    <row r="651" spans="1:3" x14ac:dyDescent="0.2">
      <c r="A651" t="s">
        <v>1600</v>
      </c>
      <c r="B651">
        <v>-0.42009999999999997</v>
      </c>
      <c r="C651">
        <v>36.952779999999997</v>
      </c>
    </row>
    <row r="652" spans="1:3" x14ac:dyDescent="0.2">
      <c r="A652" t="s">
        <v>1601</v>
      </c>
      <c r="B652">
        <v>-0.72</v>
      </c>
      <c r="C652">
        <v>37.159999999999997</v>
      </c>
    </row>
    <row r="653" spans="1:3" x14ac:dyDescent="0.2">
      <c r="A653" t="s">
        <v>1602</v>
      </c>
      <c r="B653">
        <v>-1.516996</v>
      </c>
      <c r="C653">
        <v>37.260886999999997</v>
      </c>
    </row>
    <row r="654" spans="1:3" x14ac:dyDescent="0.2">
      <c r="A654" t="s">
        <v>1603</v>
      </c>
      <c r="B654">
        <v>-1.0862799999999999</v>
      </c>
      <c r="C654">
        <v>35.856999999999999</v>
      </c>
    </row>
    <row r="655" spans="1:3" x14ac:dyDescent="0.2">
      <c r="A655" t="s">
        <v>1604</v>
      </c>
      <c r="B655">
        <v>-2.6877499999999999</v>
      </c>
      <c r="C655">
        <v>38.164900000000003</v>
      </c>
    </row>
    <row r="656" spans="1:3" x14ac:dyDescent="0.2">
      <c r="A656" t="s">
        <v>1605</v>
      </c>
      <c r="B656">
        <v>-0.66886000000000001</v>
      </c>
      <c r="C656">
        <v>34.771000000000001</v>
      </c>
    </row>
    <row r="657" spans="1:3" x14ac:dyDescent="0.2">
      <c r="A657" t="s">
        <v>1606</v>
      </c>
      <c r="B657">
        <v>-0.73020700000000005</v>
      </c>
      <c r="C657">
        <v>34.845300000000002</v>
      </c>
    </row>
    <row r="658" spans="1:3" x14ac:dyDescent="0.2">
      <c r="A658" t="s">
        <v>1607</v>
      </c>
      <c r="B658">
        <v>-1.0862799999999999</v>
      </c>
      <c r="C658">
        <v>35.856999999999999</v>
      </c>
    </row>
    <row r="659" spans="1:3" x14ac:dyDescent="0.2">
      <c r="A659" t="s">
        <v>1608</v>
      </c>
      <c r="B659">
        <v>-3.864592</v>
      </c>
      <c r="C659">
        <v>39.574080000000002</v>
      </c>
    </row>
    <row r="660" spans="1:3" x14ac:dyDescent="0.2">
      <c r="A660" t="s">
        <v>1609</v>
      </c>
      <c r="B660">
        <v>-0.67088000000000003</v>
      </c>
      <c r="C660">
        <v>34.771929999999998</v>
      </c>
    </row>
    <row r="661" spans="1:3" x14ac:dyDescent="0.2">
      <c r="A661" t="s">
        <v>1610</v>
      </c>
      <c r="B661">
        <v>-0.48110000000000003</v>
      </c>
      <c r="C661">
        <v>39.663155000000003</v>
      </c>
    </row>
    <row r="662" spans="1:3" x14ac:dyDescent="0.2">
      <c r="A662" t="s">
        <v>1611</v>
      </c>
      <c r="B662">
        <v>-1.17954</v>
      </c>
      <c r="C662">
        <v>36.758946999999999</v>
      </c>
    </row>
    <row r="663" spans="1:3" x14ac:dyDescent="0.2">
      <c r="A663" t="s">
        <v>1612</v>
      </c>
      <c r="B663">
        <v>-0.28090999999999999</v>
      </c>
      <c r="C663">
        <v>36.073039999999999</v>
      </c>
    </row>
    <row r="664" spans="1:3" x14ac:dyDescent="0.2">
      <c r="A664" t="s">
        <v>1613</v>
      </c>
      <c r="B664">
        <v>-0.28281000000000001</v>
      </c>
      <c r="C664">
        <v>36.074109999999997</v>
      </c>
    </row>
    <row r="665" spans="1:3" x14ac:dyDescent="0.2">
      <c r="A665" t="s">
        <v>1614</v>
      </c>
      <c r="B665">
        <v>0.23827400000000001</v>
      </c>
      <c r="C665">
        <v>37.954891000000003</v>
      </c>
    </row>
    <row r="666" spans="1:3" x14ac:dyDescent="0.2">
      <c r="A666" t="s">
        <v>1615</v>
      </c>
      <c r="B666">
        <v>1.0297750000000001</v>
      </c>
      <c r="C666">
        <v>34.991518999999997</v>
      </c>
    </row>
    <row r="667" spans="1:3" x14ac:dyDescent="0.2">
      <c r="A667" t="s">
        <v>1616</v>
      </c>
      <c r="B667">
        <v>-0.479686</v>
      </c>
      <c r="C667">
        <v>37.275835000000001</v>
      </c>
    </row>
    <row r="668" spans="1:3" x14ac:dyDescent="0.2">
      <c r="A668" t="s">
        <v>1617</v>
      </c>
      <c r="B668">
        <v>-0.41857</v>
      </c>
      <c r="C668">
        <v>36.948259999999998</v>
      </c>
    </row>
    <row r="669" spans="1:3" x14ac:dyDescent="0.2">
      <c r="A669" t="s">
        <v>1618</v>
      </c>
      <c r="B669">
        <v>-6.2288000000000003E-2</v>
      </c>
      <c r="C669">
        <v>37.663113000000003</v>
      </c>
    </row>
    <row r="670" spans="1:3" x14ac:dyDescent="0.2">
      <c r="A670" t="s">
        <v>1619</v>
      </c>
      <c r="B670">
        <v>-0.29697000000000001</v>
      </c>
      <c r="C670">
        <v>36.076779999999999</v>
      </c>
    </row>
    <row r="671" spans="1:3" x14ac:dyDescent="0.2">
      <c r="A671" t="s">
        <v>1620</v>
      </c>
      <c r="B671">
        <v>-2.6</v>
      </c>
      <c r="C671">
        <v>38.08</v>
      </c>
    </row>
    <row r="672" spans="1:3" x14ac:dyDescent="0.2">
      <c r="A672" t="s">
        <v>1621</v>
      </c>
      <c r="B672">
        <v>-0.28038000000000002</v>
      </c>
      <c r="C672">
        <v>36.073619999999998</v>
      </c>
    </row>
    <row r="673" spans="1:3" x14ac:dyDescent="0.2">
      <c r="A673" t="s">
        <v>1622</v>
      </c>
      <c r="B673">
        <v>-0.72</v>
      </c>
      <c r="C673">
        <v>37.159999999999997</v>
      </c>
    </row>
    <row r="674" spans="1:3" x14ac:dyDescent="0.2">
      <c r="A674" t="s">
        <v>1623</v>
      </c>
      <c r="B674">
        <v>-0.72</v>
      </c>
      <c r="C674">
        <v>37.159999999999997</v>
      </c>
    </row>
    <row r="675" spans="1:3" x14ac:dyDescent="0.2">
      <c r="A675" t="s">
        <v>1624</v>
      </c>
      <c r="B675">
        <v>0.67325800000000002</v>
      </c>
      <c r="C675">
        <v>35.503548000000002</v>
      </c>
    </row>
    <row r="676" spans="1:3" x14ac:dyDescent="0.2">
      <c r="A676" t="s">
        <v>1625</v>
      </c>
      <c r="B676">
        <v>-3.215341</v>
      </c>
      <c r="C676">
        <v>40.104123000000001</v>
      </c>
    </row>
    <row r="677" spans="1:3" x14ac:dyDescent="0.2">
      <c r="A677" t="s">
        <v>1626</v>
      </c>
      <c r="B677">
        <v>5.604E-2</v>
      </c>
      <c r="C677">
        <v>37.645372000000002</v>
      </c>
    </row>
    <row r="678" spans="1:3" x14ac:dyDescent="0.2">
      <c r="A678" t="s">
        <v>1627</v>
      </c>
      <c r="B678">
        <v>-0.92600000000000005</v>
      </c>
      <c r="C678">
        <v>38.06</v>
      </c>
    </row>
    <row r="679" spans="1:3" x14ac:dyDescent="0.2">
      <c r="A679" t="s">
        <v>1628</v>
      </c>
      <c r="B679">
        <v>5.5195000000000001E-2</v>
      </c>
      <c r="C679">
        <v>37.646579000000003</v>
      </c>
    </row>
    <row r="680" spans="1:3" x14ac:dyDescent="0.2">
      <c r="A680" t="s">
        <v>1629</v>
      </c>
      <c r="B680">
        <v>0.50274200000000002</v>
      </c>
      <c r="C680">
        <v>35.125230000000002</v>
      </c>
    </row>
    <row r="681" spans="1:3" x14ac:dyDescent="0.2">
      <c r="A681" t="s">
        <v>1630</v>
      </c>
      <c r="B681">
        <v>-0.28103</v>
      </c>
      <c r="C681">
        <v>36.07123</v>
      </c>
    </row>
    <row r="682" spans="1:3" x14ac:dyDescent="0.2">
      <c r="A682" t="s">
        <v>1631</v>
      </c>
      <c r="B682">
        <v>-0.48443199999999997</v>
      </c>
      <c r="C682">
        <v>37.25217</v>
      </c>
    </row>
    <row r="683" spans="1:3" x14ac:dyDescent="0.2">
      <c r="A683" t="s">
        <v>1632</v>
      </c>
      <c r="B683">
        <v>-0.67088000000000003</v>
      </c>
      <c r="C683">
        <v>34.771929999999998</v>
      </c>
    </row>
    <row r="684" spans="1:3" x14ac:dyDescent="0.2">
      <c r="A684" t="s">
        <v>1633</v>
      </c>
      <c r="B684">
        <v>-0.28236</v>
      </c>
      <c r="C684">
        <v>36.06691</v>
      </c>
    </row>
    <row r="685" spans="1:3" x14ac:dyDescent="0.2">
      <c r="A685" t="s">
        <v>1634</v>
      </c>
      <c r="B685">
        <v>-1.0862799999999999</v>
      </c>
      <c r="C685">
        <v>35.856999999999999</v>
      </c>
    </row>
    <row r="686" spans="1:3" x14ac:dyDescent="0.2">
      <c r="A686" t="s">
        <v>1635</v>
      </c>
      <c r="B686">
        <v>-1.1710210000000001</v>
      </c>
      <c r="C686">
        <v>36.758687999999999</v>
      </c>
    </row>
    <row r="687" spans="1:3" x14ac:dyDescent="0.2">
      <c r="A687" t="s">
        <v>1636</v>
      </c>
      <c r="B687">
        <v>-0.28182000000000001</v>
      </c>
      <c r="C687">
        <v>36.069009999999999</v>
      </c>
    </row>
    <row r="688" spans="1:3" x14ac:dyDescent="0.2">
      <c r="A688" t="s">
        <v>1637</v>
      </c>
      <c r="B688">
        <v>-0.72089000000000003</v>
      </c>
      <c r="C688">
        <v>37.159860000000002</v>
      </c>
    </row>
    <row r="689" spans="1:3" x14ac:dyDescent="0.2">
      <c r="A689" t="s">
        <v>1638</v>
      </c>
      <c r="B689">
        <v>-0.67066999999999999</v>
      </c>
      <c r="C689">
        <v>34.7697</v>
      </c>
    </row>
    <row r="690" spans="1:3" x14ac:dyDescent="0.2">
      <c r="A690" t="s">
        <v>1639</v>
      </c>
      <c r="B690">
        <v>-0.28055999999999998</v>
      </c>
      <c r="C690">
        <v>36.072429999999997</v>
      </c>
    </row>
    <row r="691" spans="1:3" x14ac:dyDescent="0.2">
      <c r="A691" t="s">
        <v>1640</v>
      </c>
      <c r="B691">
        <v>-3.2150349999999999</v>
      </c>
      <c r="C691">
        <v>40.1175</v>
      </c>
    </row>
    <row r="692" spans="1:3" x14ac:dyDescent="0.2">
      <c r="A692" t="s">
        <v>1641</v>
      </c>
      <c r="B692">
        <v>3.932321</v>
      </c>
      <c r="C692">
        <v>37.242122999999999</v>
      </c>
    </row>
    <row r="693" spans="1:3" x14ac:dyDescent="0.2">
      <c r="A693" t="s">
        <v>1642</v>
      </c>
      <c r="B693">
        <v>-2.4</v>
      </c>
      <c r="C693">
        <v>38.020000000000003</v>
      </c>
    </row>
    <row r="694" spans="1:3" x14ac:dyDescent="0.2">
      <c r="A694" t="s">
        <v>1643</v>
      </c>
      <c r="B694">
        <v>-3.6859299999999999</v>
      </c>
      <c r="C694">
        <v>39.7027</v>
      </c>
    </row>
    <row r="695" spans="1:3" x14ac:dyDescent="0.2">
      <c r="A695" t="s">
        <v>1644</v>
      </c>
      <c r="B695">
        <v>0.1171</v>
      </c>
      <c r="C695">
        <v>34.771487</v>
      </c>
    </row>
    <row r="696" spans="1:3" x14ac:dyDescent="0.2">
      <c r="A696" t="s">
        <v>1645</v>
      </c>
      <c r="B696">
        <v>5.4228999999999999E-2</v>
      </c>
      <c r="C696">
        <v>37.648390999999997</v>
      </c>
    </row>
    <row r="697" spans="1:3" x14ac:dyDescent="0.2">
      <c r="A697" t="s">
        <v>1646</v>
      </c>
      <c r="B697">
        <v>0.442693</v>
      </c>
      <c r="C697">
        <v>34.852345</v>
      </c>
    </row>
    <row r="698" spans="1:3" x14ac:dyDescent="0.2">
      <c r="A698" t="s">
        <v>1647</v>
      </c>
      <c r="B698">
        <v>-1.2694939999999999</v>
      </c>
      <c r="C698">
        <v>36.849834999999999</v>
      </c>
    </row>
    <row r="699" spans="1:3" x14ac:dyDescent="0.2">
      <c r="A699" t="s">
        <v>1648</v>
      </c>
      <c r="B699">
        <v>-1.2686900000000001</v>
      </c>
      <c r="C699">
        <v>36.850290000000001</v>
      </c>
    </row>
    <row r="700" spans="1:3" x14ac:dyDescent="0.2">
      <c r="A700" t="s">
        <v>1649</v>
      </c>
      <c r="B700">
        <v>-1.27223</v>
      </c>
      <c r="C700">
        <v>36.851210000000002</v>
      </c>
    </row>
    <row r="701" spans="1:3" x14ac:dyDescent="0.2">
      <c r="A701" t="s">
        <v>1650</v>
      </c>
      <c r="B701">
        <v>-0.57604699999999998</v>
      </c>
      <c r="C701">
        <v>36.272294000000002</v>
      </c>
    </row>
    <row r="702" spans="1:3" x14ac:dyDescent="0.2">
      <c r="A702" t="s">
        <v>1651</v>
      </c>
      <c r="B702">
        <v>0.231737</v>
      </c>
      <c r="C702">
        <v>34.528328999999999</v>
      </c>
    </row>
    <row r="703" spans="1:3" x14ac:dyDescent="0.2">
      <c r="A703" t="s">
        <v>1652</v>
      </c>
      <c r="B703">
        <v>-0.59123000000000003</v>
      </c>
      <c r="C703">
        <v>36.912320000000001</v>
      </c>
    </row>
    <row r="704" spans="1:3" x14ac:dyDescent="0.2">
      <c r="A704" t="s">
        <v>1652</v>
      </c>
      <c r="B704">
        <v>-0.67</v>
      </c>
      <c r="C704">
        <v>37.090000000000003</v>
      </c>
    </row>
    <row r="705" spans="1:3" x14ac:dyDescent="0.2">
      <c r="A705" t="s">
        <v>1653</v>
      </c>
      <c r="B705">
        <v>-2.01519</v>
      </c>
      <c r="C705">
        <v>37.376199999999997</v>
      </c>
    </row>
    <row r="706" spans="1:3" x14ac:dyDescent="0.2">
      <c r="A706" t="s">
        <v>1654</v>
      </c>
      <c r="B706">
        <v>-0.91210000000000002</v>
      </c>
      <c r="C706">
        <v>34.721319999999999</v>
      </c>
    </row>
    <row r="707" spans="1:3" x14ac:dyDescent="0.2">
      <c r="A707" t="s">
        <v>1655</v>
      </c>
      <c r="B707">
        <v>-0.82472999999999996</v>
      </c>
      <c r="C707">
        <v>34.7042</v>
      </c>
    </row>
    <row r="708" spans="1:3" x14ac:dyDescent="0.2">
      <c r="A708" t="s">
        <v>1656</v>
      </c>
      <c r="B708">
        <v>-0.58441500000000002</v>
      </c>
      <c r="C708">
        <v>36.307000000000002</v>
      </c>
    </row>
    <row r="709" spans="1:3" x14ac:dyDescent="0.2">
      <c r="A709" t="s">
        <v>1657</v>
      </c>
      <c r="B709">
        <v>7.9485E-2</v>
      </c>
      <c r="C709">
        <v>34.634512000000001</v>
      </c>
    </row>
    <row r="710" spans="1:3" x14ac:dyDescent="0.2">
      <c r="A710" t="s">
        <v>1658</v>
      </c>
      <c r="B710">
        <v>-0.95</v>
      </c>
      <c r="C710">
        <v>34.520000000000003</v>
      </c>
    </row>
    <row r="711" spans="1:3" x14ac:dyDescent="0.2">
      <c r="A711" t="s">
        <v>1659</v>
      </c>
      <c r="B711">
        <v>-1.143559</v>
      </c>
      <c r="C711">
        <v>36.958142000000002</v>
      </c>
    </row>
    <row r="712" spans="1:3" x14ac:dyDescent="0.2">
      <c r="A712" t="s">
        <v>1660</v>
      </c>
      <c r="B712">
        <v>0.41416999999999998</v>
      </c>
      <c r="C712">
        <v>34.146120000000003</v>
      </c>
    </row>
    <row r="713" spans="1:3" x14ac:dyDescent="0.2">
      <c r="A713" t="s">
        <v>1661</v>
      </c>
      <c r="B713">
        <v>-3.2090169999999998</v>
      </c>
      <c r="C713">
        <v>40.088527999999997</v>
      </c>
    </row>
    <row r="714" spans="1:3" x14ac:dyDescent="0.2">
      <c r="A714" t="s">
        <v>1662</v>
      </c>
      <c r="B714">
        <v>-0.573515</v>
      </c>
      <c r="C714">
        <v>35.966040999999997</v>
      </c>
    </row>
    <row r="715" spans="1:3" x14ac:dyDescent="0.2">
      <c r="A715" t="s">
        <v>1663</v>
      </c>
      <c r="B715">
        <v>0.16833500000000001</v>
      </c>
      <c r="C715">
        <v>34.743299999999998</v>
      </c>
    </row>
    <row r="716" spans="1:3" x14ac:dyDescent="0.2">
      <c r="A716" t="s">
        <v>1664</v>
      </c>
      <c r="B716">
        <v>-0.76817999999999997</v>
      </c>
      <c r="C716">
        <v>34.718330000000002</v>
      </c>
    </row>
    <row r="717" spans="1:3" x14ac:dyDescent="0.2">
      <c r="A717" t="s">
        <v>1665</v>
      </c>
      <c r="B717">
        <v>-0.52795000000000003</v>
      </c>
      <c r="C717">
        <v>34.970700000000001</v>
      </c>
    </row>
    <row r="718" spans="1:3" x14ac:dyDescent="0.2">
      <c r="A718" t="s">
        <v>1666</v>
      </c>
      <c r="B718">
        <v>-0.82309600000000005</v>
      </c>
      <c r="C718">
        <v>35.055337000000002</v>
      </c>
    </row>
    <row r="719" spans="1:3" x14ac:dyDescent="0.2">
      <c r="A719" t="s">
        <v>1667</v>
      </c>
      <c r="B719">
        <v>-0.78190999999999999</v>
      </c>
      <c r="C719">
        <v>34.914839999999998</v>
      </c>
    </row>
    <row r="720" spans="1:3" x14ac:dyDescent="0.2">
      <c r="A720" t="s">
        <v>1668</v>
      </c>
      <c r="B720">
        <v>1.4043999999999999E-2</v>
      </c>
      <c r="C720">
        <v>34.571275999999997</v>
      </c>
    </row>
    <row r="721" spans="1:3" x14ac:dyDescent="0.2">
      <c r="A721" t="s">
        <v>1669</v>
      </c>
      <c r="B721">
        <v>-1.4784900000000001</v>
      </c>
      <c r="C721">
        <v>35.919499999999999</v>
      </c>
    </row>
    <row r="722" spans="1:3" x14ac:dyDescent="0.2">
      <c r="A722" t="s">
        <v>1670</v>
      </c>
      <c r="B722">
        <v>2.532</v>
      </c>
      <c r="C722">
        <v>40.246099999999998</v>
      </c>
    </row>
    <row r="723" spans="1:3" x14ac:dyDescent="0.2">
      <c r="A723" t="s">
        <v>1671</v>
      </c>
      <c r="B723">
        <v>-0.30325000000000002</v>
      </c>
      <c r="C723">
        <v>35.807389999999998</v>
      </c>
    </row>
    <row r="724" spans="1:3" x14ac:dyDescent="0.2">
      <c r="A724" t="s">
        <v>1672</v>
      </c>
      <c r="B724">
        <v>-0.29177599999999998</v>
      </c>
      <c r="C724">
        <v>35.798273000000002</v>
      </c>
    </row>
    <row r="725" spans="1:3" x14ac:dyDescent="0.2">
      <c r="A725" t="s">
        <v>1673</v>
      </c>
      <c r="B725">
        <v>-0.29962800000000001</v>
      </c>
      <c r="C725">
        <v>35.811833999999998</v>
      </c>
    </row>
    <row r="726" spans="1:3" x14ac:dyDescent="0.2">
      <c r="A726" t="s">
        <v>1674</v>
      </c>
      <c r="B726">
        <v>4.9730999999999997E-2</v>
      </c>
      <c r="C726">
        <v>35.724499999999999</v>
      </c>
    </row>
    <row r="727" spans="1:3" x14ac:dyDescent="0.2">
      <c r="A727" t="s">
        <v>1675</v>
      </c>
      <c r="B727">
        <v>0.05</v>
      </c>
      <c r="C727">
        <v>35.716700000000003</v>
      </c>
    </row>
    <row r="728" spans="1:3" x14ac:dyDescent="0.2">
      <c r="A728" t="s">
        <v>1676</v>
      </c>
      <c r="B728">
        <v>2.4079579999999998</v>
      </c>
      <c r="C728">
        <v>39.638052000000002</v>
      </c>
    </row>
    <row r="729" spans="1:3" x14ac:dyDescent="0.2">
      <c r="A729" t="s">
        <v>1677</v>
      </c>
      <c r="B729">
        <v>0.52691200000000005</v>
      </c>
      <c r="C729">
        <v>38.517536</v>
      </c>
    </row>
    <row r="730" spans="1:3" x14ac:dyDescent="0.2">
      <c r="A730" t="s">
        <v>1678</v>
      </c>
      <c r="B730">
        <v>0.53833200000000003</v>
      </c>
      <c r="C730">
        <v>35.288600000000002</v>
      </c>
    </row>
    <row r="731" spans="1:3" x14ac:dyDescent="0.2">
      <c r="A731" t="s">
        <v>1679</v>
      </c>
      <c r="B731">
        <v>0.42630000000000001</v>
      </c>
      <c r="C731">
        <v>35.268999999999998</v>
      </c>
    </row>
    <row r="732" spans="1:3" x14ac:dyDescent="0.2">
      <c r="A732" t="s">
        <v>1680</v>
      </c>
      <c r="B732">
        <v>0.50321000000000005</v>
      </c>
      <c r="C732">
        <v>35.264099999999999</v>
      </c>
    </row>
    <row r="733" spans="1:3" x14ac:dyDescent="0.2">
      <c r="A733" t="s">
        <v>1681</v>
      </c>
      <c r="B733">
        <v>0.53833200000000003</v>
      </c>
      <c r="C733">
        <v>35.288600000000002</v>
      </c>
    </row>
    <row r="734" spans="1:3" x14ac:dyDescent="0.2">
      <c r="A734" t="s">
        <v>1682</v>
      </c>
      <c r="B734">
        <v>-2.97</v>
      </c>
      <c r="C734">
        <v>39.11</v>
      </c>
    </row>
    <row r="735" spans="1:3" x14ac:dyDescent="0.2">
      <c r="A735" t="s">
        <v>1683</v>
      </c>
      <c r="B735">
        <v>-3.48</v>
      </c>
      <c r="C735">
        <v>37.68</v>
      </c>
    </row>
    <row r="736" spans="1:3" x14ac:dyDescent="0.2">
      <c r="A736" t="s">
        <v>1684</v>
      </c>
      <c r="B736">
        <v>-3.4382869999999999</v>
      </c>
      <c r="C736">
        <v>37.694257999999998</v>
      </c>
    </row>
    <row r="737" spans="1:3" x14ac:dyDescent="0.2">
      <c r="A737" t="s">
        <v>1685</v>
      </c>
      <c r="B737">
        <v>2.141</v>
      </c>
      <c r="C737">
        <v>36.372</v>
      </c>
    </row>
    <row r="738" spans="1:3" x14ac:dyDescent="0.2">
      <c r="A738" t="s">
        <v>1686</v>
      </c>
      <c r="B738">
        <v>0.54837400000000003</v>
      </c>
      <c r="C738">
        <v>35.417499999999997</v>
      </c>
    </row>
    <row r="739" spans="1:3" x14ac:dyDescent="0.2">
      <c r="A739" t="s">
        <v>1687</v>
      </c>
      <c r="B739">
        <v>0.54320999999999997</v>
      </c>
      <c r="C739">
        <v>35.442100000000003</v>
      </c>
    </row>
    <row r="740" spans="1:3" x14ac:dyDescent="0.2">
      <c r="A740" t="s">
        <v>1688</v>
      </c>
      <c r="B740">
        <v>0.71733000000000002</v>
      </c>
      <c r="C740">
        <v>35.462899999999998</v>
      </c>
    </row>
    <row r="741" spans="1:3" x14ac:dyDescent="0.2">
      <c r="A741" t="s">
        <v>1689</v>
      </c>
      <c r="B741">
        <v>0.54046400000000006</v>
      </c>
      <c r="C741">
        <v>34.631622</v>
      </c>
    </row>
    <row r="742" spans="1:3" x14ac:dyDescent="0.2">
      <c r="A742" t="s">
        <v>1690</v>
      </c>
      <c r="B742">
        <v>1.0701160000000001</v>
      </c>
      <c r="C742">
        <v>35.123413999999997</v>
      </c>
    </row>
    <row r="743" spans="1:3" x14ac:dyDescent="0.2">
      <c r="A743" t="s">
        <v>1691</v>
      </c>
      <c r="B743">
        <v>0.46415000000000001</v>
      </c>
      <c r="C743">
        <v>34.107280000000003</v>
      </c>
    </row>
    <row r="744" spans="1:3" x14ac:dyDescent="0.2">
      <c r="A744" t="s">
        <v>1692</v>
      </c>
      <c r="B744">
        <v>3.2426599999999999</v>
      </c>
      <c r="C744">
        <v>36.040199999999999</v>
      </c>
    </row>
    <row r="745" spans="1:3" x14ac:dyDescent="0.2">
      <c r="A745" t="s">
        <v>1693</v>
      </c>
      <c r="B745">
        <v>3.2426599999999999</v>
      </c>
      <c r="C745">
        <v>36.040199999999999</v>
      </c>
    </row>
    <row r="746" spans="1:3" x14ac:dyDescent="0.2">
      <c r="A746" t="s">
        <v>1694</v>
      </c>
      <c r="B746">
        <v>-4.0564119999999999</v>
      </c>
      <c r="C746">
        <v>39.665140999999998</v>
      </c>
    </row>
    <row r="747" spans="1:3" x14ac:dyDescent="0.2">
      <c r="A747" t="s">
        <v>1695</v>
      </c>
      <c r="B747">
        <v>2.7849059999999999</v>
      </c>
      <c r="C747">
        <v>40.935457</v>
      </c>
    </row>
    <row r="748" spans="1:3" x14ac:dyDescent="0.2">
      <c r="A748" t="s">
        <v>1696</v>
      </c>
      <c r="B748">
        <v>0.288933</v>
      </c>
      <c r="C748">
        <v>34.56794</v>
      </c>
    </row>
    <row r="749" spans="1:3" x14ac:dyDescent="0.2">
      <c r="A749" t="s">
        <v>1697</v>
      </c>
      <c r="B749">
        <v>-2.0760999999999998</v>
      </c>
      <c r="C749">
        <v>37.468800000000002</v>
      </c>
    </row>
    <row r="750" spans="1:3" x14ac:dyDescent="0.2">
      <c r="A750" t="s">
        <v>1698</v>
      </c>
      <c r="B750">
        <v>-2.07891</v>
      </c>
      <c r="C750">
        <v>37.473799999999997</v>
      </c>
    </row>
    <row r="751" spans="1:3" x14ac:dyDescent="0.2">
      <c r="A751" t="s">
        <v>1699</v>
      </c>
      <c r="B751">
        <v>-0.997695</v>
      </c>
      <c r="C751">
        <v>35.180100000000003</v>
      </c>
    </row>
    <row r="752" spans="1:3" x14ac:dyDescent="0.2">
      <c r="A752" t="s">
        <v>1700</v>
      </c>
      <c r="B752">
        <v>1.076743</v>
      </c>
      <c r="C752">
        <v>35.151353</v>
      </c>
    </row>
    <row r="753" spans="1:3" x14ac:dyDescent="0.2">
      <c r="A753" t="s">
        <v>1701</v>
      </c>
      <c r="B753">
        <v>0.26634400000000003</v>
      </c>
      <c r="C753">
        <v>34.662700000000001</v>
      </c>
    </row>
    <row r="754" spans="1:3" x14ac:dyDescent="0.2">
      <c r="A754" t="s">
        <v>1702</v>
      </c>
      <c r="B754">
        <v>1.2512000000000001</v>
      </c>
      <c r="C754">
        <v>35.541200000000003</v>
      </c>
    </row>
    <row r="755" spans="1:3" x14ac:dyDescent="0.2">
      <c r="A755" t="s">
        <v>1703</v>
      </c>
      <c r="B755">
        <v>-0.95409999999999995</v>
      </c>
      <c r="C755">
        <v>34.712820000000001</v>
      </c>
    </row>
    <row r="756" spans="1:3" x14ac:dyDescent="0.2">
      <c r="A756" t="s">
        <v>1704</v>
      </c>
      <c r="B756">
        <v>-1.3079499999999999</v>
      </c>
      <c r="C756">
        <v>36.912619999999997</v>
      </c>
    </row>
    <row r="757" spans="1:3" x14ac:dyDescent="0.2">
      <c r="A757" t="s">
        <v>1705</v>
      </c>
      <c r="B757">
        <v>-0.93474999999999997</v>
      </c>
      <c r="C757">
        <v>34.669449999999998</v>
      </c>
    </row>
    <row r="758" spans="1:3" x14ac:dyDescent="0.2">
      <c r="A758" t="s">
        <v>1706</v>
      </c>
      <c r="B758">
        <v>-1.29115</v>
      </c>
      <c r="C758">
        <v>36.962130000000002</v>
      </c>
    </row>
    <row r="759" spans="1:3" x14ac:dyDescent="0.2">
      <c r="A759" t="s">
        <v>1707</v>
      </c>
      <c r="B759">
        <v>-0.28114400000000001</v>
      </c>
      <c r="C759">
        <v>36.682212999999997</v>
      </c>
    </row>
    <row r="760" spans="1:3" x14ac:dyDescent="0.2">
      <c r="A760" t="s">
        <v>1708</v>
      </c>
      <c r="B760">
        <v>-0.52231099999999997</v>
      </c>
      <c r="C760">
        <v>37.451526000000001</v>
      </c>
    </row>
    <row r="761" spans="1:3" x14ac:dyDescent="0.2">
      <c r="A761" t="s">
        <v>1709</v>
      </c>
      <c r="B761">
        <v>-0.54003699999999999</v>
      </c>
      <c r="C761">
        <v>37.465699999999998</v>
      </c>
    </row>
    <row r="762" spans="1:3" x14ac:dyDescent="0.2">
      <c r="A762" t="s">
        <v>1710</v>
      </c>
      <c r="B762">
        <v>-0.52231099999999997</v>
      </c>
      <c r="C762">
        <v>37.451526000000001</v>
      </c>
    </row>
    <row r="763" spans="1:3" x14ac:dyDescent="0.2">
      <c r="A763" t="s">
        <v>1711</v>
      </c>
      <c r="B763">
        <v>-0.53</v>
      </c>
      <c r="C763">
        <v>37.450000000000003</v>
      </c>
    </row>
    <row r="764" spans="1:3" x14ac:dyDescent="0.2">
      <c r="A764" t="s">
        <v>1712</v>
      </c>
      <c r="B764">
        <v>-0.52297300000000002</v>
      </c>
      <c r="C764">
        <v>37.453603999999999</v>
      </c>
    </row>
    <row r="765" spans="1:3" x14ac:dyDescent="0.2">
      <c r="A765" t="s">
        <v>1713</v>
      </c>
      <c r="B765">
        <v>-0.82079000000000002</v>
      </c>
      <c r="C765">
        <v>34.823419999999999</v>
      </c>
    </row>
    <row r="766" spans="1:3" x14ac:dyDescent="0.2">
      <c r="A766" t="s">
        <v>1714</v>
      </c>
      <c r="B766">
        <v>-0.62070999999999998</v>
      </c>
      <c r="C766">
        <v>35.602739999999997</v>
      </c>
    </row>
    <row r="767" spans="1:3" x14ac:dyDescent="0.2">
      <c r="A767" t="s">
        <v>1715</v>
      </c>
      <c r="B767">
        <v>0.214364</v>
      </c>
      <c r="C767">
        <v>35.871099999999998</v>
      </c>
    </row>
    <row r="768" spans="1:3" x14ac:dyDescent="0.2">
      <c r="A768" t="s">
        <v>1716</v>
      </c>
      <c r="B768">
        <v>-2.1300210000000002</v>
      </c>
      <c r="C768">
        <v>36.801493000000001</v>
      </c>
    </row>
    <row r="769" spans="1:3" x14ac:dyDescent="0.2">
      <c r="A769" t="s">
        <v>1717</v>
      </c>
      <c r="B769">
        <v>-6.8062999999999999E-2</v>
      </c>
      <c r="C769">
        <v>34.430464000000001</v>
      </c>
    </row>
    <row r="770" spans="1:3" x14ac:dyDescent="0.2">
      <c r="A770" t="s">
        <v>1718</v>
      </c>
      <c r="B770">
        <v>-2.4122400000000002</v>
      </c>
      <c r="C770">
        <v>38.152200000000001</v>
      </c>
    </row>
    <row r="771" spans="1:3" x14ac:dyDescent="0.2">
      <c r="A771" t="s">
        <v>1719</v>
      </c>
      <c r="B771">
        <v>-2.32307</v>
      </c>
      <c r="C771">
        <v>38.013800000000003</v>
      </c>
    </row>
    <row r="772" spans="1:3" x14ac:dyDescent="0.2">
      <c r="A772" t="s">
        <v>1720</v>
      </c>
      <c r="B772">
        <v>-1.2811060000000001</v>
      </c>
      <c r="C772">
        <v>36.896183999999998</v>
      </c>
    </row>
    <row r="773" spans="1:3" x14ac:dyDescent="0.2">
      <c r="A773" t="s">
        <v>1721</v>
      </c>
      <c r="B773">
        <v>-1.499007</v>
      </c>
      <c r="C773">
        <v>40.027949999999997</v>
      </c>
    </row>
    <row r="774" spans="1:3" x14ac:dyDescent="0.2">
      <c r="A774" t="s">
        <v>1722</v>
      </c>
      <c r="B774">
        <v>0.45543299999999998</v>
      </c>
      <c r="C774">
        <v>35.608013999999997</v>
      </c>
    </row>
    <row r="775" spans="1:3" x14ac:dyDescent="0.2">
      <c r="A775" t="s">
        <v>1723</v>
      </c>
      <c r="B775">
        <v>0.133411</v>
      </c>
      <c r="C775">
        <v>34.4801</v>
      </c>
    </row>
    <row r="776" spans="1:3" x14ac:dyDescent="0.2">
      <c r="A776" t="s">
        <v>1724</v>
      </c>
      <c r="B776">
        <v>3.7942999999999998E-2</v>
      </c>
      <c r="C776">
        <v>34.626320999999997</v>
      </c>
    </row>
    <row r="777" spans="1:3" x14ac:dyDescent="0.2">
      <c r="A777" t="s">
        <v>1725</v>
      </c>
      <c r="B777">
        <v>0.291132</v>
      </c>
      <c r="C777">
        <v>34.755453000000003</v>
      </c>
    </row>
    <row r="778" spans="1:3" x14ac:dyDescent="0.2">
      <c r="A778" t="s">
        <v>1726</v>
      </c>
      <c r="B778">
        <v>0.31854500000000002</v>
      </c>
      <c r="C778">
        <v>34.702655999999998</v>
      </c>
    </row>
    <row r="779" spans="1:3" x14ac:dyDescent="0.2">
      <c r="A779" t="s">
        <v>1727</v>
      </c>
      <c r="B779">
        <v>0.232542</v>
      </c>
      <c r="C779">
        <v>34.574204999999999</v>
      </c>
    </row>
    <row r="780" spans="1:3" x14ac:dyDescent="0.2">
      <c r="A780" t="s">
        <v>1728</v>
      </c>
      <c r="B780">
        <v>-2.23</v>
      </c>
      <c r="C780">
        <v>36.692250000000001</v>
      </c>
    </row>
    <row r="781" spans="1:3" x14ac:dyDescent="0.2">
      <c r="A781" t="s">
        <v>1729</v>
      </c>
      <c r="B781">
        <v>-0.96532499999999999</v>
      </c>
      <c r="C781">
        <v>35.075899999999997</v>
      </c>
    </row>
    <row r="782" spans="1:3" x14ac:dyDescent="0.2">
      <c r="A782" t="s">
        <v>1730</v>
      </c>
      <c r="B782">
        <v>-0.95113899999999996</v>
      </c>
      <c r="C782">
        <v>35.108600000000003</v>
      </c>
    </row>
    <row r="783" spans="1:3" x14ac:dyDescent="0.2">
      <c r="A783" t="s">
        <v>1731</v>
      </c>
      <c r="B783">
        <v>-2.2949700000000002</v>
      </c>
      <c r="C783">
        <v>36.994148000000003</v>
      </c>
    </row>
    <row r="784" spans="1:3" x14ac:dyDescent="0.2">
      <c r="A784" t="s">
        <v>1732</v>
      </c>
      <c r="B784">
        <v>-0.47</v>
      </c>
      <c r="C784">
        <v>37.549999999999997</v>
      </c>
    </row>
    <row r="785" spans="1:3" x14ac:dyDescent="0.2">
      <c r="A785" t="s">
        <v>1733</v>
      </c>
      <c r="B785">
        <v>-0.83418499999999995</v>
      </c>
      <c r="C785">
        <v>35.892499999999998</v>
      </c>
    </row>
    <row r="786" spans="1:3" x14ac:dyDescent="0.2">
      <c r="A786" t="s">
        <v>1734</v>
      </c>
      <c r="B786">
        <v>-0.78547800000000001</v>
      </c>
      <c r="C786">
        <v>36.136099999999999</v>
      </c>
    </row>
    <row r="787" spans="1:3" x14ac:dyDescent="0.2">
      <c r="A787" t="s">
        <v>1735</v>
      </c>
      <c r="B787">
        <v>-0.77034000000000002</v>
      </c>
      <c r="C787">
        <v>34.631920000000001</v>
      </c>
    </row>
    <row r="788" spans="1:3" x14ac:dyDescent="0.2">
      <c r="A788" t="s">
        <v>1736</v>
      </c>
      <c r="B788">
        <v>0.12571499999999999</v>
      </c>
      <c r="C788">
        <v>34.610657000000003</v>
      </c>
    </row>
    <row r="789" spans="1:3" x14ac:dyDescent="0.2">
      <c r="A789" t="s">
        <v>1737</v>
      </c>
      <c r="B789">
        <v>-0.30734800000000001</v>
      </c>
      <c r="C789">
        <v>36.794800000000002</v>
      </c>
    </row>
    <row r="790" spans="1:3" x14ac:dyDescent="0.2">
      <c r="A790" t="s">
        <v>1738</v>
      </c>
      <c r="B790">
        <v>1.0718799999999999</v>
      </c>
      <c r="C790">
        <v>34.854300000000002</v>
      </c>
    </row>
    <row r="791" spans="1:3" x14ac:dyDescent="0.2">
      <c r="A791" t="s">
        <v>1739</v>
      </c>
      <c r="B791">
        <v>-1.2305950000000001</v>
      </c>
      <c r="C791">
        <v>35.394696000000003</v>
      </c>
    </row>
    <row r="792" spans="1:3" x14ac:dyDescent="0.2">
      <c r="A792" t="s">
        <v>1740</v>
      </c>
      <c r="B792">
        <v>-1.7586619999999999</v>
      </c>
      <c r="C792">
        <v>35.571198000000003</v>
      </c>
    </row>
    <row r="793" spans="1:3" x14ac:dyDescent="0.2">
      <c r="A793" t="s">
        <v>1741</v>
      </c>
      <c r="B793">
        <v>1.2267300000000001</v>
      </c>
      <c r="C793">
        <v>35.599600000000002</v>
      </c>
    </row>
    <row r="794" spans="1:3" x14ac:dyDescent="0.2">
      <c r="A794" t="s">
        <v>1742</v>
      </c>
      <c r="B794">
        <v>-4.0031860000000004</v>
      </c>
      <c r="C794">
        <v>39.697198</v>
      </c>
    </row>
    <row r="795" spans="1:3" x14ac:dyDescent="0.2">
      <c r="A795" t="s">
        <v>1743</v>
      </c>
      <c r="B795">
        <v>1.6111E-2</v>
      </c>
      <c r="C795">
        <v>37.075622000000003</v>
      </c>
    </row>
    <row r="796" spans="1:3" x14ac:dyDescent="0.2">
      <c r="A796" t="s">
        <v>1744</v>
      </c>
      <c r="B796">
        <v>-0.25568999999999997</v>
      </c>
      <c r="C796">
        <v>36.133679999999998</v>
      </c>
    </row>
    <row r="797" spans="1:3" x14ac:dyDescent="0.2">
      <c r="A797" t="s">
        <v>1745</v>
      </c>
      <c r="B797">
        <v>-0.61052600000000001</v>
      </c>
      <c r="C797">
        <v>36.591900000000003</v>
      </c>
    </row>
    <row r="798" spans="1:3" x14ac:dyDescent="0.2">
      <c r="A798" t="s">
        <v>1746</v>
      </c>
      <c r="B798">
        <v>-1.7381310000000001</v>
      </c>
      <c r="C798">
        <v>36.887360999999999</v>
      </c>
    </row>
    <row r="799" spans="1:3" x14ac:dyDescent="0.2">
      <c r="A799" t="s">
        <v>1747</v>
      </c>
      <c r="B799">
        <v>-1.9961</v>
      </c>
      <c r="C799">
        <v>36.9407</v>
      </c>
    </row>
    <row r="800" spans="1:3" x14ac:dyDescent="0.2">
      <c r="A800" t="s">
        <v>1748</v>
      </c>
      <c r="B800">
        <v>-0.99775499999999995</v>
      </c>
      <c r="C800">
        <v>34.735799999999998</v>
      </c>
    </row>
    <row r="801" spans="1:3" x14ac:dyDescent="0.2">
      <c r="A801" t="s">
        <v>1749</v>
      </c>
      <c r="B801">
        <v>-0.98355099999999995</v>
      </c>
      <c r="C801">
        <v>36.236823000000001</v>
      </c>
    </row>
    <row r="802" spans="1:3" x14ac:dyDescent="0.2">
      <c r="A802" t="s">
        <v>1750</v>
      </c>
      <c r="B802">
        <v>-0.93333999999999995</v>
      </c>
      <c r="C802">
        <v>34.670310000000001</v>
      </c>
    </row>
    <row r="803" spans="1:3" x14ac:dyDescent="0.2">
      <c r="A803" t="s">
        <v>1751</v>
      </c>
      <c r="B803">
        <v>-0.89800000000000002</v>
      </c>
      <c r="C803">
        <v>34.840020000000003</v>
      </c>
    </row>
    <row r="804" spans="1:3" x14ac:dyDescent="0.2">
      <c r="A804" t="s">
        <v>1752</v>
      </c>
      <c r="B804">
        <v>-2.9786809999999999</v>
      </c>
      <c r="C804">
        <v>37.616278000000001</v>
      </c>
    </row>
    <row r="805" spans="1:3" x14ac:dyDescent="0.2">
      <c r="A805" t="s">
        <v>1753</v>
      </c>
      <c r="B805">
        <v>-1.8322000000000001</v>
      </c>
      <c r="C805">
        <v>35.807099999999998</v>
      </c>
    </row>
    <row r="806" spans="1:3" x14ac:dyDescent="0.2">
      <c r="A806" t="s">
        <v>1754</v>
      </c>
      <c r="B806">
        <v>-1.7008110000000001</v>
      </c>
      <c r="C806">
        <v>36.063152000000002</v>
      </c>
    </row>
    <row r="807" spans="1:3" x14ac:dyDescent="0.2">
      <c r="A807" t="s">
        <v>1755</v>
      </c>
      <c r="B807">
        <v>-0.94077299999999997</v>
      </c>
      <c r="C807">
        <v>35.879846999999998</v>
      </c>
    </row>
    <row r="808" spans="1:3" x14ac:dyDescent="0.2">
      <c r="A808" t="s">
        <v>1756</v>
      </c>
      <c r="B808">
        <v>-1.83887</v>
      </c>
      <c r="C808">
        <v>37.313800000000001</v>
      </c>
    </row>
    <row r="809" spans="1:3" x14ac:dyDescent="0.2">
      <c r="A809" t="s">
        <v>1757</v>
      </c>
      <c r="B809">
        <v>1.3519999999999999E-3</v>
      </c>
      <c r="C809">
        <v>34.702387999999999</v>
      </c>
    </row>
    <row r="810" spans="1:3" x14ac:dyDescent="0.2">
      <c r="A810" t="s">
        <v>1758</v>
      </c>
      <c r="B810">
        <v>-0.91254000000000002</v>
      </c>
      <c r="C810">
        <v>38.162309999999998</v>
      </c>
    </row>
    <row r="811" spans="1:3" x14ac:dyDescent="0.2">
      <c r="A811" t="s">
        <v>1759</v>
      </c>
      <c r="B811">
        <v>0.51654599999999995</v>
      </c>
      <c r="C811">
        <v>35.548628999999998</v>
      </c>
    </row>
    <row r="812" spans="1:3" x14ac:dyDescent="0.2">
      <c r="A812" t="s">
        <v>1760</v>
      </c>
      <c r="B812">
        <v>2.2804000000000001E-2</v>
      </c>
      <c r="C812">
        <v>34.588619000000001</v>
      </c>
    </row>
    <row r="813" spans="1:3" x14ac:dyDescent="0.2">
      <c r="A813" t="s">
        <v>1761</v>
      </c>
      <c r="B813">
        <v>-1.3057829999999999</v>
      </c>
      <c r="C813">
        <v>36.823982999999998</v>
      </c>
    </row>
    <row r="814" spans="1:3" x14ac:dyDescent="0.2">
      <c r="A814" t="s">
        <v>1762</v>
      </c>
      <c r="B814">
        <v>-0.54683300000000001</v>
      </c>
      <c r="C814">
        <v>34.780099999999997</v>
      </c>
    </row>
    <row r="815" spans="1:3" x14ac:dyDescent="0.2">
      <c r="A815" t="s">
        <v>1763</v>
      </c>
      <c r="B815">
        <v>0.14830699999999999</v>
      </c>
      <c r="C815">
        <v>34.690100000000001</v>
      </c>
    </row>
    <row r="816" spans="1:3" x14ac:dyDescent="0.2">
      <c r="A816" t="s">
        <v>1764</v>
      </c>
      <c r="B816">
        <v>0.153304</v>
      </c>
      <c r="C816">
        <v>34.704340999999999</v>
      </c>
    </row>
    <row r="817" spans="1:3" x14ac:dyDescent="0.2">
      <c r="A817" t="s">
        <v>1765</v>
      </c>
      <c r="B817">
        <v>-1.3899539999999999</v>
      </c>
      <c r="C817">
        <v>36.362887999999998</v>
      </c>
    </row>
    <row r="818" spans="1:3" x14ac:dyDescent="0.2">
      <c r="A818" t="s">
        <v>1766</v>
      </c>
      <c r="B818">
        <v>-0.84931000000000001</v>
      </c>
      <c r="C818">
        <v>35.019599999999997</v>
      </c>
    </row>
    <row r="819" spans="1:3" x14ac:dyDescent="0.2">
      <c r="A819" t="s">
        <v>1767</v>
      </c>
      <c r="B819">
        <v>-1.1532549999999999</v>
      </c>
      <c r="C819">
        <v>36.201253000000001</v>
      </c>
    </row>
    <row r="820" spans="1:3" x14ac:dyDescent="0.2">
      <c r="A820" t="s">
        <v>1768</v>
      </c>
      <c r="B820">
        <v>-0.21578</v>
      </c>
      <c r="C820">
        <v>37.677928000000001</v>
      </c>
    </row>
    <row r="821" spans="1:3" x14ac:dyDescent="0.2">
      <c r="A821" t="s">
        <v>1769</v>
      </c>
      <c r="B821">
        <v>-6.4319000000000001E-2</v>
      </c>
      <c r="C821">
        <v>35.781806000000003</v>
      </c>
    </row>
    <row r="822" spans="1:3" x14ac:dyDescent="0.2">
      <c r="A822" t="s">
        <v>1770</v>
      </c>
      <c r="B822">
        <v>-0.70872000000000002</v>
      </c>
      <c r="C822">
        <v>34.946599999999997</v>
      </c>
    </row>
    <row r="823" spans="1:3" x14ac:dyDescent="0.2">
      <c r="A823" t="s">
        <v>1771</v>
      </c>
      <c r="B823">
        <v>0.26474500000000001</v>
      </c>
      <c r="C823">
        <v>34.655743999999999</v>
      </c>
    </row>
    <row r="824" spans="1:3" x14ac:dyDescent="0.2">
      <c r="A824" t="s">
        <v>1772</v>
      </c>
      <c r="B824">
        <v>0.21562799999999999</v>
      </c>
      <c r="C824">
        <v>34.766947000000002</v>
      </c>
    </row>
    <row r="825" spans="1:3" x14ac:dyDescent="0.2">
      <c r="A825" t="s">
        <v>1773</v>
      </c>
      <c r="B825">
        <v>0.15045</v>
      </c>
      <c r="C825">
        <v>34.634582000000002</v>
      </c>
    </row>
    <row r="826" spans="1:3" x14ac:dyDescent="0.2">
      <c r="A826" t="s">
        <v>1774</v>
      </c>
      <c r="B826">
        <v>0.27976000000000001</v>
      </c>
      <c r="C826">
        <v>34.675533999999999</v>
      </c>
    </row>
    <row r="827" spans="1:3" x14ac:dyDescent="0.2">
      <c r="A827" t="s">
        <v>1775</v>
      </c>
      <c r="B827">
        <v>0.27</v>
      </c>
      <c r="C827">
        <v>34.92</v>
      </c>
    </row>
    <row r="828" spans="1:3" x14ac:dyDescent="0.2">
      <c r="A828" t="s">
        <v>1776</v>
      </c>
      <c r="B828">
        <v>-4.4149200000000004</v>
      </c>
      <c r="C828">
        <v>39.346899999999998</v>
      </c>
    </row>
    <row r="829" spans="1:3" x14ac:dyDescent="0.2">
      <c r="A829" t="s">
        <v>1777</v>
      </c>
      <c r="B829">
        <v>8.0782999999999994E-2</v>
      </c>
      <c r="C829">
        <v>34.667144</v>
      </c>
    </row>
    <row r="830" spans="1:3" x14ac:dyDescent="0.2">
      <c r="A830" t="s">
        <v>1778</v>
      </c>
      <c r="B830">
        <v>0.11659700000000001</v>
      </c>
      <c r="C830">
        <v>34.614424</v>
      </c>
    </row>
    <row r="831" spans="1:3" x14ac:dyDescent="0.2">
      <c r="A831" t="s">
        <v>1779</v>
      </c>
      <c r="B831">
        <v>-4.5249100000000002</v>
      </c>
      <c r="C831">
        <v>39.3934</v>
      </c>
    </row>
    <row r="832" spans="1:3" x14ac:dyDescent="0.2">
      <c r="A832" t="s">
        <v>1780</v>
      </c>
      <c r="B832">
        <v>-0.82079999999999997</v>
      </c>
      <c r="C832">
        <v>34.733600000000003</v>
      </c>
    </row>
    <row r="833" spans="1:3" x14ac:dyDescent="0.2">
      <c r="A833" t="s">
        <v>1781</v>
      </c>
      <c r="B833">
        <v>-0.90236700000000003</v>
      </c>
      <c r="C833">
        <v>34.659300000000002</v>
      </c>
    </row>
    <row r="834" spans="1:3" x14ac:dyDescent="0.2">
      <c r="A834" t="s">
        <v>1782</v>
      </c>
      <c r="B834">
        <v>0.18004400000000001</v>
      </c>
      <c r="C834">
        <v>37.2806</v>
      </c>
    </row>
    <row r="835" spans="1:3" x14ac:dyDescent="0.2">
      <c r="A835" t="s">
        <v>1783</v>
      </c>
      <c r="B835">
        <v>-0.80701999999999996</v>
      </c>
      <c r="C835">
        <v>34.624139999999997</v>
      </c>
    </row>
    <row r="836" spans="1:3" x14ac:dyDescent="0.2">
      <c r="A836" t="s">
        <v>1784</v>
      </c>
      <c r="B836">
        <v>-0.55874999999999997</v>
      </c>
      <c r="C836">
        <v>34.889699999999998</v>
      </c>
    </row>
    <row r="837" spans="1:3" x14ac:dyDescent="0.2">
      <c r="A837" t="s">
        <v>1785</v>
      </c>
      <c r="B837">
        <v>-0.28866000000000003</v>
      </c>
      <c r="C837">
        <v>36.063360000000003</v>
      </c>
    </row>
    <row r="838" spans="1:3" x14ac:dyDescent="0.2">
      <c r="A838" t="s">
        <v>1786</v>
      </c>
      <c r="B838">
        <v>-0.26138</v>
      </c>
      <c r="C838">
        <v>35.744109999999999</v>
      </c>
    </row>
    <row r="839" spans="1:3" x14ac:dyDescent="0.2">
      <c r="A839" t="s">
        <v>1787</v>
      </c>
      <c r="B839">
        <v>-1.17818</v>
      </c>
      <c r="C839">
        <v>36.491799999999998</v>
      </c>
    </row>
    <row r="840" spans="1:3" x14ac:dyDescent="0.2">
      <c r="A840" t="s">
        <v>1788</v>
      </c>
      <c r="B840">
        <v>-1.1508579999999999</v>
      </c>
      <c r="C840">
        <v>35.761778999999997</v>
      </c>
    </row>
    <row r="841" spans="1:3" x14ac:dyDescent="0.2">
      <c r="A841" t="s">
        <v>1789</v>
      </c>
      <c r="B841">
        <v>-1.1061300000000001</v>
      </c>
      <c r="C841">
        <v>35.807200000000002</v>
      </c>
    </row>
    <row r="842" spans="1:3" x14ac:dyDescent="0.2">
      <c r="A842" t="s">
        <v>1790</v>
      </c>
      <c r="B842">
        <v>0.106337</v>
      </c>
      <c r="C842">
        <v>37.408099999999997</v>
      </c>
    </row>
    <row r="843" spans="1:3" x14ac:dyDescent="0.2">
      <c r="A843" t="s">
        <v>1791</v>
      </c>
      <c r="B843">
        <v>0.281167</v>
      </c>
      <c r="C843">
        <v>37.880079000000002</v>
      </c>
    </row>
    <row r="844" spans="1:3" x14ac:dyDescent="0.2">
      <c r="A844" t="s">
        <v>1792</v>
      </c>
      <c r="B844">
        <v>-0.42512</v>
      </c>
      <c r="C844">
        <v>36.961950000000002</v>
      </c>
    </row>
    <row r="845" spans="1:3" x14ac:dyDescent="0.2">
      <c r="A845" t="s">
        <v>1793</v>
      </c>
      <c r="B845">
        <v>-4.0655520000000003</v>
      </c>
      <c r="C845">
        <v>39.678725</v>
      </c>
    </row>
    <row r="846" spans="1:3" x14ac:dyDescent="0.2">
      <c r="A846" t="s">
        <v>1794</v>
      </c>
      <c r="B846">
        <v>-0.68394999999999995</v>
      </c>
      <c r="C846">
        <v>34.964599999999997</v>
      </c>
    </row>
    <row r="847" spans="1:3" x14ac:dyDescent="0.2">
      <c r="A847" t="s">
        <v>1795</v>
      </c>
      <c r="B847">
        <v>-1.38</v>
      </c>
      <c r="C847">
        <v>36.729999999999997</v>
      </c>
    </row>
    <row r="848" spans="1:3" x14ac:dyDescent="0.2">
      <c r="A848" t="s">
        <v>1796</v>
      </c>
      <c r="B848">
        <v>-0.80209200000000003</v>
      </c>
      <c r="C848">
        <v>37.001542000000001</v>
      </c>
    </row>
    <row r="849" spans="1:3" x14ac:dyDescent="0.2">
      <c r="A849" t="s">
        <v>1796</v>
      </c>
      <c r="B849">
        <v>-1.9441600000000001</v>
      </c>
      <c r="C849">
        <v>37.384900000000002</v>
      </c>
    </row>
    <row r="850" spans="1:3" x14ac:dyDescent="0.2">
      <c r="A850" t="s">
        <v>1797</v>
      </c>
      <c r="B850">
        <v>1.25</v>
      </c>
      <c r="C850">
        <v>35.090000000000003</v>
      </c>
    </row>
    <row r="851" spans="1:3" x14ac:dyDescent="0.2">
      <c r="A851" t="s">
        <v>1798</v>
      </c>
      <c r="B851">
        <v>-3.2258740000000001</v>
      </c>
      <c r="C851">
        <v>40.095885000000003</v>
      </c>
    </row>
    <row r="852" spans="1:3" x14ac:dyDescent="0.2">
      <c r="A852" t="s">
        <v>1798</v>
      </c>
      <c r="B852">
        <v>-2.3770099999999998</v>
      </c>
      <c r="C852">
        <v>37.901000000000003</v>
      </c>
    </row>
    <row r="853" spans="1:3" x14ac:dyDescent="0.2">
      <c r="A853" t="s">
        <v>1798</v>
      </c>
      <c r="B853">
        <v>0.94698899999999997</v>
      </c>
      <c r="C853">
        <v>35.262981000000003</v>
      </c>
    </row>
    <row r="854" spans="1:3" x14ac:dyDescent="0.2">
      <c r="A854" t="s">
        <v>1799</v>
      </c>
      <c r="B854">
        <v>2.331</v>
      </c>
      <c r="C854">
        <v>37.982999999999997</v>
      </c>
    </row>
    <row r="855" spans="1:3" x14ac:dyDescent="0.2">
      <c r="A855" t="s">
        <v>1800</v>
      </c>
      <c r="B855">
        <v>-0.42232399999999998</v>
      </c>
      <c r="C855">
        <v>37.572800000000001</v>
      </c>
    </row>
    <row r="856" spans="1:3" x14ac:dyDescent="0.2">
      <c r="A856" t="s">
        <v>1801</v>
      </c>
      <c r="B856">
        <v>-3.3219620000000001</v>
      </c>
      <c r="C856">
        <v>40.016730000000003</v>
      </c>
    </row>
    <row r="857" spans="1:3" x14ac:dyDescent="0.2">
      <c r="A857" t="s">
        <v>1802</v>
      </c>
      <c r="B857">
        <v>-3.3896470000000001</v>
      </c>
      <c r="C857">
        <v>37.657043000000002</v>
      </c>
    </row>
    <row r="858" spans="1:3" x14ac:dyDescent="0.2">
      <c r="A858" t="s">
        <v>1803</v>
      </c>
      <c r="B858">
        <v>0.02</v>
      </c>
      <c r="C858">
        <v>34.53</v>
      </c>
    </row>
    <row r="859" spans="1:3" x14ac:dyDescent="0.2">
      <c r="A859" t="s">
        <v>1804</v>
      </c>
      <c r="B859">
        <v>-2.394393</v>
      </c>
      <c r="C859">
        <v>37.212735000000002</v>
      </c>
    </row>
    <row r="860" spans="1:3" x14ac:dyDescent="0.2">
      <c r="A860" t="s">
        <v>1805</v>
      </c>
      <c r="B860">
        <v>-1.359548</v>
      </c>
      <c r="C860">
        <v>36.655479999999997</v>
      </c>
    </row>
    <row r="861" spans="1:3" x14ac:dyDescent="0.2">
      <c r="A861" t="s">
        <v>1806</v>
      </c>
      <c r="B861">
        <v>0.44</v>
      </c>
      <c r="C861">
        <v>34.385714999999998</v>
      </c>
    </row>
    <row r="862" spans="1:3" x14ac:dyDescent="0.2">
      <c r="A862" t="s">
        <v>1807</v>
      </c>
      <c r="B862">
        <v>-2.0713840000000001</v>
      </c>
      <c r="C862">
        <v>41.106065999999998</v>
      </c>
    </row>
    <row r="863" spans="1:3" x14ac:dyDescent="0.2">
      <c r="A863" t="s">
        <v>1808</v>
      </c>
      <c r="B863">
        <v>1.0606329999999999</v>
      </c>
      <c r="C863">
        <v>34.895566000000002</v>
      </c>
    </row>
    <row r="864" spans="1:3" x14ac:dyDescent="0.2">
      <c r="A864" t="s">
        <v>1809</v>
      </c>
      <c r="B864">
        <v>0.37434499999999998</v>
      </c>
      <c r="C864">
        <v>35.504641999999997</v>
      </c>
    </row>
    <row r="865" spans="1:3" x14ac:dyDescent="0.2">
      <c r="A865" t="s">
        <v>1810</v>
      </c>
      <c r="B865">
        <v>-0.79233299999999995</v>
      </c>
      <c r="C865">
        <v>37.132641</v>
      </c>
    </row>
    <row r="866" spans="1:3" x14ac:dyDescent="0.2">
      <c r="A866" t="s">
        <v>1811</v>
      </c>
      <c r="B866">
        <v>-1.3094809999999999</v>
      </c>
      <c r="C866">
        <v>36.803344000000003</v>
      </c>
    </row>
    <row r="867" spans="1:3" x14ac:dyDescent="0.2">
      <c r="A867" t="s">
        <v>1812</v>
      </c>
      <c r="B867">
        <v>-0.27905000000000002</v>
      </c>
      <c r="C867">
        <v>36.053220000000003</v>
      </c>
    </row>
    <row r="868" spans="1:3" x14ac:dyDescent="0.2">
      <c r="A868" t="s">
        <v>1813</v>
      </c>
      <c r="B868">
        <v>-0.72</v>
      </c>
      <c r="C868">
        <v>37.159999999999997</v>
      </c>
    </row>
    <row r="869" spans="1:3" x14ac:dyDescent="0.2">
      <c r="A869" t="s">
        <v>1814</v>
      </c>
      <c r="B869">
        <v>-0.19595399999999999</v>
      </c>
      <c r="C869">
        <v>35.339199999999998</v>
      </c>
    </row>
    <row r="870" spans="1:3" x14ac:dyDescent="0.2">
      <c r="A870" t="s">
        <v>1815</v>
      </c>
      <c r="B870">
        <v>0.44629600000000003</v>
      </c>
      <c r="C870">
        <v>34.117142000000001</v>
      </c>
    </row>
    <row r="871" spans="1:3" x14ac:dyDescent="0.2">
      <c r="A871" t="s">
        <v>1816</v>
      </c>
      <c r="B871">
        <v>-1.2841499999999999</v>
      </c>
      <c r="C871">
        <v>36.851230000000001</v>
      </c>
    </row>
    <row r="872" spans="1:3" x14ac:dyDescent="0.2">
      <c r="A872" t="s">
        <v>1817</v>
      </c>
      <c r="B872">
        <v>5.2516E-2</v>
      </c>
      <c r="C872">
        <v>37.655000000000001</v>
      </c>
    </row>
    <row r="873" spans="1:3" x14ac:dyDescent="0.2">
      <c r="A873" t="s">
        <v>1818</v>
      </c>
      <c r="B873">
        <v>0.28251199999999999</v>
      </c>
      <c r="C873">
        <v>34.751058999999998</v>
      </c>
    </row>
    <row r="874" spans="1:3" x14ac:dyDescent="0.2">
      <c r="A874" t="s">
        <v>1819</v>
      </c>
      <c r="B874">
        <v>-0.36460999999999999</v>
      </c>
      <c r="C874">
        <v>35.285876000000002</v>
      </c>
    </row>
    <row r="875" spans="1:3" x14ac:dyDescent="0.2">
      <c r="A875" t="s">
        <v>1820</v>
      </c>
      <c r="B875">
        <v>3.7086000000000001E-2</v>
      </c>
      <c r="C875">
        <v>37.665100000000002</v>
      </c>
    </row>
    <row r="876" spans="1:3" x14ac:dyDescent="0.2">
      <c r="A876" t="s">
        <v>1821</v>
      </c>
      <c r="B876">
        <v>-1.28112</v>
      </c>
      <c r="C876">
        <v>36.850009999999997</v>
      </c>
    </row>
    <row r="877" spans="1:3" x14ac:dyDescent="0.2">
      <c r="A877" t="s">
        <v>1822</v>
      </c>
      <c r="B877">
        <v>0.89900000000000002</v>
      </c>
      <c r="C877">
        <v>34.911999999999999</v>
      </c>
    </row>
    <row r="878" spans="1:3" x14ac:dyDescent="0.2">
      <c r="A878" t="s">
        <v>1823</v>
      </c>
      <c r="B878">
        <v>-3.3927559999999999</v>
      </c>
      <c r="C878">
        <v>37.671714999999999</v>
      </c>
    </row>
    <row r="879" spans="1:3" x14ac:dyDescent="0.2">
      <c r="A879" t="s">
        <v>1824</v>
      </c>
      <c r="B879">
        <v>-0.66930999999999996</v>
      </c>
      <c r="C879">
        <v>34.771070000000002</v>
      </c>
    </row>
    <row r="880" spans="1:3" x14ac:dyDescent="0.2">
      <c r="A880" t="s">
        <v>1825</v>
      </c>
      <c r="B880">
        <v>-0.28486</v>
      </c>
      <c r="C880">
        <v>36.076140000000002</v>
      </c>
    </row>
    <row r="881" spans="1:3" x14ac:dyDescent="0.2">
      <c r="A881" t="s">
        <v>1826</v>
      </c>
      <c r="B881">
        <v>-0.56445199999999995</v>
      </c>
      <c r="C881">
        <v>37.324052999999999</v>
      </c>
    </row>
    <row r="882" spans="1:3" x14ac:dyDescent="0.2">
      <c r="A882" t="s">
        <v>1827</v>
      </c>
      <c r="B882">
        <v>-1.298303</v>
      </c>
      <c r="C882">
        <v>37.359084000000003</v>
      </c>
    </row>
    <row r="883" spans="1:3" x14ac:dyDescent="0.2">
      <c r="A883" t="s">
        <v>1828</v>
      </c>
      <c r="B883">
        <v>-0.75</v>
      </c>
      <c r="C883">
        <v>37</v>
      </c>
    </row>
    <row r="884" spans="1:3" x14ac:dyDescent="0.2">
      <c r="A884" t="s">
        <v>1829</v>
      </c>
      <c r="B884">
        <v>-0.33099899999999999</v>
      </c>
      <c r="C884">
        <v>36.048237999999998</v>
      </c>
    </row>
    <row r="885" spans="1:3" x14ac:dyDescent="0.2">
      <c r="A885" t="s">
        <v>1830</v>
      </c>
      <c r="B885">
        <v>0.83155500000000004</v>
      </c>
      <c r="C885">
        <v>35.120662000000003</v>
      </c>
    </row>
    <row r="886" spans="1:3" x14ac:dyDescent="0.2">
      <c r="A886" t="s">
        <v>1830</v>
      </c>
      <c r="B886">
        <v>8.4015999999999993E-2</v>
      </c>
      <c r="C886">
        <v>34.722109000000003</v>
      </c>
    </row>
    <row r="887" spans="1:3" x14ac:dyDescent="0.2">
      <c r="A887" t="s">
        <v>1830</v>
      </c>
      <c r="B887">
        <v>0.96652300000000002</v>
      </c>
      <c r="C887">
        <v>34.972057</v>
      </c>
    </row>
    <row r="888" spans="1:3" x14ac:dyDescent="0.2">
      <c r="A888" t="s">
        <v>1831</v>
      </c>
      <c r="B888">
        <v>0.28859000000000001</v>
      </c>
      <c r="C888">
        <v>34.846921999999999</v>
      </c>
    </row>
    <row r="889" spans="1:3" x14ac:dyDescent="0.2">
      <c r="A889" t="s">
        <v>1832</v>
      </c>
      <c r="B889">
        <v>0.45815899999999998</v>
      </c>
      <c r="C889">
        <v>34.750945000000002</v>
      </c>
    </row>
    <row r="890" spans="1:3" x14ac:dyDescent="0.2">
      <c r="A890" t="s">
        <v>1833</v>
      </c>
      <c r="B890">
        <v>0.30807200000000001</v>
      </c>
      <c r="C890">
        <v>37.950499000000001</v>
      </c>
    </row>
    <row r="891" spans="1:3" x14ac:dyDescent="0.2">
      <c r="A891" t="s">
        <v>1834</v>
      </c>
      <c r="B891">
        <v>-1.2598400000000001</v>
      </c>
      <c r="C891">
        <v>34.9009</v>
      </c>
    </row>
    <row r="892" spans="1:3" x14ac:dyDescent="0.2">
      <c r="A892" t="s">
        <v>1835</v>
      </c>
      <c r="B892">
        <v>-1.0569200000000001</v>
      </c>
      <c r="C892">
        <v>34.689599999999999</v>
      </c>
    </row>
    <row r="893" spans="1:3" x14ac:dyDescent="0.2">
      <c r="A893" t="s">
        <v>1836</v>
      </c>
      <c r="B893">
        <v>-0.52066000000000001</v>
      </c>
      <c r="C893">
        <v>34.49</v>
      </c>
    </row>
    <row r="894" spans="1:3" x14ac:dyDescent="0.2">
      <c r="A894" t="s">
        <v>1837</v>
      </c>
      <c r="B894">
        <v>-3.78484</v>
      </c>
      <c r="C894">
        <v>39.684399999999997</v>
      </c>
    </row>
    <row r="895" spans="1:3" x14ac:dyDescent="0.2">
      <c r="A895" t="s">
        <v>1838</v>
      </c>
      <c r="B895">
        <v>-2.917646</v>
      </c>
      <c r="C895">
        <v>40.093724999999999</v>
      </c>
    </row>
    <row r="896" spans="1:3" x14ac:dyDescent="0.2">
      <c r="A896" t="s">
        <v>1839</v>
      </c>
      <c r="B896">
        <v>-3.48</v>
      </c>
      <c r="C896">
        <v>39.82</v>
      </c>
    </row>
    <row r="897" spans="1:3" x14ac:dyDescent="0.2">
      <c r="A897" t="s">
        <v>1840</v>
      </c>
      <c r="B897">
        <v>-0.70837000000000006</v>
      </c>
      <c r="C897">
        <v>37.4315</v>
      </c>
    </row>
    <row r="898" spans="1:3" x14ac:dyDescent="0.2">
      <c r="A898" t="s">
        <v>1841</v>
      </c>
      <c r="B898">
        <v>-0.37299700000000002</v>
      </c>
      <c r="C898">
        <v>39.675699999999999</v>
      </c>
    </row>
    <row r="899" spans="1:3" x14ac:dyDescent="0.2">
      <c r="A899" t="s">
        <v>1842</v>
      </c>
      <c r="B899">
        <v>0.197133</v>
      </c>
      <c r="C899">
        <v>35.097200000000001</v>
      </c>
    </row>
    <row r="900" spans="1:3" x14ac:dyDescent="0.2">
      <c r="A900" t="s">
        <v>1843</v>
      </c>
      <c r="B900">
        <v>-0.52402000000000004</v>
      </c>
      <c r="C900">
        <v>34.461300000000001</v>
      </c>
    </row>
    <row r="901" spans="1:3" x14ac:dyDescent="0.2">
      <c r="A901" t="s">
        <v>1844</v>
      </c>
      <c r="B901">
        <v>1.0621400000000001</v>
      </c>
      <c r="C901">
        <v>35.011400000000002</v>
      </c>
    </row>
    <row r="902" spans="1:3" x14ac:dyDescent="0.2">
      <c r="A902" t="s">
        <v>1845</v>
      </c>
      <c r="B902">
        <v>-1.1756759999999999</v>
      </c>
      <c r="C902">
        <v>36.824323999999997</v>
      </c>
    </row>
    <row r="903" spans="1:3" x14ac:dyDescent="0.2">
      <c r="A903" t="s">
        <v>1846</v>
      </c>
      <c r="B903">
        <v>-0.41216000000000003</v>
      </c>
      <c r="C903">
        <v>36.957990000000002</v>
      </c>
    </row>
    <row r="904" spans="1:3" x14ac:dyDescent="0.2">
      <c r="A904" t="s">
        <v>1847</v>
      </c>
      <c r="B904">
        <v>-0.73123000000000005</v>
      </c>
      <c r="C904">
        <v>37.162322000000003</v>
      </c>
    </row>
    <row r="905" spans="1:3" x14ac:dyDescent="0.2">
      <c r="A905" t="s">
        <v>1848</v>
      </c>
      <c r="B905">
        <v>0.27284000000000003</v>
      </c>
      <c r="C905">
        <v>34.753093</v>
      </c>
    </row>
    <row r="906" spans="1:3" x14ac:dyDescent="0.2">
      <c r="A906" t="s">
        <v>1849</v>
      </c>
      <c r="B906">
        <v>-0.22227</v>
      </c>
      <c r="C906">
        <v>35.767690000000002</v>
      </c>
    </row>
    <row r="907" spans="1:3" x14ac:dyDescent="0.2">
      <c r="A907" t="s">
        <v>1850</v>
      </c>
      <c r="B907">
        <v>-0.22736899999999999</v>
      </c>
      <c r="C907">
        <v>37.627467000000003</v>
      </c>
    </row>
    <row r="908" spans="1:3" x14ac:dyDescent="0.2">
      <c r="A908" t="s">
        <v>1851</v>
      </c>
      <c r="B908">
        <v>-0.67232099999999995</v>
      </c>
      <c r="C908">
        <v>37.823210000000003</v>
      </c>
    </row>
    <row r="909" spans="1:3" x14ac:dyDescent="0.2">
      <c r="A909" t="s">
        <v>1852</v>
      </c>
      <c r="B909">
        <v>-0.61184000000000005</v>
      </c>
      <c r="C909">
        <v>36.847799999999999</v>
      </c>
    </row>
    <row r="910" spans="1:3" x14ac:dyDescent="0.2">
      <c r="A910" t="s">
        <v>1853</v>
      </c>
      <c r="B910">
        <v>-0.49123</v>
      </c>
      <c r="C910">
        <v>36.941229999999997</v>
      </c>
    </row>
    <row r="911" spans="1:3" x14ac:dyDescent="0.2">
      <c r="A911" t="s">
        <v>1854</v>
      </c>
      <c r="B911">
        <v>-0.90321200000000001</v>
      </c>
      <c r="C911">
        <v>36.802320999999999</v>
      </c>
    </row>
    <row r="912" spans="1:3" x14ac:dyDescent="0.2">
      <c r="A912" t="s">
        <v>1855</v>
      </c>
      <c r="B912">
        <v>-0.42905399999999999</v>
      </c>
      <c r="C912">
        <v>37.026577000000003</v>
      </c>
    </row>
    <row r="913" spans="1:3" x14ac:dyDescent="0.2">
      <c r="A913" t="s">
        <v>1856</v>
      </c>
      <c r="B913">
        <v>-0.50090999999999997</v>
      </c>
      <c r="C913">
        <v>37.4056</v>
      </c>
    </row>
    <row r="914" spans="1:3" x14ac:dyDescent="0.2">
      <c r="A914" t="s">
        <v>1857</v>
      </c>
      <c r="B914">
        <v>-0.99118700000000004</v>
      </c>
      <c r="C914">
        <v>36.7044</v>
      </c>
    </row>
    <row r="915" spans="1:3" x14ac:dyDescent="0.2">
      <c r="A915" t="s">
        <v>1858</v>
      </c>
      <c r="B915">
        <v>-0.97252300000000003</v>
      </c>
      <c r="C915">
        <v>36.772530000000003</v>
      </c>
    </row>
    <row r="916" spans="1:3" x14ac:dyDescent="0.2">
      <c r="A916" t="s">
        <v>1859</v>
      </c>
      <c r="B916">
        <v>5.2658999999999997E-2</v>
      </c>
      <c r="C916">
        <v>37.650323</v>
      </c>
    </row>
    <row r="917" spans="1:3" x14ac:dyDescent="0.2">
      <c r="A917" t="s">
        <v>1860</v>
      </c>
      <c r="B917">
        <v>-0.47789999999999999</v>
      </c>
      <c r="C917">
        <v>37.121650000000002</v>
      </c>
    </row>
    <row r="918" spans="1:3" x14ac:dyDescent="0.2">
      <c r="A918" t="s">
        <v>1861</v>
      </c>
      <c r="B918">
        <v>0.83232099999999998</v>
      </c>
      <c r="C918">
        <v>38.572132000000003</v>
      </c>
    </row>
    <row r="919" spans="1:3" x14ac:dyDescent="0.2">
      <c r="A919" t="s">
        <v>1862</v>
      </c>
      <c r="B919">
        <v>-0.852765</v>
      </c>
      <c r="C919">
        <v>36.977445000000003</v>
      </c>
    </row>
    <row r="920" spans="1:3" x14ac:dyDescent="0.2">
      <c r="A920" t="s">
        <v>1863</v>
      </c>
      <c r="B920">
        <v>-0.38556299999999999</v>
      </c>
      <c r="C920">
        <v>37.507599999999996</v>
      </c>
    </row>
    <row r="921" spans="1:3" x14ac:dyDescent="0.2">
      <c r="A921" t="s">
        <v>1864</v>
      </c>
      <c r="B921">
        <v>-7.3489999999999996E-3</v>
      </c>
      <c r="C921">
        <v>37.738404000000003</v>
      </c>
    </row>
    <row r="922" spans="1:3" x14ac:dyDescent="0.2">
      <c r="A922" t="s">
        <v>1865</v>
      </c>
      <c r="B922">
        <v>-7.6379999999999998E-3</v>
      </c>
      <c r="C922">
        <v>37.7684</v>
      </c>
    </row>
    <row r="923" spans="1:3" x14ac:dyDescent="0.2">
      <c r="A923" t="s">
        <v>1866</v>
      </c>
      <c r="B923">
        <v>-4.1123E-2</v>
      </c>
      <c r="C923">
        <v>37.08</v>
      </c>
    </row>
    <row r="924" spans="1:3" x14ac:dyDescent="0.2">
      <c r="A924" t="s">
        <v>1867</v>
      </c>
      <c r="B924">
        <v>-0.56230999999999998</v>
      </c>
      <c r="C924">
        <v>36.991230000000002</v>
      </c>
    </row>
    <row r="925" spans="1:3" x14ac:dyDescent="0.2">
      <c r="A925" t="s">
        <v>1868</v>
      </c>
      <c r="B925">
        <v>-0.68379100000000004</v>
      </c>
      <c r="C925">
        <v>36.955046000000003</v>
      </c>
    </row>
    <row r="926" spans="1:3" x14ac:dyDescent="0.2">
      <c r="A926" t="s">
        <v>1869</v>
      </c>
      <c r="B926">
        <v>-0.87535600000000002</v>
      </c>
      <c r="C926">
        <v>36.7836</v>
      </c>
    </row>
    <row r="927" spans="1:3" x14ac:dyDescent="0.2">
      <c r="A927" t="s">
        <v>1870</v>
      </c>
      <c r="B927">
        <v>4.4283999999999997E-2</v>
      </c>
      <c r="C927">
        <v>37.659500000000001</v>
      </c>
    </row>
    <row r="928" spans="1:3" x14ac:dyDescent="0.2">
      <c r="A928" t="s">
        <v>1871</v>
      </c>
      <c r="B928">
        <v>-0.62768800000000002</v>
      </c>
      <c r="C928">
        <v>37.016100000000002</v>
      </c>
    </row>
    <row r="929" spans="1:3" x14ac:dyDescent="0.2">
      <c r="A929" t="s">
        <v>1872</v>
      </c>
      <c r="B929">
        <v>-0.64585199999999998</v>
      </c>
      <c r="C929">
        <v>37.081099999999999</v>
      </c>
    </row>
    <row r="930" spans="1:3" x14ac:dyDescent="0.2">
      <c r="A930" t="s">
        <v>1873</v>
      </c>
      <c r="B930">
        <v>-3.1974830000000001</v>
      </c>
      <c r="C930">
        <v>40.116334999999999</v>
      </c>
    </row>
    <row r="931" spans="1:3" x14ac:dyDescent="0.2">
      <c r="A931" t="s">
        <v>1874</v>
      </c>
      <c r="B931">
        <v>-1.2355100000000001</v>
      </c>
      <c r="C931">
        <v>40.816000000000003</v>
      </c>
    </row>
    <row r="932" spans="1:3" x14ac:dyDescent="0.2">
      <c r="A932" t="s">
        <v>1875</v>
      </c>
      <c r="B932">
        <v>-3.2045949999999999</v>
      </c>
      <c r="C932">
        <v>40.108547000000002</v>
      </c>
    </row>
    <row r="933" spans="1:3" x14ac:dyDescent="0.2">
      <c r="A933" t="s">
        <v>1876</v>
      </c>
      <c r="B933">
        <v>-3.6084230000000002</v>
      </c>
      <c r="C933">
        <v>39.855634999999999</v>
      </c>
    </row>
    <row r="934" spans="1:3" x14ac:dyDescent="0.2">
      <c r="A934" t="s">
        <v>1877</v>
      </c>
      <c r="B934">
        <v>-3.9900699999999998</v>
      </c>
      <c r="C934">
        <v>39.711199999999998</v>
      </c>
    </row>
    <row r="935" spans="1:3" x14ac:dyDescent="0.2">
      <c r="A935" t="s">
        <v>1878</v>
      </c>
      <c r="B935">
        <v>-8.8054999999999994E-2</v>
      </c>
      <c r="C935">
        <v>37.6158</v>
      </c>
    </row>
    <row r="936" spans="1:3" x14ac:dyDescent="0.2">
      <c r="A936" t="s">
        <v>1879</v>
      </c>
      <c r="B936">
        <v>-4.0653069999999998</v>
      </c>
      <c r="C936">
        <v>39.658766999999997</v>
      </c>
    </row>
    <row r="937" spans="1:3" x14ac:dyDescent="0.2">
      <c r="A937" t="s">
        <v>1880</v>
      </c>
      <c r="B937">
        <v>-4.0707789999999999</v>
      </c>
      <c r="C937">
        <v>39.669615</v>
      </c>
    </row>
    <row r="938" spans="1:3" x14ac:dyDescent="0.2">
      <c r="A938" t="s">
        <v>1881</v>
      </c>
      <c r="B938">
        <v>-3.54244</v>
      </c>
      <c r="C938">
        <v>39.671959000000001</v>
      </c>
    </row>
    <row r="939" spans="1:3" x14ac:dyDescent="0.2">
      <c r="A939" t="s">
        <v>1882</v>
      </c>
      <c r="B939">
        <v>-3.1309399999999998</v>
      </c>
      <c r="C939">
        <v>39.891177999999996</v>
      </c>
    </row>
    <row r="940" spans="1:3" x14ac:dyDescent="0.2">
      <c r="A940" t="s">
        <v>1883</v>
      </c>
      <c r="B940">
        <v>0.52691200000000005</v>
      </c>
      <c r="C940">
        <v>38.517536</v>
      </c>
    </row>
    <row r="941" spans="1:3" x14ac:dyDescent="0.2">
      <c r="A941" t="s">
        <v>1884</v>
      </c>
      <c r="B941">
        <v>-0.93419399999999997</v>
      </c>
      <c r="C941">
        <v>37.123421</v>
      </c>
    </row>
    <row r="942" spans="1:3" x14ac:dyDescent="0.2">
      <c r="A942" t="s">
        <v>1885</v>
      </c>
      <c r="B942">
        <v>-0.42352000000000001</v>
      </c>
      <c r="C942">
        <v>39.739800000000002</v>
      </c>
    </row>
    <row r="943" spans="1:3" x14ac:dyDescent="0.2">
      <c r="A943" t="s">
        <v>1886</v>
      </c>
      <c r="B943">
        <v>-0.44878099999999999</v>
      </c>
      <c r="C943">
        <v>39.649818000000003</v>
      </c>
    </row>
    <row r="944" spans="1:3" x14ac:dyDescent="0.2">
      <c r="A944" t="s">
        <v>1887</v>
      </c>
      <c r="B944">
        <v>-0.40021000000000001</v>
      </c>
      <c r="C944">
        <v>39.697299999999998</v>
      </c>
    </row>
    <row r="945" spans="1:3" x14ac:dyDescent="0.2">
      <c r="A945" t="s">
        <v>1888</v>
      </c>
      <c r="B945">
        <v>-0.33503300000000003</v>
      </c>
      <c r="C945">
        <v>39.698799999999999</v>
      </c>
    </row>
    <row r="946" spans="1:3" x14ac:dyDescent="0.2">
      <c r="A946" t="s">
        <v>1889</v>
      </c>
      <c r="B946">
        <v>-0.33401199999999998</v>
      </c>
      <c r="C946">
        <v>39.773899999999998</v>
      </c>
    </row>
    <row r="947" spans="1:3" x14ac:dyDescent="0.2">
      <c r="A947" t="s">
        <v>1890</v>
      </c>
      <c r="B947">
        <v>-2.2709100000000002</v>
      </c>
      <c r="C947">
        <v>40.107619999999997</v>
      </c>
    </row>
    <row r="948" spans="1:3" x14ac:dyDescent="0.2">
      <c r="A948" t="s">
        <v>1891</v>
      </c>
      <c r="B948">
        <v>-2.274546</v>
      </c>
      <c r="C948">
        <v>40.115276000000001</v>
      </c>
    </row>
    <row r="949" spans="1:3" x14ac:dyDescent="0.2">
      <c r="A949" t="s">
        <v>1892</v>
      </c>
      <c r="B949">
        <v>-0.83621800000000002</v>
      </c>
      <c r="C949">
        <v>36.866404000000003</v>
      </c>
    </row>
    <row r="950" spans="1:3" x14ac:dyDescent="0.2">
      <c r="A950" t="s">
        <v>1893</v>
      </c>
      <c r="B950">
        <v>3.22</v>
      </c>
      <c r="C950">
        <v>36.71</v>
      </c>
    </row>
    <row r="951" spans="1:3" x14ac:dyDescent="0.2">
      <c r="A951" t="s">
        <v>1894</v>
      </c>
      <c r="B951">
        <v>2.5657369999999999</v>
      </c>
      <c r="C951">
        <v>36.951121999999998</v>
      </c>
    </row>
    <row r="952" spans="1:3" x14ac:dyDescent="0.2">
      <c r="A952" t="s">
        <v>1895</v>
      </c>
      <c r="B952">
        <v>-0.93125000000000002</v>
      </c>
      <c r="C952">
        <v>36.96123</v>
      </c>
    </row>
    <row r="953" spans="1:3" x14ac:dyDescent="0.2">
      <c r="A953" t="s">
        <v>1896</v>
      </c>
      <c r="B953">
        <v>-0.93828800000000001</v>
      </c>
      <c r="C953">
        <v>36.969810000000003</v>
      </c>
    </row>
    <row r="954" spans="1:3" x14ac:dyDescent="0.2">
      <c r="A954" t="s">
        <v>1897</v>
      </c>
      <c r="B954">
        <v>-0.7</v>
      </c>
      <c r="C954">
        <v>36.93</v>
      </c>
    </row>
    <row r="955" spans="1:3" x14ac:dyDescent="0.2">
      <c r="A955" t="s">
        <v>1898</v>
      </c>
      <c r="B955">
        <v>-0.72</v>
      </c>
      <c r="C955">
        <v>36.86</v>
      </c>
    </row>
    <row r="956" spans="1:3" x14ac:dyDescent="0.2">
      <c r="A956" t="s">
        <v>1899</v>
      </c>
      <c r="B956">
        <v>-0.39990900000000001</v>
      </c>
      <c r="C956">
        <v>37.148198000000001</v>
      </c>
    </row>
    <row r="957" spans="1:3" x14ac:dyDescent="0.2">
      <c r="A957" t="s">
        <v>1900</v>
      </c>
      <c r="B957">
        <v>-0.68869000000000002</v>
      </c>
      <c r="C957">
        <v>36.96987</v>
      </c>
    </row>
    <row r="958" spans="1:3" x14ac:dyDescent="0.2">
      <c r="A958" t="s">
        <v>1901</v>
      </c>
      <c r="B958">
        <v>-0.74029100000000003</v>
      </c>
      <c r="C958">
        <v>36.892299999999999</v>
      </c>
    </row>
    <row r="959" spans="1:3" x14ac:dyDescent="0.2">
      <c r="A959" t="s">
        <v>1902</v>
      </c>
      <c r="B959">
        <v>-0.48343000000000003</v>
      </c>
      <c r="C959">
        <v>37.2483</v>
      </c>
    </row>
    <row r="960" spans="1:3" x14ac:dyDescent="0.2">
      <c r="A960" t="s">
        <v>1903</v>
      </c>
      <c r="B960">
        <v>-1.182312</v>
      </c>
      <c r="C960">
        <v>36.791234000000003</v>
      </c>
    </row>
    <row r="961" spans="1:3" x14ac:dyDescent="0.2">
      <c r="A961" t="s">
        <v>1904</v>
      </c>
      <c r="B961">
        <v>-1.06802</v>
      </c>
      <c r="C961">
        <v>36.705399999999997</v>
      </c>
    </row>
    <row r="962" spans="1:3" x14ac:dyDescent="0.2">
      <c r="A962" t="s">
        <v>1905</v>
      </c>
      <c r="B962">
        <v>-0.72894400000000004</v>
      </c>
      <c r="C962">
        <v>37.063200000000002</v>
      </c>
    </row>
    <row r="963" spans="1:3" x14ac:dyDescent="0.2">
      <c r="A963" t="s">
        <v>1906</v>
      </c>
      <c r="B963">
        <v>-0.71292999999999995</v>
      </c>
      <c r="C963">
        <v>37.439100000000003</v>
      </c>
    </row>
    <row r="964" spans="1:3" x14ac:dyDescent="0.2">
      <c r="A964" t="s">
        <v>1907</v>
      </c>
      <c r="B964">
        <v>-7.4319999999999997E-2</v>
      </c>
      <c r="C964">
        <v>37.031123999999998</v>
      </c>
    </row>
    <row r="965" spans="1:3" x14ac:dyDescent="0.2">
      <c r="A965" t="s">
        <v>1908</v>
      </c>
      <c r="B965">
        <v>-0.48214000000000001</v>
      </c>
      <c r="C965">
        <v>36.901229999999998</v>
      </c>
    </row>
    <row r="966" spans="1:3" x14ac:dyDescent="0.2">
      <c r="A966" t="s">
        <v>1909</v>
      </c>
      <c r="B966">
        <v>-7.8557000000000002E-2</v>
      </c>
      <c r="C966">
        <v>37.650599999999997</v>
      </c>
    </row>
    <row r="967" spans="1:3" x14ac:dyDescent="0.2">
      <c r="A967" t="s">
        <v>1910</v>
      </c>
      <c r="B967">
        <v>-2.1597000000000002E-2</v>
      </c>
      <c r="C967">
        <v>37.660404999999997</v>
      </c>
    </row>
    <row r="968" spans="1:3" x14ac:dyDescent="0.2">
      <c r="A968" t="s">
        <v>1911</v>
      </c>
      <c r="B968">
        <v>-6.7299999999999999E-4</v>
      </c>
      <c r="C968">
        <v>37.6417</v>
      </c>
    </row>
    <row r="969" spans="1:3" x14ac:dyDescent="0.2">
      <c r="A969" t="s">
        <v>1912</v>
      </c>
      <c r="B969">
        <v>-0.45743699999999998</v>
      </c>
      <c r="C969">
        <v>36.991900000000001</v>
      </c>
    </row>
    <row r="970" spans="1:3" x14ac:dyDescent="0.2">
      <c r="A970" t="s">
        <v>1912</v>
      </c>
      <c r="B970">
        <v>-0.98888200000000004</v>
      </c>
      <c r="C970">
        <v>36.812600000000003</v>
      </c>
    </row>
    <row r="971" spans="1:3" x14ac:dyDescent="0.2">
      <c r="A971" t="s">
        <v>1913</v>
      </c>
      <c r="B971">
        <v>-0.43332999999999999</v>
      </c>
      <c r="C971">
        <v>37.166670000000003</v>
      </c>
    </row>
    <row r="972" spans="1:3" x14ac:dyDescent="0.2">
      <c r="A972" t="s">
        <v>1914</v>
      </c>
      <c r="B972">
        <v>-0.45683000000000001</v>
      </c>
      <c r="C972">
        <v>37.316000000000003</v>
      </c>
    </row>
    <row r="973" spans="1:3" x14ac:dyDescent="0.2">
      <c r="A973" t="s">
        <v>1915</v>
      </c>
      <c r="B973">
        <v>-0.98662000000000005</v>
      </c>
      <c r="C973">
        <v>36.957299999999996</v>
      </c>
    </row>
    <row r="974" spans="1:3" x14ac:dyDescent="0.2">
      <c r="A974" t="s">
        <v>1916</v>
      </c>
      <c r="B974">
        <v>-0.38123499999999999</v>
      </c>
      <c r="C974">
        <v>37.572321000000002</v>
      </c>
    </row>
    <row r="975" spans="1:3" x14ac:dyDescent="0.2">
      <c r="A975" t="s">
        <v>1917</v>
      </c>
      <c r="B975">
        <v>-0.45759</v>
      </c>
      <c r="C975">
        <v>37.379800000000003</v>
      </c>
    </row>
    <row r="976" spans="1:3" x14ac:dyDescent="0.2">
      <c r="A976" t="s">
        <v>1918</v>
      </c>
      <c r="B976">
        <v>-1.000232</v>
      </c>
      <c r="C976">
        <v>36.902312000000002</v>
      </c>
    </row>
    <row r="977" spans="1:3" x14ac:dyDescent="0.2">
      <c r="A977" t="s">
        <v>1919</v>
      </c>
      <c r="B977">
        <v>-1.0103599999999999</v>
      </c>
      <c r="C977">
        <v>36.883780000000002</v>
      </c>
    </row>
    <row r="978" spans="1:3" x14ac:dyDescent="0.2">
      <c r="A978" t="s">
        <v>1920</v>
      </c>
      <c r="B978">
        <v>-0.482321</v>
      </c>
      <c r="C978">
        <v>37.471234000000003</v>
      </c>
    </row>
    <row r="979" spans="1:3" x14ac:dyDescent="0.2">
      <c r="A979" t="s">
        <v>1921</v>
      </c>
      <c r="B979">
        <v>-9.7054000000000001E-2</v>
      </c>
      <c r="C979">
        <v>38.000418000000003</v>
      </c>
    </row>
    <row r="980" spans="1:3" x14ac:dyDescent="0.2">
      <c r="A980" t="s">
        <v>1922</v>
      </c>
      <c r="B980">
        <v>0.18</v>
      </c>
      <c r="C980">
        <v>37.950000000000003</v>
      </c>
    </row>
    <row r="981" spans="1:3" x14ac:dyDescent="0.2">
      <c r="A981" t="s">
        <v>1923</v>
      </c>
      <c r="B981">
        <v>-0.15390799999999999</v>
      </c>
      <c r="C981">
        <v>37.717100000000002</v>
      </c>
    </row>
    <row r="982" spans="1:3" x14ac:dyDescent="0.2">
      <c r="A982" t="s">
        <v>1924</v>
      </c>
      <c r="B982">
        <v>-0.96241299999999996</v>
      </c>
      <c r="C982">
        <v>36.992310000000003</v>
      </c>
    </row>
    <row r="983" spans="1:3" x14ac:dyDescent="0.2">
      <c r="A983" t="s">
        <v>1925</v>
      </c>
      <c r="B983">
        <v>-0.85321199999999997</v>
      </c>
      <c r="C983">
        <v>36.861235000000001</v>
      </c>
    </row>
    <row r="984" spans="1:3" x14ac:dyDescent="0.2">
      <c r="A984" t="s">
        <v>1926</v>
      </c>
      <c r="B984">
        <v>-0.64612999999999998</v>
      </c>
      <c r="C984">
        <v>37.100589999999997</v>
      </c>
    </row>
    <row r="985" spans="1:3" x14ac:dyDescent="0.2">
      <c r="A985" t="s">
        <v>1927</v>
      </c>
      <c r="B985">
        <v>-4.8000000000000001E-2</v>
      </c>
      <c r="C985">
        <v>37.715000000000003</v>
      </c>
    </row>
    <row r="986" spans="1:3" x14ac:dyDescent="0.2">
      <c r="A986" t="s">
        <v>1928</v>
      </c>
      <c r="B986">
        <v>0.34414499999999998</v>
      </c>
      <c r="C986">
        <v>37.932862</v>
      </c>
    </row>
    <row r="987" spans="1:3" x14ac:dyDescent="0.2">
      <c r="A987" t="s">
        <v>1929</v>
      </c>
      <c r="B987">
        <v>-0.46443000000000001</v>
      </c>
      <c r="C987">
        <v>37.283999999999999</v>
      </c>
    </row>
    <row r="988" spans="1:3" x14ac:dyDescent="0.2">
      <c r="A988" t="s">
        <v>1930</v>
      </c>
      <c r="B988">
        <v>-1.4281299999999999</v>
      </c>
      <c r="C988">
        <v>36.691707999999998</v>
      </c>
    </row>
    <row r="989" spans="1:3" x14ac:dyDescent="0.2">
      <c r="A989" t="s">
        <v>1931</v>
      </c>
      <c r="B989">
        <v>-3.2846489999999999</v>
      </c>
      <c r="C989">
        <v>40.050651999999999</v>
      </c>
    </row>
    <row r="990" spans="1:3" x14ac:dyDescent="0.2">
      <c r="A990" t="s">
        <v>1932</v>
      </c>
      <c r="B990">
        <v>-3.3254649999999999</v>
      </c>
      <c r="C990">
        <v>40.005875000000003</v>
      </c>
    </row>
    <row r="991" spans="1:3" x14ac:dyDescent="0.2">
      <c r="A991" t="s">
        <v>1933</v>
      </c>
      <c r="B991">
        <v>-0.67859000000000003</v>
      </c>
      <c r="C991">
        <v>34.909799999999997</v>
      </c>
    </row>
    <row r="992" spans="1:3" x14ac:dyDescent="0.2">
      <c r="A992" t="s">
        <v>1934</v>
      </c>
      <c r="B992">
        <v>-0.87223300000000004</v>
      </c>
      <c r="C992">
        <v>35.038499999999999</v>
      </c>
    </row>
    <row r="993" spans="1:3" x14ac:dyDescent="0.2">
      <c r="A993" t="s">
        <v>1935</v>
      </c>
      <c r="B993">
        <v>-0.37</v>
      </c>
      <c r="C993">
        <v>34.65</v>
      </c>
    </row>
    <row r="994" spans="1:3" x14ac:dyDescent="0.2">
      <c r="A994" t="s">
        <v>1936</v>
      </c>
      <c r="B994">
        <v>-0.40090100000000001</v>
      </c>
      <c r="C994">
        <v>34.663499999999999</v>
      </c>
    </row>
    <row r="995" spans="1:3" x14ac:dyDescent="0.2">
      <c r="A995" t="s">
        <v>1937</v>
      </c>
      <c r="B995">
        <v>-0.54828699999999997</v>
      </c>
      <c r="C995">
        <v>37.474400000000003</v>
      </c>
    </row>
    <row r="996" spans="1:3" x14ac:dyDescent="0.2">
      <c r="A996" t="s">
        <v>1938</v>
      </c>
      <c r="B996">
        <v>-0.89925999999999995</v>
      </c>
      <c r="C996">
        <v>34.828090000000003</v>
      </c>
    </row>
    <row r="997" spans="1:3" x14ac:dyDescent="0.2">
      <c r="A997" t="s">
        <v>1939</v>
      </c>
      <c r="B997">
        <v>-0.71608000000000005</v>
      </c>
      <c r="C997">
        <v>34.998800000000003</v>
      </c>
    </row>
    <row r="998" spans="1:3" x14ac:dyDescent="0.2">
      <c r="A998" t="s">
        <v>1940</v>
      </c>
      <c r="B998">
        <v>-0.70694500000000005</v>
      </c>
      <c r="C998">
        <v>34.991177999999998</v>
      </c>
    </row>
    <row r="999" spans="1:3" x14ac:dyDescent="0.2">
      <c r="A999" t="s">
        <v>1941</v>
      </c>
      <c r="B999">
        <v>-0.66071000000000002</v>
      </c>
      <c r="C999">
        <v>34.73874</v>
      </c>
    </row>
    <row r="1000" spans="1:3" x14ac:dyDescent="0.2">
      <c r="A1000" t="s">
        <v>1942</v>
      </c>
      <c r="B1000">
        <v>-0.86716000000000004</v>
      </c>
      <c r="C1000">
        <v>34.905880000000003</v>
      </c>
    </row>
    <row r="1001" spans="1:3" x14ac:dyDescent="0.2">
      <c r="A1001" t="s">
        <v>1943</v>
      </c>
      <c r="B1001">
        <v>-0.87119999999999997</v>
      </c>
      <c r="C1001">
        <v>34.908700000000003</v>
      </c>
    </row>
    <row r="1002" spans="1:3" x14ac:dyDescent="0.2">
      <c r="A1002" t="s">
        <v>1944</v>
      </c>
      <c r="B1002">
        <v>-0.35786000000000001</v>
      </c>
      <c r="C1002">
        <v>36.560400000000001</v>
      </c>
    </row>
    <row r="1003" spans="1:3" x14ac:dyDescent="0.2">
      <c r="A1003" t="s">
        <v>1945</v>
      </c>
      <c r="B1003">
        <v>-0.48663899999999999</v>
      </c>
      <c r="C1003">
        <v>36.628</v>
      </c>
    </row>
    <row r="1004" spans="1:3" x14ac:dyDescent="0.2">
      <c r="A1004" t="s">
        <v>1946</v>
      </c>
      <c r="B1004">
        <v>-0.55071999999999999</v>
      </c>
      <c r="C1004">
        <v>34.899000000000001</v>
      </c>
    </row>
    <row r="1005" spans="1:3" x14ac:dyDescent="0.2">
      <c r="A1005" t="s">
        <v>1947</v>
      </c>
      <c r="B1005">
        <v>-0.67240200000000006</v>
      </c>
      <c r="C1005">
        <v>34.769967999999999</v>
      </c>
    </row>
    <row r="1006" spans="1:3" x14ac:dyDescent="0.2">
      <c r="A1006" t="s">
        <v>1948</v>
      </c>
      <c r="B1006">
        <v>-0.66783999999999999</v>
      </c>
      <c r="C1006">
        <v>34.766759999999998</v>
      </c>
    </row>
    <row r="1007" spans="1:3" x14ac:dyDescent="0.2">
      <c r="A1007" t="s">
        <v>1949</v>
      </c>
      <c r="B1007">
        <v>-1.2977099999999999</v>
      </c>
      <c r="C1007">
        <v>34.655799999999999</v>
      </c>
    </row>
    <row r="1008" spans="1:3" x14ac:dyDescent="0.2">
      <c r="A1008" t="s">
        <v>1950</v>
      </c>
      <c r="B1008">
        <v>-1.1841930000000001</v>
      </c>
      <c r="C1008">
        <v>34.630020000000002</v>
      </c>
    </row>
    <row r="1009" spans="1:3" x14ac:dyDescent="0.2">
      <c r="A1009" t="s">
        <v>1951</v>
      </c>
      <c r="B1009">
        <v>-1.2531749999999999</v>
      </c>
      <c r="C1009">
        <v>36.830249000000002</v>
      </c>
    </row>
    <row r="1010" spans="1:3" x14ac:dyDescent="0.2">
      <c r="A1010" t="s">
        <v>1952</v>
      </c>
      <c r="B1010">
        <v>-3.2892800000000002</v>
      </c>
      <c r="C1010">
        <v>38.446300999999998</v>
      </c>
    </row>
    <row r="1011" spans="1:3" x14ac:dyDescent="0.2">
      <c r="A1011" t="s">
        <v>1953</v>
      </c>
      <c r="B1011">
        <v>3.9498999999999999E-2</v>
      </c>
      <c r="C1011">
        <v>37.761828000000001</v>
      </c>
    </row>
    <row r="1012" spans="1:3" x14ac:dyDescent="0.2">
      <c r="A1012" t="s">
        <v>1954</v>
      </c>
      <c r="B1012">
        <v>3.3520000000000001E-2</v>
      </c>
      <c r="C1012">
        <v>37.7684</v>
      </c>
    </row>
    <row r="1013" spans="1:3" x14ac:dyDescent="0.2">
      <c r="A1013" t="s">
        <v>1955</v>
      </c>
      <c r="B1013">
        <v>-0.94230999999999998</v>
      </c>
      <c r="C1013">
        <v>37.322321000000002</v>
      </c>
    </row>
    <row r="1014" spans="1:3" x14ac:dyDescent="0.2">
      <c r="A1014" t="s">
        <v>1956</v>
      </c>
      <c r="B1014">
        <v>-0.53214499999999998</v>
      </c>
      <c r="C1014">
        <v>36.975527999999997</v>
      </c>
    </row>
    <row r="1015" spans="1:3" x14ac:dyDescent="0.2">
      <c r="A1015" t="s">
        <v>1957</v>
      </c>
      <c r="B1015">
        <v>-1.09883</v>
      </c>
      <c r="C1015">
        <v>36.8279</v>
      </c>
    </row>
    <row r="1016" spans="1:3" x14ac:dyDescent="0.2">
      <c r="A1016" t="s">
        <v>1958</v>
      </c>
      <c r="B1016">
        <v>-1.27</v>
      </c>
      <c r="C1016">
        <v>36.65</v>
      </c>
    </row>
    <row r="1017" spans="1:3" x14ac:dyDescent="0.2">
      <c r="A1017" t="s">
        <v>1959</v>
      </c>
      <c r="B1017">
        <v>-0.57562000000000002</v>
      </c>
      <c r="C1017">
        <v>36.924289999999999</v>
      </c>
    </row>
    <row r="1018" spans="1:3" x14ac:dyDescent="0.2">
      <c r="A1018" t="s">
        <v>1960</v>
      </c>
      <c r="B1018">
        <v>-0.47184700000000002</v>
      </c>
      <c r="C1018">
        <v>37.019368999999998</v>
      </c>
    </row>
    <row r="1019" spans="1:3" x14ac:dyDescent="0.2">
      <c r="A1019" t="s">
        <v>1961</v>
      </c>
      <c r="B1019">
        <v>-1.16126</v>
      </c>
      <c r="C1019">
        <v>36.668900000000001</v>
      </c>
    </row>
    <row r="1020" spans="1:3" x14ac:dyDescent="0.2">
      <c r="A1020" t="s">
        <v>1962</v>
      </c>
      <c r="B1020">
        <v>-0.56344000000000005</v>
      </c>
      <c r="C1020">
        <v>35.005499999999998</v>
      </c>
    </row>
    <row r="1021" spans="1:3" x14ac:dyDescent="0.2">
      <c r="A1021" t="s">
        <v>1963</v>
      </c>
      <c r="B1021">
        <v>-1.961957</v>
      </c>
      <c r="C1021">
        <v>37.536239000000002</v>
      </c>
    </row>
    <row r="1022" spans="1:3" x14ac:dyDescent="0.2">
      <c r="A1022" t="s">
        <v>1964</v>
      </c>
      <c r="B1022">
        <v>-0.76177499999999998</v>
      </c>
      <c r="C1022">
        <v>36.901299999999999</v>
      </c>
    </row>
    <row r="1023" spans="1:3" x14ac:dyDescent="0.2">
      <c r="A1023" t="s">
        <v>1965</v>
      </c>
      <c r="B1023">
        <v>-0.63</v>
      </c>
      <c r="C1023">
        <v>36.950000000000003</v>
      </c>
    </row>
    <row r="1024" spans="1:3" x14ac:dyDescent="0.2">
      <c r="A1024" t="s">
        <v>1966</v>
      </c>
      <c r="B1024">
        <v>-0.57123000000000002</v>
      </c>
      <c r="C1024">
        <v>37.032310000000003</v>
      </c>
    </row>
    <row r="1025" spans="1:3" x14ac:dyDescent="0.2">
      <c r="A1025" t="s">
        <v>1967</v>
      </c>
      <c r="B1025">
        <v>-0.67659100000000005</v>
      </c>
      <c r="C1025">
        <v>37.014000000000003</v>
      </c>
    </row>
    <row r="1026" spans="1:3" x14ac:dyDescent="0.2">
      <c r="A1026" t="s">
        <v>1968</v>
      </c>
      <c r="B1026">
        <v>-0.44645200000000002</v>
      </c>
      <c r="C1026">
        <v>37.554363000000002</v>
      </c>
    </row>
    <row r="1027" spans="1:3" x14ac:dyDescent="0.2">
      <c r="A1027" t="s">
        <v>1969</v>
      </c>
      <c r="B1027">
        <v>-0.44645200000000002</v>
      </c>
      <c r="C1027">
        <v>37.554363000000002</v>
      </c>
    </row>
    <row r="1028" spans="1:3" x14ac:dyDescent="0.2">
      <c r="A1028" t="s">
        <v>1970</v>
      </c>
      <c r="B1028">
        <v>-0.49774800000000002</v>
      </c>
      <c r="C1028">
        <v>36.326577</v>
      </c>
    </row>
    <row r="1029" spans="1:3" x14ac:dyDescent="0.2">
      <c r="A1029" t="s">
        <v>1971</v>
      </c>
      <c r="B1029">
        <v>-0.50339</v>
      </c>
      <c r="C1029">
        <v>36.323430000000002</v>
      </c>
    </row>
    <row r="1030" spans="1:3" x14ac:dyDescent="0.2">
      <c r="A1030" t="s">
        <v>1972</v>
      </c>
      <c r="B1030">
        <v>-0.50329000000000002</v>
      </c>
      <c r="C1030">
        <v>36.317120000000003</v>
      </c>
    </row>
    <row r="1031" spans="1:3" x14ac:dyDescent="0.2">
      <c r="A1031" t="s">
        <v>1973</v>
      </c>
      <c r="B1031">
        <v>-0.47015000000000001</v>
      </c>
      <c r="C1031">
        <v>36.33</v>
      </c>
    </row>
    <row r="1032" spans="1:3" x14ac:dyDescent="0.2">
      <c r="A1032" t="s">
        <v>1974</v>
      </c>
      <c r="B1032">
        <v>-3.8143630000000002</v>
      </c>
      <c r="C1032">
        <v>39.585923000000001</v>
      </c>
    </row>
    <row r="1033" spans="1:3" x14ac:dyDescent="0.2">
      <c r="A1033" t="s">
        <v>1975</v>
      </c>
      <c r="B1033">
        <v>-0.49706800000000001</v>
      </c>
      <c r="C1033">
        <v>37.386949999999999</v>
      </c>
    </row>
    <row r="1034" spans="1:3" x14ac:dyDescent="0.2">
      <c r="A1034" t="s">
        <v>1976</v>
      </c>
      <c r="B1034">
        <v>-1.101758</v>
      </c>
      <c r="C1034">
        <v>34.283039000000002</v>
      </c>
    </row>
    <row r="1035" spans="1:3" x14ac:dyDescent="0.2">
      <c r="A1035" t="s">
        <v>1977</v>
      </c>
      <c r="B1035">
        <v>-0.94231200000000004</v>
      </c>
      <c r="C1035">
        <v>36.892321000000003</v>
      </c>
    </row>
    <row r="1036" spans="1:3" x14ac:dyDescent="0.2">
      <c r="A1036" t="s">
        <v>1978</v>
      </c>
      <c r="B1036">
        <v>-0.49886999999999998</v>
      </c>
      <c r="C1036">
        <v>36.318489999999997</v>
      </c>
    </row>
    <row r="1037" spans="1:3" x14ac:dyDescent="0.2">
      <c r="A1037" t="s">
        <v>1979</v>
      </c>
      <c r="B1037">
        <v>-0.74295</v>
      </c>
      <c r="C1037">
        <v>37.073929999999997</v>
      </c>
    </row>
    <row r="1038" spans="1:3" x14ac:dyDescent="0.2">
      <c r="A1038" t="s">
        <v>1980</v>
      </c>
      <c r="B1038">
        <v>-0.77</v>
      </c>
      <c r="C1038">
        <v>37.735100000000003</v>
      </c>
    </row>
    <row r="1039" spans="1:3" x14ac:dyDescent="0.2">
      <c r="A1039" t="s">
        <v>1981</v>
      </c>
      <c r="B1039">
        <v>-1.231231</v>
      </c>
      <c r="C1039">
        <v>36.672654999999999</v>
      </c>
    </row>
    <row r="1040" spans="1:3" x14ac:dyDescent="0.2">
      <c r="A1040" t="s">
        <v>1982</v>
      </c>
      <c r="B1040">
        <v>-1.2360800000000001</v>
      </c>
      <c r="C1040">
        <v>36.730879999999999</v>
      </c>
    </row>
    <row r="1041" spans="1:3" x14ac:dyDescent="0.2">
      <c r="A1041" t="s">
        <v>1983</v>
      </c>
      <c r="B1041">
        <v>-0.67157</v>
      </c>
      <c r="C1041">
        <v>37.149616999999999</v>
      </c>
    </row>
    <row r="1042" spans="1:3" x14ac:dyDescent="0.2">
      <c r="A1042" t="s">
        <v>1984</v>
      </c>
      <c r="B1042">
        <v>-0.62973000000000001</v>
      </c>
      <c r="C1042">
        <v>37.101799999999997</v>
      </c>
    </row>
    <row r="1043" spans="1:3" x14ac:dyDescent="0.2">
      <c r="A1043" t="s">
        <v>1985</v>
      </c>
      <c r="B1043">
        <v>-1.083</v>
      </c>
      <c r="C1043">
        <v>36.746200000000002</v>
      </c>
    </row>
    <row r="1044" spans="1:3" x14ac:dyDescent="0.2">
      <c r="A1044" t="s">
        <v>1986</v>
      </c>
      <c r="B1044">
        <v>-0.71</v>
      </c>
      <c r="C1044">
        <v>36.94</v>
      </c>
    </row>
    <row r="1045" spans="1:3" x14ac:dyDescent="0.2">
      <c r="A1045" t="s">
        <v>1987</v>
      </c>
      <c r="B1045">
        <v>-1.2179000000000001E-2</v>
      </c>
      <c r="C1045">
        <v>37.617904000000003</v>
      </c>
    </row>
    <row r="1046" spans="1:3" x14ac:dyDescent="0.2">
      <c r="A1046" t="s">
        <v>1988</v>
      </c>
      <c r="B1046">
        <v>-5.7390000000000002E-3</v>
      </c>
      <c r="C1046">
        <v>37.621499999999997</v>
      </c>
    </row>
    <row r="1047" spans="1:3" x14ac:dyDescent="0.2">
      <c r="A1047" t="s">
        <v>1989</v>
      </c>
      <c r="B1047">
        <v>-0.62097999999999998</v>
      </c>
      <c r="C1047">
        <v>37.179200000000002</v>
      </c>
    </row>
    <row r="1048" spans="1:3" x14ac:dyDescent="0.2">
      <c r="A1048" t="s">
        <v>1990</v>
      </c>
      <c r="B1048">
        <v>-0.82</v>
      </c>
      <c r="C1048">
        <v>36.9</v>
      </c>
    </row>
    <row r="1049" spans="1:3" x14ac:dyDescent="0.2">
      <c r="A1049" t="s">
        <v>1991</v>
      </c>
      <c r="B1049">
        <v>-1.05339</v>
      </c>
      <c r="C1049">
        <v>36.787999999999997</v>
      </c>
    </row>
    <row r="1050" spans="1:3" x14ac:dyDescent="0.2">
      <c r="A1050" t="s">
        <v>1992</v>
      </c>
      <c r="B1050">
        <v>-1.0538339999999999</v>
      </c>
      <c r="C1050">
        <v>36.776806000000001</v>
      </c>
    </row>
    <row r="1051" spans="1:3" x14ac:dyDescent="0.2">
      <c r="A1051" t="s">
        <v>1993</v>
      </c>
      <c r="B1051">
        <v>-1.054765</v>
      </c>
      <c r="C1051">
        <v>36.763029000000003</v>
      </c>
    </row>
    <row r="1052" spans="1:3" x14ac:dyDescent="0.2">
      <c r="A1052" t="s">
        <v>1994</v>
      </c>
      <c r="B1052">
        <v>-1.17885</v>
      </c>
      <c r="C1052">
        <v>37.011600000000001</v>
      </c>
    </row>
    <row r="1053" spans="1:3" x14ac:dyDescent="0.2">
      <c r="A1053" t="s">
        <v>1995</v>
      </c>
      <c r="B1053">
        <v>-0.47050999999999998</v>
      </c>
      <c r="C1053">
        <v>37.383600000000001</v>
      </c>
    </row>
    <row r="1054" spans="1:3" x14ac:dyDescent="0.2">
      <c r="A1054" t="s">
        <v>1996</v>
      </c>
      <c r="B1054">
        <v>-1.0742</v>
      </c>
      <c r="C1054">
        <v>36.689599999999999</v>
      </c>
    </row>
    <row r="1055" spans="1:3" x14ac:dyDescent="0.2">
      <c r="A1055" t="s">
        <v>1997</v>
      </c>
      <c r="B1055">
        <v>6.5180000000000002E-2</v>
      </c>
      <c r="C1055">
        <v>37.612000000000002</v>
      </c>
    </row>
    <row r="1056" spans="1:3" x14ac:dyDescent="0.2">
      <c r="A1056" t="s">
        <v>1998</v>
      </c>
      <c r="B1056">
        <v>-0.65596699999999997</v>
      </c>
      <c r="C1056">
        <v>37.025500000000001</v>
      </c>
    </row>
    <row r="1057" spans="1:3" x14ac:dyDescent="0.2">
      <c r="A1057" t="s">
        <v>1998</v>
      </c>
      <c r="B1057">
        <v>-0.51702499999999996</v>
      </c>
      <c r="C1057">
        <v>36.862900000000003</v>
      </c>
    </row>
    <row r="1058" spans="1:3" x14ac:dyDescent="0.2">
      <c r="A1058" t="s">
        <v>1999</v>
      </c>
      <c r="B1058">
        <v>-0.65</v>
      </c>
      <c r="C1058">
        <v>37.03</v>
      </c>
    </row>
    <row r="1059" spans="1:3" x14ac:dyDescent="0.2">
      <c r="A1059" t="s">
        <v>2000</v>
      </c>
      <c r="B1059">
        <v>-0.39132</v>
      </c>
      <c r="C1059">
        <v>37.132339999999999</v>
      </c>
    </row>
    <row r="1060" spans="1:3" x14ac:dyDescent="0.2">
      <c r="A1060" t="s">
        <v>2001</v>
      </c>
      <c r="B1060">
        <v>-0.81464000000000003</v>
      </c>
      <c r="C1060">
        <v>36.866799999999998</v>
      </c>
    </row>
    <row r="1061" spans="1:3" x14ac:dyDescent="0.2">
      <c r="A1061" t="s">
        <v>2002</v>
      </c>
      <c r="B1061">
        <v>0.94213999999999998</v>
      </c>
      <c r="C1061">
        <v>34.821199999999997</v>
      </c>
    </row>
    <row r="1062" spans="1:3" x14ac:dyDescent="0.2">
      <c r="A1062" t="s">
        <v>2003</v>
      </c>
      <c r="B1062">
        <v>8.8136999999999993E-2</v>
      </c>
      <c r="C1062">
        <v>34.780698000000001</v>
      </c>
    </row>
    <row r="1063" spans="1:3" x14ac:dyDescent="0.2">
      <c r="A1063" t="s">
        <v>2004</v>
      </c>
      <c r="B1063">
        <v>-0.65390999999999999</v>
      </c>
      <c r="C1063">
        <v>36.415260000000004</v>
      </c>
    </row>
    <row r="1064" spans="1:3" x14ac:dyDescent="0.2">
      <c r="A1064" t="s">
        <v>2005</v>
      </c>
      <c r="B1064">
        <v>-0.70664000000000005</v>
      </c>
      <c r="C1064">
        <v>36.438789999999997</v>
      </c>
    </row>
    <row r="1065" spans="1:3" x14ac:dyDescent="0.2">
      <c r="A1065" t="s">
        <v>2006</v>
      </c>
      <c r="B1065">
        <v>3.2122999999999999E-2</v>
      </c>
      <c r="C1065">
        <v>36.421230000000001</v>
      </c>
    </row>
    <row r="1066" spans="1:3" x14ac:dyDescent="0.2">
      <c r="A1066" t="s">
        <v>2006</v>
      </c>
      <c r="B1066">
        <v>0.34217599999999998</v>
      </c>
      <c r="C1066">
        <v>37.570504</v>
      </c>
    </row>
    <row r="1067" spans="1:3" x14ac:dyDescent="0.2">
      <c r="A1067" t="s">
        <v>2006</v>
      </c>
      <c r="B1067">
        <v>-0.67212000000000005</v>
      </c>
      <c r="C1067">
        <v>34.775910000000003</v>
      </c>
    </row>
    <row r="1068" spans="1:3" x14ac:dyDescent="0.2">
      <c r="A1068" t="s">
        <v>2006</v>
      </c>
      <c r="B1068">
        <v>1.2232000000000001</v>
      </c>
      <c r="C1068">
        <v>35.121099999999998</v>
      </c>
    </row>
    <row r="1069" spans="1:3" x14ac:dyDescent="0.2">
      <c r="A1069" t="s">
        <v>2007</v>
      </c>
      <c r="B1069">
        <v>0.45296399999999998</v>
      </c>
      <c r="C1069">
        <v>34.114519000000001</v>
      </c>
    </row>
    <row r="1070" spans="1:3" x14ac:dyDescent="0.2">
      <c r="A1070" t="s">
        <v>2008</v>
      </c>
      <c r="B1070">
        <v>-0.36436000000000002</v>
      </c>
      <c r="C1070">
        <v>35.28369</v>
      </c>
    </row>
    <row r="1071" spans="1:3" x14ac:dyDescent="0.2">
      <c r="A1071" t="s">
        <v>2009</v>
      </c>
      <c r="B1071">
        <v>1.0974600000000001</v>
      </c>
      <c r="C1071">
        <v>36.691479999999999</v>
      </c>
    </row>
    <row r="1072" spans="1:3" x14ac:dyDescent="0.2">
      <c r="A1072" t="s">
        <v>2010</v>
      </c>
      <c r="B1072">
        <v>-4.0525440000000001</v>
      </c>
      <c r="C1072">
        <v>39.673485999999997</v>
      </c>
    </row>
    <row r="1073" spans="1:3" x14ac:dyDescent="0.2">
      <c r="A1073" t="s">
        <v>2011</v>
      </c>
      <c r="B1073">
        <v>-0.70664000000000005</v>
      </c>
      <c r="C1073">
        <v>36.438789999999997</v>
      </c>
    </row>
    <row r="1074" spans="1:3" x14ac:dyDescent="0.2">
      <c r="A1074" t="s">
        <v>2012</v>
      </c>
      <c r="B1074">
        <v>-1.07772</v>
      </c>
      <c r="C1074">
        <v>35.839700000000001</v>
      </c>
    </row>
    <row r="1075" spans="1:3" x14ac:dyDescent="0.2">
      <c r="A1075" t="s">
        <v>2013</v>
      </c>
      <c r="B1075">
        <v>3.15232</v>
      </c>
      <c r="C1075">
        <v>35.621229999999997</v>
      </c>
    </row>
    <row r="1076" spans="1:3" x14ac:dyDescent="0.2">
      <c r="A1076" t="s">
        <v>2014</v>
      </c>
      <c r="B1076">
        <v>0.56230999999999998</v>
      </c>
      <c r="C1076">
        <v>35.302100000000003</v>
      </c>
    </row>
    <row r="1077" spans="1:3" x14ac:dyDescent="0.2">
      <c r="A1077" t="s">
        <v>2015</v>
      </c>
      <c r="B1077">
        <v>-3.1969099999999999</v>
      </c>
      <c r="C1077">
        <v>40.087929000000003</v>
      </c>
    </row>
    <row r="1078" spans="1:3" x14ac:dyDescent="0.2">
      <c r="A1078" t="s">
        <v>2016</v>
      </c>
      <c r="B1078">
        <v>0.99234</v>
      </c>
      <c r="C1078">
        <v>35.022100000000002</v>
      </c>
    </row>
    <row r="1079" spans="1:3" x14ac:dyDescent="0.2">
      <c r="A1079" t="s">
        <v>2017</v>
      </c>
      <c r="B1079">
        <v>-1.4986600000000001</v>
      </c>
      <c r="C1079">
        <v>40.034168000000001</v>
      </c>
    </row>
    <row r="1080" spans="1:3" x14ac:dyDescent="0.2">
      <c r="A1080" t="s">
        <v>2018</v>
      </c>
      <c r="B1080">
        <v>-3.9563630000000001</v>
      </c>
      <c r="C1080">
        <v>39.740786999999997</v>
      </c>
    </row>
    <row r="1081" spans="1:3" x14ac:dyDescent="0.2">
      <c r="A1081" t="s">
        <v>2019</v>
      </c>
      <c r="B1081">
        <v>-0.70664000000000005</v>
      </c>
      <c r="C1081">
        <v>36.438789999999997</v>
      </c>
    </row>
    <row r="1082" spans="1:3" x14ac:dyDescent="0.2">
      <c r="A1082" t="s">
        <v>2020</v>
      </c>
      <c r="B1082">
        <v>-0.26323999999999997</v>
      </c>
      <c r="C1082">
        <v>36.054479999999998</v>
      </c>
    </row>
    <row r="1083" spans="1:3" x14ac:dyDescent="0.2">
      <c r="A1083" t="s">
        <v>2021</v>
      </c>
      <c r="B1083">
        <v>-1.1323209999999999</v>
      </c>
      <c r="C1083">
        <v>36.902324999999998</v>
      </c>
    </row>
    <row r="1084" spans="1:3" x14ac:dyDescent="0.2">
      <c r="A1084" t="s">
        <v>2022</v>
      </c>
      <c r="B1084">
        <v>-1.131013</v>
      </c>
      <c r="C1084">
        <v>36.915962</v>
      </c>
    </row>
    <row r="1085" spans="1:3" x14ac:dyDescent="0.2">
      <c r="A1085" t="s">
        <v>2023</v>
      </c>
      <c r="B1085">
        <v>-0.54</v>
      </c>
      <c r="C1085">
        <v>37.46</v>
      </c>
    </row>
    <row r="1086" spans="1:3" x14ac:dyDescent="0.2">
      <c r="A1086" t="s">
        <v>2024</v>
      </c>
      <c r="B1086">
        <v>1.0321400000000001</v>
      </c>
      <c r="C1086">
        <v>34.992100000000001</v>
      </c>
    </row>
    <row r="1087" spans="1:3" x14ac:dyDescent="0.2">
      <c r="A1087" t="s">
        <v>2025</v>
      </c>
      <c r="B1087">
        <v>-1.38975</v>
      </c>
      <c r="C1087">
        <v>36.734693999999998</v>
      </c>
    </row>
    <row r="1088" spans="1:3" x14ac:dyDescent="0.2">
      <c r="A1088" t="s">
        <v>2026</v>
      </c>
      <c r="B1088">
        <v>-0.77407000000000004</v>
      </c>
      <c r="C1088">
        <v>34.702710000000003</v>
      </c>
    </row>
    <row r="1089" spans="1:3" x14ac:dyDescent="0.2">
      <c r="A1089" t="s">
        <v>2027</v>
      </c>
      <c r="B1089">
        <v>-0.72</v>
      </c>
      <c r="C1089">
        <v>37.07</v>
      </c>
    </row>
    <row r="1090" spans="1:3" x14ac:dyDescent="0.2">
      <c r="A1090" t="s">
        <v>2028</v>
      </c>
      <c r="B1090">
        <v>-1.0862799999999999</v>
      </c>
      <c r="C1090">
        <v>35.856999999999999</v>
      </c>
    </row>
    <row r="1091" spans="1:3" x14ac:dyDescent="0.2">
      <c r="A1091" t="s">
        <v>2029</v>
      </c>
      <c r="B1091">
        <v>0.28223799999999999</v>
      </c>
      <c r="C1091">
        <v>34.747518999999997</v>
      </c>
    </row>
    <row r="1092" spans="1:3" x14ac:dyDescent="0.2">
      <c r="A1092" t="s">
        <v>2030</v>
      </c>
      <c r="B1092">
        <v>0.83930700000000003</v>
      </c>
      <c r="C1092">
        <v>35.107917</v>
      </c>
    </row>
    <row r="1093" spans="1:3" x14ac:dyDescent="0.2">
      <c r="A1093" t="s">
        <v>2031</v>
      </c>
      <c r="B1093">
        <v>-9.0209999999999999E-2</v>
      </c>
      <c r="C1093">
        <v>34.290500000000002</v>
      </c>
    </row>
    <row r="1094" spans="1:3" x14ac:dyDescent="0.2">
      <c r="A1094" t="s">
        <v>2032</v>
      </c>
      <c r="B1094">
        <v>-9.5149999999999998E-2</v>
      </c>
      <c r="C1094">
        <v>34.269489999999998</v>
      </c>
    </row>
    <row r="1095" spans="1:3" x14ac:dyDescent="0.2">
      <c r="A1095" t="s">
        <v>2033</v>
      </c>
      <c r="B1095">
        <v>3.42103</v>
      </c>
      <c r="C1095">
        <v>39.277306000000003</v>
      </c>
    </row>
    <row r="1096" spans="1:3" x14ac:dyDescent="0.2">
      <c r="A1096" t="s">
        <v>2034</v>
      </c>
      <c r="B1096">
        <v>9.3434000000000003E-2</v>
      </c>
      <c r="C1096">
        <v>34.424799999999998</v>
      </c>
    </row>
    <row r="1097" spans="1:3" x14ac:dyDescent="0.2">
      <c r="A1097" t="s">
        <v>2035</v>
      </c>
      <c r="B1097">
        <v>-0.82260999999999995</v>
      </c>
      <c r="C1097">
        <v>36.329770000000003</v>
      </c>
    </row>
    <row r="1098" spans="1:3" x14ac:dyDescent="0.2">
      <c r="A1098" t="s">
        <v>2036</v>
      </c>
      <c r="B1098">
        <v>3.5723210000000001</v>
      </c>
      <c r="C1098">
        <v>38.572310000000002</v>
      </c>
    </row>
    <row r="1099" spans="1:3" x14ac:dyDescent="0.2">
      <c r="A1099" t="s">
        <v>2037</v>
      </c>
      <c r="B1099">
        <v>-3.0361400000000001</v>
      </c>
      <c r="C1099">
        <v>40.133381</v>
      </c>
    </row>
    <row r="1100" spans="1:3" x14ac:dyDescent="0.2">
      <c r="A1100" t="s">
        <v>2038</v>
      </c>
      <c r="B1100">
        <v>-3.0359980000000002</v>
      </c>
      <c r="C1100">
        <v>40.136049999999997</v>
      </c>
    </row>
    <row r="1101" spans="1:3" x14ac:dyDescent="0.2">
      <c r="A1101" t="s">
        <v>2039</v>
      </c>
      <c r="B1101">
        <v>0.220499</v>
      </c>
      <c r="C1101">
        <v>34.614798</v>
      </c>
    </row>
    <row r="1102" spans="1:3" x14ac:dyDescent="0.2">
      <c r="A1102" t="s">
        <v>2040</v>
      </c>
      <c r="B1102">
        <v>-0.84125000000000005</v>
      </c>
      <c r="C1102">
        <v>34.631590000000003</v>
      </c>
    </row>
    <row r="1103" spans="1:3" x14ac:dyDescent="0.2">
      <c r="A1103" t="s">
        <v>2041</v>
      </c>
      <c r="B1103">
        <v>-0.43890400000000002</v>
      </c>
      <c r="C1103">
        <v>37.483820000000001</v>
      </c>
    </row>
    <row r="1104" spans="1:3" x14ac:dyDescent="0.2">
      <c r="A1104" t="s">
        <v>2042</v>
      </c>
      <c r="B1104">
        <v>-0.89684699999999995</v>
      </c>
      <c r="C1104">
        <v>35.078800000000001</v>
      </c>
    </row>
    <row r="1105" spans="1:3" x14ac:dyDescent="0.2">
      <c r="A1105" t="s">
        <v>2043</v>
      </c>
      <c r="B1105">
        <v>-4.0821050000000003</v>
      </c>
      <c r="C1105">
        <v>39.666637000000001</v>
      </c>
    </row>
    <row r="1106" spans="1:3" x14ac:dyDescent="0.2">
      <c r="A1106" t="s">
        <v>2044</v>
      </c>
      <c r="B1106">
        <v>1.04</v>
      </c>
      <c r="C1106">
        <v>35.03</v>
      </c>
    </row>
    <row r="1107" spans="1:3" x14ac:dyDescent="0.2">
      <c r="A1107" t="s">
        <v>2045</v>
      </c>
      <c r="B1107">
        <v>-3.4099999999999998E-2</v>
      </c>
      <c r="C1107">
        <v>34.024799999999999</v>
      </c>
    </row>
    <row r="1108" spans="1:3" x14ac:dyDescent="0.2">
      <c r="A1108" t="s">
        <v>2046</v>
      </c>
      <c r="B1108">
        <v>-0.419823</v>
      </c>
      <c r="C1108">
        <v>34.823568000000002</v>
      </c>
    </row>
    <row r="1109" spans="1:3" x14ac:dyDescent="0.2">
      <c r="A1109" t="s">
        <v>2047</v>
      </c>
      <c r="B1109">
        <v>-0.75219899999999995</v>
      </c>
      <c r="C1109">
        <v>34.255299999999998</v>
      </c>
    </row>
    <row r="1110" spans="1:3" x14ac:dyDescent="0.2">
      <c r="A1110" t="s">
        <v>2048</v>
      </c>
      <c r="B1110">
        <v>-0.50646000000000002</v>
      </c>
      <c r="C1110">
        <v>34.493116999999998</v>
      </c>
    </row>
    <row r="1111" spans="1:3" x14ac:dyDescent="0.2">
      <c r="A1111" t="s">
        <v>2049</v>
      </c>
      <c r="B1111">
        <v>-3.09E-2</v>
      </c>
      <c r="C1111">
        <v>34.131500000000003</v>
      </c>
    </row>
    <row r="1112" spans="1:3" x14ac:dyDescent="0.2">
      <c r="A1112" t="s">
        <v>2050</v>
      </c>
      <c r="B1112">
        <v>9.6039999999999997E-3</v>
      </c>
      <c r="C1112">
        <v>34.810577000000002</v>
      </c>
    </row>
    <row r="1113" spans="1:3" x14ac:dyDescent="0.2">
      <c r="A1113" t="s">
        <v>2051</v>
      </c>
      <c r="B1113">
        <v>-0.38941999999999999</v>
      </c>
      <c r="C1113">
        <v>34.531999999999996</v>
      </c>
    </row>
    <row r="1114" spans="1:3" x14ac:dyDescent="0.2">
      <c r="A1114" t="s">
        <v>2052</v>
      </c>
      <c r="B1114">
        <v>-3.78647</v>
      </c>
      <c r="C1114">
        <v>39.540619</v>
      </c>
    </row>
    <row r="1115" spans="1:3" x14ac:dyDescent="0.2">
      <c r="A1115" t="s">
        <v>2053</v>
      </c>
      <c r="B1115">
        <v>-0.86712299999999998</v>
      </c>
      <c r="C1115">
        <v>35.632407000000001</v>
      </c>
    </row>
    <row r="1116" spans="1:3" x14ac:dyDescent="0.2">
      <c r="A1116" t="s">
        <v>2054</v>
      </c>
      <c r="B1116">
        <v>0.28036100000000003</v>
      </c>
      <c r="C1116">
        <v>34.675232999999999</v>
      </c>
    </row>
    <row r="1117" spans="1:3" x14ac:dyDescent="0.2">
      <c r="A1117" t="s">
        <v>2055</v>
      </c>
      <c r="B1117">
        <v>0.35130400000000001</v>
      </c>
      <c r="C1117">
        <v>37.929437999999998</v>
      </c>
    </row>
    <row r="1118" spans="1:3" x14ac:dyDescent="0.2">
      <c r="A1118" t="s">
        <v>2056</v>
      </c>
      <c r="B1118">
        <v>-4.0676100000000002</v>
      </c>
      <c r="C1118">
        <v>39.675845000000002</v>
      </c>
    </row>
    <row r="1119" spans="1:3" x14ac:dyDescent="0.2">
      <c r="A1119" t="s">
        <v>2057</v>
      </c>
      <c r="B1119">
        <v>-0.37774000000000002</v>
      </c>
      <c r="C1119">
        <v>35.274720000000002</v>
      </c>
    </row>
    <row r="1120" spans="1:3" x14ac:dyDescent="0.2">
      <c r="A1120" t="s">
        <v>2058</v>
      </c>
      <c r="B1120">
        <v>-0.78564999999999996</v>
      </c>
      <c r="C1120">
        <v>34.94632</v>
      </c>
    </row>
    <row r="1121" spans="1:3" x14ac:dyDescent="0.2">
      <c r="A1121" t="s">
        <v>2059</v>
      </c>
      <c r="B1121">
        <v>-0.55998099999999995</v>
      </c>
      <c r="C1121">
        <v>34.972718999999998</v>
      </c>
    </row>
    <row r="1122" spans="1:3" x14ac:dyDescent="0.2">
      <c r="A1122" t="s">
        <v>2060</v>
      </c>
      <c r="B1122">
        <v>-0.43</v>
      </c>
      <c r="C1122">
        <v>36.97</v>
      </c>
    </row>
    <row r="1123" spans="1:3" x14ac:dyDescent="0.2">
      <c r="A1123" t="s">
        <v>2061</v>
      </c>
      <c r="B1123">
        <v>2.0425599999999999</v>
      </c>
      <c r="C1123">
        <v>39.780700000000003</v>
      </c>
    </row>
    <row r="1124" spans="1:3" x14ac:dyDescent="0.2">
      <c r="A1124" t="s">
        <v>2062</v>
      </c>
      <c r="B1124">
        <v>1.16214</v>
      </c>
      <c r="C1124">
        <v>34.804099999999998</v>
      </c>
    </row>
    <row r="1125" spans="1:3" x14ac:dyDescent="0.2">
      <c r="A1125" t="s">
        <v>2063</v>
      </c>
      <c r="B1125">
        <v>-1.1283799999999999</v>
      </c>
      <c r="C1125">
        <v>36.989629999999998</v>
      </c>
    </row>
    <row r="1126" spans="1:3" x14ac:dyDescent="0.2">
      <c r="A1126" t="s">
        <v>2064</v>
      </c>
      <c r="B1126">
        <v>-1.2423299999999999</v>
      </c>
      <c r="C1126">
        <v>36.865560000000002</v>
      </c>
    </row>
    <row r="1127" spans="1:3" x14ac:dyDescent="0.2">
      <c r="A1127" t="s">
        <v>2065</v>
      </c>
      <c r="B1127">
        <v>-1.2423299999999999</v>
      </c>
      <c r="C1127">
        <v>36.865560000000002</v>
      </c>
    </row>
    <row r="1128" spans="1:3" x14ac:dyDescent="0.2">
      <c r="A1128" t="s">
        <v>2066</v>
      </c>
      <c r="B1128">
        <v>-0.20293</v>
      </c>
      <c r="C1128">
        <v>35.96116</v>
      </c>
    </row>
    <row r="1129" spans="1:3" x14ac:dyDescent="0.2">
      <c r="A1129" t="s">
        <v>2067</v>
      </c>
      <c r="B1129">
        <v>1.2532099999999999</v>
      </c>
      <c r="C1129">
        <v>34.992400000000004</v>
      </c>
    </row>
    <row r="1130" spans="1:3" x14ac:dyDescent="0.2">
      <c r="A1130" t="s">
        <v>2068</v>
      </c>
      <c r="B1130">
        <v>-1.3033300000000001</v>
      </c>
      <c r="C1130">
        <v>36.789160000000003</v>
      </c>
    </row>
    <row r="1131" spans="1:3" x14ac:dyDescent="0.2">
      <c r="A1131" t="s">
        <v>2069</v>
      </c>
      <c r="B1131">
        <v>5.44123</v>
      </c>
      <c r="C1131">
        <v>35.551200000000001</v>
      </c>
    </row>
    <row r="1132" spans="1:3" x14ac:dyDescent="0.2">
      <c r="A1132" t="s">
        <v>2070</v>
      </c>
      <c r="B1132">
        <v>-1.6013500000000001</v>
      </c>
      <c r="C1132">
        <v>36.398200000000003</v>
      </c>
    </row>
    <row r="1133" spans="1:3" x14ac:dyDescent="0.2">
      <c r="A1133" t="s">
        <v>2071</v>
      </c>
      <c r="B1133">
        <v>-1.2903199999999999</v>
      </c>
      <c r="C1133">
        <v>36.953090000000003</v>
      </c>
    </row>
    <row r="1134" spans="1:3" x14ac:dyDescent="0.2">
      <c r="A1134" t="s">
        <v>2072</v>
      </c>
      <c r="B1134">
        <v>-0.28842099999999998</v>
      </c>
      <c r="C1134">
        <v>39.824100000000001</v>
      </c>
    </row>
    <row r="1135" spans="1:3" x14ac:dyDescent="0.2">
      <c r="A1135" t="s">
        <v>2073</v>
      </c>
      <c r="B1135">
        <v>-0.77744999999999997</v>
      </c>
      <c r="C1135">
        <v>34.946199999999997</v>
      </c>
    </row>
    <row r="1136" spans="1:3" x14ac:dyDescent="0.2">
      <c r="A1136" t="s">
        <v>2074</v>
      </c>
      <c r="B1136">
        <v>-0.367871</v>
      </c>
      <c r="C1136">
        <v>39.709800000000001</v>
      </c>
    </row>
    <row r="1137" spans="1:3" x14ac:dyDescent="0.2">
      <c r="A1137" t="s">
        <v>2075</v>
      </c>
      <c r="B1137">
        <v>-0.619394</v>
      </c>
      <c r="C1137">
        <v>37.125225999999998</v>
      </c>
    </row>
    <row r="1138" spans="1:3" x14ac:dyDescent="0.2">
      <c r="A1138" t="s">
        <v>2076</v>
      </c>
      <c r="B1138">
        <v>3.2985829999999998</v>
      </c>
      <c r="C1138">
        <v>39.548819000000002</v>
      </c>
    </row>
    <row r="1139" spans="1:3" x14ac:dyDescent="0.2">
      <c r="A1139" t="s">
        <v>2077</v>
      </c>
      <c r="B1139">
        <v>-1.2674799999999999</v>
      </c>
      <c r="C1139">
        <v>36.831229</v>
      </c>
    </row>
    <row r="1140" spans="1:3" x14ac:dyDescent="0.2">
      <c r="A1140" t="s">
        <v>2078</v>
      </c>
      <c r="B1140">
        <v>-4.0478339999999999</v>
      </c>
      <c r="C1140">
        <v>39.659939999999999</v>
      </c>
    </row>
    <row r="1141" spans="1:3" x14ac:dyDescent="0.2">
      <c r="A1141" t="s">
        <v>2079</v>
      </c>
      <c r="B1141">
        <v>-1.3710420000000001</v>
      </c>
      <c r="C1141">
        <v>34.710445999999997</v>
      </c>
    </row>
    <row r="1142" spans="1:3" x14ac:dyDescent="0.2">
      <c r="A1142" t="s">
        <v>2080</v>
      </c>
      <c r="B1142">
        <v>0.96901599999999999</v>
      </c>
      <c r="C1142">
        <v>39.504103000000001</v>
      </c>
    </row>
    <row r="1143" spans="1:3" x14ac:dyDescent="0.2">
      <c r="A1143" t="s">
        <v>2081</v>
      </c>
      <c r="B1143">
        <v>1.5212190000000001</v>
      </c>
      <c r="C1143">
        <v>39.449424</v>
      </c>
    </row>
    <row r="1144" spans="1:3" x14ac:dyDescent="0.2">
      <c r="A1144" t="s">
        <v>2082</v>
      </c>
      <c r="B1144">
        <v>1.6129999999999999E-2</v>
      </c>
      <c r="C1144">
        <v>40.371544</v>
      </c>
    </row>
    <row r="1145" spans="1:3" x14ac:dyDescent="0.2">
      <c r="A1145" t="s">
        <v>2083</v>
      </c>
      <c r="B1145">
        <v>0.13774500000000001</v>
      </c>
      <c r="C1145">
        <v>34.011425000000003</v>
      </c>
    </row>
    <row r="1146" spans="1:3" x14ac:dyDescent="0.2">
      <c r="A1146" t="s">
        <v>2084</v>
      </c>
      <c r="B1146">
        <v>7.0300000000000001E-2</v>
      </c>
      <c r="C1146">
        <v>34.796455999999999</v>
      </c>
    </row>
    <row r="1147" spans="1:3" x14ac:dyDescent="0.2">
      <c r="A1147" t="s">
        <v>2085</v>
      </c>
      <c r="B1147">
        <v>7.3513999999999996E-2</v>
      </c>
      <c r="C1147">
        <v>34.802064000000001</v>
      </c>
    </row>
    <row r="1148" spans="1:3" x14ac:dyDescent="0.2">
      <c r="A1148" t="s">
        <v>2086</v>
      </c>
      <c r="B1148">
        <v>-0.55776099999999995</v>
      </c>
      <c r="C1148">
        <v>34.932732999999999</v>
      </c>
    </row>
    <row r="1149" spans="1:3" x14ac:dyDescent="0.2">
      <c r="A1149" t="s">
        <v>2087</v>
      </c>
      <c r="B1149">
        <v>0.13439999999999999</v>
      </c>
      <c r="C1149">
        <v>34.162399999999998</v>
      </c>
    </row>
    <row r="1150" spans="1:3" x14ac:dyDescent="0.2">
      <c r="A1150" t="s">
        <v>2088</v>
      </c>
      <c r="B1150">
        <v>-1.2051000000000001</v>
      </c>
      <c r="C1150">
        <v>34.645099999999999</v>
      </c>
    </row>
    <row r="1151" spans="1:3" x14ac:dyDescent="0.2">
      <c r="A1151" t="s">
        <v>2089</v>
      </c>
      <c r="B1151">
        <v>-0.73</v>
      </c>
      <c r="C1151">
        <v>37.119999999999997</v>
      </c>
    </row>
    <row r="1152" spans="1:3" x14ac:dyDescent="0.2">
      <c r="A1152" t="s">
        <v>2090</v>
      </c>
      <c r="B1152">
        <v>-0.30120000000000002</v>
      </c>
      <c r="C1152">
        <v>36.083730000000003</v>
      </c>
    </row>
    <row r="1153" spans="1:3" x14ac:dyDescent="0.2">
      <c r="A1153" t="s">
        <v>2091</v>
      </c>
      <c r="B1153">
        <v>-0.67225999999999997</v>
      </c>
      <c r="C1153">
        <v>34.769210000000001</v>
      </c>
    </row>
    <row r="1154" spans="1:3" x14ac:dyDescent="0.2">
      <c r="A1154" t="s">
        <v>2091</v>
      </c>
      <c r="B1154">
        <v>-0.76495999999999997</v>
      </c>
      <c r="C1154">
        <v>34.947200000000002</v>
      </c>
    </row>
    <row r="1155" spans="1:3" x14ac:dyDescent="0.2">
      <c r="A1155" t="s">
        <v>2092</v>
      </c>
      <c r="B1155">
        <v>-0.80143200000000003</v>
      </c>
      <c r="C1155">
        <v>36.566899999999997</v>
      </c>
    </row>
    <row r="1156" spans="1:3" x14ac:dyDescent="0.2">
      <c r="A1156" t="s">
        <v>2093</v>
      </c>
      <c r="B1156">
        <v>9.8904000000000006E-2</v>
      </c>
      <c r="C1156">
        <v>37.518895000000001</v>
      </c>
    </row>
    <row r="1157" spans="1:3" x14ac:dyDescent="0.2">
      <c r="A1157" t="s">
        <v>2094</v>
      </c>
      <c r="B1157">
        <v>-0.18</v>
      </c>
      <c r="C1157">
        <v>34.902119999999996</v>
      </c>
    </row>
    <row r="1158" spans="1:3" x14ac:dyDescent="0.2">
      <c r="A1158" t="s">
        <v>2095</v>
      </c>
      <c r="B1158">
        <v>-1.358786</v>
      </c>
      <c r="C1158">
        <v>38.011521000000002</v>
      </c>
    </row>
    <row r="1159" spans="1:3" x14ac:dyDescent="0.2">
      <c r="A1159" t="s">
        <v>2096</v>
      </c>
      <c r="B1159">
        <v>1.0530250000000001</v>
      </c>
      <c r="C1159">
        <v>35.106704999999998</v>
      </c>
    </row>
    <row r="1160" spans="1:3" x14ac:dyDescent="0.2">
      <c r="A1160" t="s">
        <v>2097</v>
      </c>
      <c r="B1160">
        <v>-1.25736</v>
      </c>
      <c r="C1160">
        <v>36.817630000000001</v>
      </c>
    </row>
    <row r="1161" spans="1:3" x14ac:dyDescent="0.2">
      <c r="A1161" t="s">
        <v>2098</v>
      </c>
      <c r="B1161">
        <v>0.32947799999999999</v>
      </c>
      <c r="C1161">
        <v>37.570003999999997</v>
      </c>
    </row>
    <row r="1162" spans="1:3" x14ac:dyDescent="0.2">
      <c r="A1162" t="s">
        <v>2098</v>
      </c>
      <c r="B1162">
        <v>0.22715099999999999</v>
      </c>
      <c r="C1162">
        <v>37.941631000000001</v>
      </c>
    </row>
    <row r="1163" spans="1:3" x14ac:dyDescent="0.2">
      <c r="A1163" t="s">
        <v>2099</v>
      </c>
      <c r="B1163">
        <v>-2.40909</v>
      </c>
      <c r="C1163">
        <v>37.965800000000002</v>
      </c>
    </row>
    <row r="1164" spans="1:3" x14ac:dyDescent="0.2">
      <c r="A1164" t="s">
        <v>2100</v>
      </c>
      <c r="B1164">
        <v>2.2100999999999999E-2</v>
      </c>
      <c r="C1164">
        <v>34.589081</v>
      </c>
    </row>
    <row r="1165" spans="1:3" x14ac:dyDescent="0.2">
      <c r="A1165" t="s">
        <v>2101</v>
      </c>
      <c r="B1165">
        <v>-0.72</v>
      </c>
      <c r="C1165">
        <v>37.159999999999997</v>
      </c>
    </row>
    <row r="1166" spans="1:3" x14ac:dyDescent="0.2">
      <c r="A1166" t="s">
        <v>2102</v>
      </c>
      <c r="B1166">
        <v>-2.3778999999999999</v>
      </c>
      <c r="C1166">
        <v>37.9011</v>
      </c>
    </row>
    <row r="1167" spans="1:3" x14ac:dyDescent="0.2">
      <c r="A1167" t="s">
        <v>2102</v>
      </c>
      <c r="B1167">
        <v>-0.79961000000000004</v>
      </c>
      <c r="C1167">
        <v>34.724890000000002</v>
      </c>
    </row>
    <row r="1168" spans="1:3" x14ac:dyDescent="0.2">
      <c r="A1168" t="s">
        <v>2103</v>
      </c>
      <c r="B1168">
        <v>0.6</v>
      </c>
      <c r="C1168">
        <v>34.770000000000003</v>
      </c>
    </row>
    <row r="1169" spans="1:3" x14ac:dyDescent="0.2">
      <c r="A1169" t="s">
        <v>2104</v>
      </c>
      <c r="B1169">
        <v>0.28226499999999999</v>
      </c>
      <c r="C1169">
        <v>34.754503</v>
      </c>
    </row>
    <row r="1170" spans="1:3" x14ac:dyDescent="0.2">
      <c r="A1170" t="s">
        <v>2105</v>
      </c>
      <c r="B1170">
        <v>0.48491899999999999</v>
      </c>
      <c r="C1170">
        <v>35.277700000000003</v>
      </c>
    </row>
    <row r="1171" spans="1:3" x14ac:dyDescent="0.2">
      <c r="A1171" t="s">
        <v>2106</v>
      </c>
      <c r="B1171">
        <v>-2.1735699999999998</v>
      </c>
      <c r="C1171">
        <v>40.810619000000003</v>
      </c>
    </row>
    <row r="1172" spans="1:3" x14ac:dyDescent="0.2">
      <c r="A1172" t="s">
        <v>2107</v>
      </c>
      <c r="B1172">
        <v>-2.1800000000000002</v>
      </c>
      <c r="C1172">
        <v>40.82</v>
      </c>
    </row>
    <row r="1173" spans="1:3" x14ac:dyDescent="0.2">
      <c r="A1173" t="s">
        <v>2108</v>
      </c>
      <c r="B1173">
        <v>-1.4987999999999999</v>
      </c>
      <c r="C1173">
        <v>40.030251</v>
      </c>
    </row>
    <row r="1174" spans="1:3" x14ac:dyDescent="0.2">
      <c r="A1174" t="s">
        <v>2109</v>
      </c>
      <c r="B1174">
        <v>-1.5124649999999999</v>
      </c>
      <c r="C1174">
        <v>40.032080000000001</v>
      </c>
    </row>
    <row r="1175" spans="1:3" x14ac:dyDescent="0.2">
      <c r="A1175" t="s">
        <v>2110</v>
      </c>
      <c r="B1175">
        <v>-1.196205</v>
      </c>
      <c r="C1175">
        <v>36.567309999999999</v>
      </c>
    </row>
    <row r="1176" spans="1:3" x14ac:dyDescent="0.2">
      <c r="A1176" t="s">
        <v>2111</v>
      </c>
      <c r="B1176">
        <v>-3.0709E-2</v>
      </c>
      <c r="C1176">
        <v>36.546700000000001</v>
      </c>
    </row>
    <row r="1177" spans="1:3" x14ac:dyDescent="0.2">
      <c r="A1177" t="s">
        <v>2112</v>
      </c>
      <c r="B1177">
        <v>-4.0646709999999997</v>
      </c>
      <c r="C1177">
        <v>39.680917999999998</v>
      </c>
    </row>
    <row r="1178" spans="1:3" x14ac:dyDescent="0.2">
      <c r="A1178" t="s">
        <v>2113</v>
      </c>
      <c r="B1178">
        <v>0.20801</v>
      </c>
      <c r="C1178">
        <v>34.794812</v>
      </c>
    </row>
    <row r="1179" spans="1:3" x14ac:dyDescent="0.2">
      <c r="A1179" t="s">
        <v>2114</v>
      </c>
      <c r="B1179">
        <v>-0.52473999999999998</v>
      </c>
      <c r="C1179">
        <v>34.459899999999998</v>
      </c>
    </row>
    <row r="1180" spans="1:3" x14ac:dyDescent="0.2">
      <c r="A1180" t="s">
        <v>2115</v>
      </c>
      <c r="B1180">
        <v>-0.55910000000000004</v>
      </c>
      <c r="C1180">
        <v>34.459299999999999</v>
      </c>
    </row>
    <row r="1181" spans="1:3" x14ac:dyDescent="0.2">
      <c r="A1181" t="s">
        <v>2116</v>
      </c>
      <c r="B1181">
        <v>-0.52849199999999996</v>
      </c>
      <c r="C1181">
        <v>34.459600999999999</v>
      </c>
    </row>
    <row r="1182" spans="1:3" x14ac:dyDescent="0.2">
      <c r="A1182" t="s">
        <v>2117</v>
      </c>
      <c r="B1182">
        <v>-0.34653</v>
      </c>
      <c r="C1182">
        <v>34.498100000000001</v>
      </c>
    </row>
    <row r="1183" spans="1:3" x14ac:dyDescent="0.2">
      <c r="A1183" t="s">
        <v>2118</v>
      </c>
      <c r="B1183">
        <v>-0.41427900000000001</v>
      </c>
      <c r="C1183">
        <v>34.462035999999998</v>
      </c>
    </row>
    <row r="1184" spans="1:3" x14ac:dyDescent="0.2">
      <c r="A1184" t="s">
        <v>2119</v>
      </c>
      <c r="B1184">
        <v>-0.35450500000000001</v>
      </c>
      <c r="C1184">
        <v>37.08784</v>
      </c>
    </row>
    <row r="1185" spans="1:3" x14ac:dyDescent="0.2">
      <c r="A1185" t="s">
        <v>2120</v>
      </c>
      <c r="B1185">
        <v>-0.47850999999999999</v>
      </c>
      <c r="C1185">
        <v>37.126570000000001</v>
      </c>
    </row>
    <row r="1186" spans="1:3" x14ac:dyDescent="0.2">
      <c r="A1186" t="s">
        <v>2121</v>
      </c>
      <c r="B1186">
        <v>-0.83118000000000003</v>
      </c>
      <c r="C1186">
        <v>36.348390000000002</v>
      </c>
    </row>
    <row r="1187" spans="1:3" x14ac:dyDescent="0.2">
      <c r="A1187" t="s">
        <v>2122</v>
      </c>
      <c r="B1187">
        <v>-0.25022499999999998</v>
      </c>
      <c r="C1187">
        <v>34.868783999999998</v>
      </c>
    </row>
    <row r="1188" spans="1:3" x14ac:dyDescent="0.2">
      <c r="A1188" t="s">
        <v>2123</v>
      </c>
      <c r="B1188">
        <v>-2.3416269999999999</v>
      </c>
      <c r="C1188">
        <v>40.657674</v>
      </c>
    </row>
    <row r="1189" spans="1:3" x14ac:dyDescent="0.2">
      <c r="A1189" t="s">
        <v>2124</v>
      </c>
      <c r="B1189">
        <v>-1.28773</v>
      </c>
      <c r="C1189">
        <v>36.858649999999997</v>
      </c>
    </row>
    <row r="1190" spans="1:3" x14ac:dyDescent="0.2">
      <c r="A1190" t="s">
        <v>2125</v>
      </c>
      <c r="B1190">
        <v>-1.8340399999999999</v>
      </c>
      <c r="C1190">
        <v>40.208300000000001</v>
      </c>
    </row>
    <row r="1191" spans="1:3" x14ac:dyDescent="0.2">
      <c r="A1191" t="s">
        <v>2126</v>
      </c>
      <c r="B1191">
        <v>-4.0292029999999999</v>
      </c>
      <c r="C1191">
        <v>39.618555999999998</v>
      </c>
    </row>
    <row r="1192" spans="1:3" x14ac:dyDescent="0.2">
      <c r="A1192" t="s">
        <v>2127</v>
      </c>
      <c r="B1192">
        <v>-1.57508</v>
      </c>
      <c r="C1192">
        <v>41.506100000000004</v>
      </c>
    </row>
    <row r="1193" spans="1:3" x14ac:dyDescent="0.2">
      <c r="A1193" t="s">
        <v>2128</v>
      </c>
      <c r="B1193">
        <v>3.48922</v>
      </c>
      <c r="C1193">
        <v>37.829300000000003</v>
      </c>
    </row>
    <row r="1194" spans="1:3" x14ac:dyDescent="0.2">
      <c r="A1194" t="s">
        <v>2129</v>
      </c>
      <c r="B1194">
        <v>-1.291617</v>
      </c>
      <c r="C1194">
        <v>36.795248000000001</v>
      </c>
    </row>
    <row r="1195" spans="1:3" x14ac:dyDescent="0.2">
      <c r="A1195" t="s">
        <v>2130</v>
      </c>
      <c r="B1195">
        <v>-1.084244</v>
      </c>
      <c r="C1195">
        <v>39.918405999999997</v>
      </c>
    </row>
    <row r="1196" spans="1:3" x14ac:dyDescent="0.2">
      <c r="A1196" t="s">
        <v>2130</v>
      </c>
      <c r="B1196">
        <v>-0.42518800000000001</v>
      </c>
      <c r="C1196">
        <v>37.472774000000001</v>
      </c>
    </row>
    <row r="1197" spans="1:3" x14ac:dyDescent="0.2">
      <c r="A1197" t="s">
        <v>2131</v>
      </c>
      <c r="B1197">
        <v>-0.33390999999999998</v>
      </c>
      <c r="C1197">
        <v>35.939549999999997</v>
      </c>
    </row>
    <row r="1198" spans="1:3" x14ac:dyDescent="0.2">
      <c r="A1198" t="s">
        <v>2132</v>
      </c>
      <c r="B1198">
        <v>-1.26111</v>
      </c>
      <c r="C1198">
        <v>36.852139999999999</v>
      </c>
    </row>
    <row r="1199" spans="1:3" x14ac:dyDescent="0.2">
      <c r="A1199" t="s">
        <v>2133</v>
      </c>
      <c r="B1199">
        <v>-1.277166</v>
      </c>
      <c r="C1199">
        <v>36.909975000000003</v>
      </c>
    </row>
    <row r="1200" spans="1:3" x14ac:dyDescent="0.2">
      <c r="A1200" t="s">
        <v>2134</v>
      </c>
      <c r="B1200">
        <v>-3.539288</v>
      </c>
      <c r="C1200">
        <v>39.524357000000002</v>
      </c>
    </row>
    <row r="1201" spans="1:3" x14ac:dyDescent="0.2">
      <c r="A1201" t="s">
        <v>2135</v>
      </c>
      <c r="B1201">
        <v>-1.9456800000000001</v>
      </c>
      <c r="C1201">
        <v>37.384799999999998</v>
      </c>
    </row>
    <row r="1202" spans="1:3" x14ac:dyDescent="0.2">
      <c r="A1202" t="s">
        <v>2135</v>
      </c>
      <c r="B1202">
        <v>-2.52122</v>
      </c>
      <c r="C1202">
        <v>38.0291</v>
      </c>
    </row>
    <row r="1203" spans="1:3" x14ac:dyDescent="0.2">
      <c r="A1203" t="s">
        <v>2136</v>
      </c>
      <c r="B1203">
        <v>-1.359548</v>
      </c>
      <c r="C1203">
        <v>36.655479999999997</v>
      </c>
    </row>
    <row r="1204" spans="1:3" x14ac:dyDescent="0.2">
      <c r="A1204" t="s">
        <v>2137</v>
      </c>
      <c r="B1204">
        <v>-0.80568300000000004</v>
      </c>
      <c r="C1204">
        <v>34.904600000000002</v>
      </c>
    </row>
    <row r="1205" spans="1:3" x14ac:dyDescent="0.2">
      <c r="A1205" t="s">
        <v>2138</v>
      </c>
      <c r="B1205">
        <v>-0.57999999999999996</v>
      </c>
      <c r="C1205">
        <v>34.97</v>
      </c>
    </row>
    <row r="1206" spans="1:3" x14ac:dyDescent="0.2">
      <c r="A1206" t="s">
        <v>2139</v>
      </c>
      <c r="B1206">
        <v>-0.77724000000000004</v>
      </c>
      <c r="C1206">
        <v>34.852080000000001</v>
      </c>
    </row>
    <row r="1207" spans="1:3" x14ac:dyDescent="0.2">
      <c r="A1207" t="s">
        <v>2140</v>
      </c>
      <c r="B1207">
        <v>-4.3393600000000001</v>
      </c>
      <c r="C1207">
        <v>39.534399999999998</v>
      </c>
    </row>
    <row r="1208" spans="1:3" x14ac:dyDescent="0.2">
      <c r="A1208" t="s">
        <v>2141</v>
      </c>
      <c r="B1208">
        <v>-0.81691499999999995</v>
      </c>
      <c r="C1208">
        <v>37.070664999999998</v>
      </c>
    </row>
    <row r="1209" spans="1:3" x14ac:dyDescent="0.2">
      <c r="A1209" t="s">
        <v>2142</v>
      </c>
      <c r="B1209">
        <v>-0.54257999999999995</v>
      </c>
      <c r="C1209">
        <v>37.078769999999999</v>
      </c>
    </row>
    <row r="1210" spans="1:3" x14ac:dyDescent="0.2">
      <c r="A1210" t="s">
        <v>2143</v>
      </c>
      <c r="B1210">
        <v>-0.70446900000000001</v>
      </c>
      <c r="C1210">
        <v>36.838700000000003</v>
      </c>
    </row>
    <row r="1211" spans="1:3" x14ac:dyDescent="0.2">
      <c r="A1211" t="s">
        <v>2144</v>
      </c>
      <c r="B1211">
        <v>-2.0801379999999998</v>
      </c>
      <c r="C1211">
        <v>41.123970999999997</v>
      </c>
    </row>
    <row r="1212" spans="1:3" x14ac:dyDescent="0.2">
      <c r="A1212" t="s">
        <v>2145</v>
      </c>
      <c r="B1212">
        <v>4.1899290000000002</v>
      </c>
      <c r="C1212">
        <v>34.3078</v>
      </c>
    </row>
    <row r="1213" spans="1:3" x14ac:dyDescent="0.2">
      <c r="A1213" t="s">
        <v>2146</v>
      </c>
      <c r="B1213">
        <v>-2.2939099999999999</v>
      </c>
      <c r="C1213">
        <v>40.122978000000003</v>
      </c>
    </row>
    <row r="1214" spans="1:3" x14ac:dyDescent="0.2">
      <c r="A1214" t="s">
        <v>2147</v>
      </c>
      <c r="B1214">
        <v>7.0000000000000007E-2</v>
      </c>
      <c r="C1214">
        <v>40.32</v>
      </c>
    </row>
    <row r="1215" spans="1:3" x14ac:dyDescent="0.2">
      <c r="A1215" t="s">
        <v>2148</v>
      </c>
      <c r="B1215">
        <v>-0.52508999999999995</v>
      </c>
      <c r="C1215">
        <v>39.713799999999999</v>
      </c>
    </row>
    <row r="1216" spans="1:3" x14ac:dyDescent="0.2">
      <c r="A1216" t="s">
        <v>2149</v>
      </c>
      <c r="B1216">
        <v>-0.115971</v>
      </c>
      <c r="C1216">
        <v>37.613199999999999</v>
      </c>
    </row>
    <row r="1217" spans="1:3" x14ac:dyDescent="0.2">
      <c r="A1217" t="s">
        <v>2150</v>
      </c>
      <c r="B1217">
        <v>0.53293800000000002</v>
      </c>
      <c r="C1217">
        <v>34.363148000000002</v>
      </c>
    </row>
    <row r="1218" spans="1:3" x14ac:dyDescent="0.2">
      <c r="A1218" t="s">
        <v>2151</v>
      </c>
      <c r="B1218">
        <v>-0.8</v>
      </c>
      <c r="C1218">
        <v>34.799999999999997</v>
      </c>
    </row>
    <row r="1219" spans="1:3" x14ac:dyDescent="0.2">
      <c r="A1219" t="s">
        <v>2152</v>
      </c>
      <c r="B1219">
        <v>-0.982097</v>
      </c>
      <c r="C1219">
        <v>36.952800000000003</v>
      </c>
    </row>
    <row r="1220" spans="1:3" x14ac:dyDescent="0.2">
      <c r="A1220" t="s">
        <v>2153</v>
      </c>
      <c r="B1220">
        <v>-0.62971999999999995</v>
      </c>
      <c r="C1220">
        <v>34.9084</v>
      </c>
    </row>
    <row r="1221" spans="1:3" x14ac:dyDescent="0.2">
      <c r="A1221" t="s">
        <v>2154</v>
      </c>
      <c r="B1221">
        <v>-0.193799</v>
      </c>
      <c r="C1221">
        <v>37.665199999999999</v>
      </c>
    </row>
    <row r="1222" spans="1:3" x14ac:dyDescent="0.2">
      <c r="A1222" t="s">
        <v>2155</v>
      </c>
      <c r="B1222">
        <v>-0.90835999999999995</v>
      </c>
      <c r="C1222">
        <v>34.796250000000001</v>
      </c>
    </row>
    <row r="1223" spans="1:3" x14ac:dyDescent="0.2">
      <c r="A1223" t="s">
        <v>2156</v>
      </c>
      <c r="B1223">
        <v>0.16336300000000001</v>
      </c>
      <c r="C1223">
        <v>34.745989999999999</v>
      </c>
    </row>
    <row r="1224" spans="1:3" x14ac:dyDescent="0.2">
      <c r="A1224" t="s">
        <v>2157</v>
      </c>
      <c r="B1224">
        <v>-8.8048000000000001E-2</v>
      </c>
      <c r="C1224">
        <v>35.697513999999998</v>
      </c>
    </row>
    <row r="1225" spans="1:3" x14ac:dyDescent="0.2">
      <c r="A1225" t="s">
        <v>2158</v>
      </c>
      <c r="B1225">
        <v>-0.55441099999999999</v>
      </c>
      <c r="C1225">
        <v>36.883322</v>
      </c>
    </row>
    <row r="1226" spans="1:3" x14ac:dyDescent="0.2">
      <c r="A1226" t="s">
        <v>2159</v>
      </c>
      <c r="B1226">
        <v>-0.412186</v>
      </c>
      <c r="C1226">
        <v>36.890700000000002</v>
      </c>
    </row>
    <row r="1227" spans="1:3" x14ac:dyDescent="0.2">
      <c r="A1227" t="s">
        <v>2160</v>
      </c>
      <c r="B1227">
        <v>-1.87324</v>
      </c>
      <c r="C1227">
        <v>37.87744</v>
      </c>
    </row>
    <row r="1228" spans="1:3" x14ac:dyDescent="0.2">
      <c r="A1228" t="s">
        <v>2161</v>
      </c>
      <c r="B1228">
        <v>-1.5457700000000001</v>
      </c>
      <c r="C1228">
        <v>40.6083</v>
      </c>
    </row>
    <row r="1229" spans="1:3" x14ac:dyDescent="0.2">
      <c r="A1229" t="s">
        <v>2162</v>
      </c>
      <c r="B1229">
        <v>-1.53</v>
      </c>
      <c r="C1229">
        <v>37.07</v>
      </c>
    </row>
    <row r="1230" spans="1:3" x14ac:dyDescent="0.2">
      <c r="A1230" t="s">
        <v>2163</v>
      </c>
      <c r="B1230">
        <v>-1.70245</v>
      </c>
      <c r="C1230">
        <v>38.067799999999998</v>
      </c>
    </row>
    <row r="1231" spans="1:3" x14ac:dyDescent="0.2">
      <c r="A1231" t="s">
        <v>2164</v>
      </c>
      <c r="B1231">
        <v>-0.61419999999999997</v>
      </c>
      <c r="C1231">
        <v>34.724800000000002</v>
      </c>
    </row>
    <row r="1232" spans="1:3" x14ac:dyDescent="0.2">
      <c r="A1232" t="s">
        <v>2165</v>
      </c>
      <c r="B1232">
        <v>-1.195791</v>
      </c>
      <c r="C1232">
        <v>34.537514000000002</v>
      </c>
    </row>
    <row r="1233" spans="1:3" x14ac:dyDescent="0.2">
      <c r="A1233" t="s">
        <v>2166</v>
      </c>
      <c r="B1233">
        <v>-1.27874</v>
      </c>
      <c r="C1233">
        <v>37.6629</v>
      </c>
    </row>
    <row r="1234" spans="1:3" x14ac:dyDescent="0.2">
      <c r="A1234" t="s">
        <v>2167</v>
      </c>
      <c r="B1234">
        <v>-1.28874</v>
      </c>
      <c r="C1234">
        <v>37.676499999999997</v>
      </c>
    </row>
    <row r="1235" spans="1:3" x14ac:dyDescent="0.2">
      <c r="A1235" t="s">
        <v>2168</v>
      </c>
      <c r="B1235">
        <v>0.15290100000000001</v>
      </c>
      <c r="C1235">
        <v>34.511318000000003</v>
      </c>
    </row>
    <row r="1236" spans="1:3" x14ac:dyDescent="0.2">
      <c r="A1236" t="s">
        <v>2169</v>
      </c>
      <c r="B1236">
        <v>-0.41955700000000001</v>
      </c>
      <c r="C1236">
        <v>35.601799999999997</v>
      </c>
    </row>
    <row r="1237" spans="1:3" x14ac:dyDescent="0.2">
      <c r="A1237" t="s">
        <v>2170</v>
      </c>
      <c r="B1237">
        <v>-0.27</v>
      </c>
      <c r="C1237">
        <v>37.729999999999997</v>
      </c>
    </row>
    <row r="1238" spans="1:3" x14ac:dyDescent="0.2">
      <c r="A1238" t="s">
        <v>2171</v>
      </c>
      <c r="B1238">
        <v>-2.0746699999999998</v>
      </c>
      <c r="C1238">
        <v>38.1845</v>
      </c>
    </row>
    <row r="1239" spans="1:3" x14ac:dyDescent="0.2">
      <c r="A1239" t="s">
        <v>2172</v>
      </c>
      <c r="B1239">
        <v>-2.06711</v>
      </c>
      <c r="C1239">
        <v>38.176580000000001</v>
      </c>
    </row>
    <row r="1240" spans="1:3" x14ac:dyDescent="0.2">
      <c r="A1240" t="s">
        <v>2173</v>
      </c>
      <c r="B1240">
        <v>-0.37275199999999997</v>
      </c>
      <c r="C1240">
        <v>37.656100000000002</v>
      </c>
    </row>
    <row r="1241" spans="1:3" x14ac:dyDescent="0.2">
      <c r="A1241" t="s">
        <v>2174</v>
      </c>
      <c r="B1241">
        <v>-2.11477</v>
      </c>
      <c r="C1241">
        <v>36.822000000000003</v>
      </c>
    </row>
    <row r="1242" spans="1:3" x14ac:dyDescent="0.2">
      <c r="A1242" t="s">
        <v>2175</v>
      </c>
      <c r="B1242">
        <v>0.29034399999999999</v>
      </c>
      <c r="C1242">
        <v>34.945664000000001</v>
      </c>
    </row>
    <row r="1243" spans="1:3" x14ac:dyDescent="0.2">
      <c r="A1243" t="s">
        <v>2176</v>
      </c>
      <c r="B1243">
        <v>-1.90411</v>
      </c>
      <c r="C1243">
        <v>37.9377</v>
      </c>
    </row>
    <row r="1244" spans="1:3" x14ac:dyDescent="0.2">
      <c r="A1244" t="s">
        <v>2177</v>
      </c>
      <c r="B1244">
        <v>-1.59297</v>
      </c>
      <c r="C1244">
        <v>37.8065</v>
      </c>
    </row>
    <row r="1245" spans="1:3" x14ac:dyDescent="0.2">
      <c r="A1245" t="s">
        <v>2178</v>
      </c>
      <c r="B1245">
        <v>-1.049882</v>
      </c>
      <c r="C1245">
        <v>35.061875000000001</v>
      </c>
    </row>
    <row r="1246" spans="1:3" x14ac:dyDescent="0.2">
      <c r="A1246" t="s">
        <v>2179</v>
      </c>
      <c r="B1246">
        <v>-2.1715270000000002</v>
      </c>
      <c r="C1246">
        <v>37.520380000000003</v>
      </c>
    </row>
    <row r="1247" spans="1:3" x14ac:dyDescent="0.2">
      <c r="A1247" t="s">
        <v>2180</v>
      </c>
      <c r="B1247">
        <v>1.927378</v>
      </c>
      <c r="C1247">
        <v>37.249495000000003</v>
      </c>
    </row>
    <row r="1248" spans="1:3" x14ac:dyDescent="0.2">
      <c r="A1248" t="s">
        <v>2181</v>
      </c>
      <c r="B1248">
        <v>3.4287619999999999</v>
      </c>
      <c r="C1248">
        <v>35.764153999999998</v>
      </c>
    </row>
    <row r="1249" spans="1:3" x14ac:dyDescent="0.2">
      <c r="A1249" t="s">
        <v>2182</v>
      </c>
      <c r="B1249">
        <v>4.0473699999999999</v>
      </c>
      <c r="C1249">
        <v>36.430900000000001</v>
      </c>
    </row>
    <row r="1250" spans="1:3" x14ac:dyDescent="0.2">
      <c r="A1250" t="s">
        <v>2183</v>
      </c>
      <c r="B1250">
        <v>-2.171036</v>
      </c>
      <c r="C1250">
        <v>36.483690000000003</v>
      </c>
    </row>
    <row r="1251" spans="1:3" x14ac:dyDescent="0.2">
      <c r="A1251" t="s">
        <v>2184</v>
      </c>
      <c r="B1251">
        <v>-2.0831300000000001</v>
      </c>
      <c r="C1251">
        <v>37.147351999999998</v>
      </c>
    </row>
    <row r="1252" spans="1:3" x14ac:dyDescent="0.2">
      <c r="A1252" t="s">
        <v>2185</v>
      </c>
      <c r="B1252">
        <v>-2.2950499999999998</v>
      </c>
      <c r="C1252">
        <v>37.030200000000001</v>
      </c>
    </row>
    <row r="1253" spans="1:3" x14ac:dyDescent="0.2">
      <c r="A1253" t="s">
        <v>2186</v>
      </c>
      <c r="B1253">
        <v>-1.7099299999999999</v>
      </c>
      <c r="C1253">
        <v>37.028244000000001</v>
      </c>
    </row>
    <row r="1254" spans="1:3" x14ac:dyDescent="0.2">
      <c r="A1254" t="s">
        <v>2187</v>
      </c>
      <c r="B1254">
        <v>-2.9493649999999998</v>
      </c>
      <c r="C1254">
        <v>37.749395999999997</v>
      </c>
    </row>
    <row r="1255" spans="1:3" x14ac:dyDescent="0.2">
      <c r="A1255" t="s">
        <v>2188</v>
      </c>
      <c r="B1255">
        <v>-0.65</v>
      </c>
      <c r="C1255">
        <v>37.090000000000003</v>
      </c>
    </row>
    <row r="1256" spans="1:3" x14ac:dyDescent="0.2">
      <c r="A1256" t="s">
        <v>2189</v>
      </c>
      <c r="B1256">
        <v>-3.867902</v>
      </c>
      <c r="C1256">
        <v>39.576807000000002</v>
      </c>
    </row>
    <row r="1257" spans="1:3" x14ac:dyDescent="0.2">
      <c r="A1257" t="s">
        <v>2190</v>
      </c>
      <c r="B1257">
        <v>-0.67179</v>
      </c>
      <c r="C1257">
        <v>34.77234</v>
      </c>
    </row>
    <row r="1258" spans="1:3" x14ac:dyDescent="0.2">
      <c r="A1258" t="s">
        <v>2191</v>
      </c>
      <c r="B1258">
        <v>0.23</v>
      </c>
      <c r="C1258">
        <v>34.58</v>
      </c>
    </row>
    <row r="1259" spans="1:3" x14ac:dyDescent="0.2">
      <c r="A1259" t="s">
        <v>2192</v>
      </c>
      <c r="B1259">
        <v>0.32797599999999999</v>
      </c>
      <c r="C1259">
        <v>34.398125</v>
      </c>
    </row>
    <row r="1260" spans="1:3" x14ac:dyDescent="0.2">
      <c r="A1260" t="s">
        <v>2193</v>
      </c>
      <c r="B1260">
        <v>0.34324199999999999</v>
      </c>
      <c r="C1260">
        <v>34.772402</v>
      </c>
    </row>
    <row r="1261" spans="1:3" x14ac:dyDescent="0.2">
      <c r="A1261" t="s">
        <v>2194</v>
      </c>
      <c r="B1261">
        <v>-0.28027000000000002</v>
      </c>
      <c r="C1261">
        <v>36.04289</v>
      </c>
    </row>
    <row r="1262" spans="1:3" x14ac:dyDescent="0.2">
      <c r="A1262" t="s">
        <v>2195</v>
      </c>
      <c r="B1262">
        <v>-1.30783</v>
      </c>
      <c r="C1262">
        <v>36.86157</v>
      </c>
    </row>
    <row r="1263" spans="1:3" x14ac:dyDescent="0.2">
      <c r="A1263" t="s">
        <v>2196</v>
      </c>
      <c r="B1263">
        <v>-1.2980499999999999</v>
      </c>
      <c r="C1263">
        <v>36.83661</v>
      </c>
    </row>
    <row r="1264" spans="1:3" x14ac:dyDescent="0.2">
      <c r="A1264" t="s">
        <v>2197</v>
      </c>
      <c r="B1264">
        <v>0.35540899999999997</v>
      </c>
      <c r="C1264">
        <v>34.697876999999998</v>
      </c>
    </row>
    <row r="1265" spans="1:3" x14ac:dyDescent="0.2">
      <c r="A1265" t="s">
        <v>2198</v>
      </c>
      <c r="B1265">
        <v>-1.2835799999999999</v>
      </c>
      <c r="C1265">
        <v>36.821710000000003</v>
      </c>
    </row>
    <row r="1266" spans="1:3" x14ac:dyDescent="0.2">
      <c r="A1266" t="s">
        <v>2199</v>
      </c>
      <c r="B1266">
        <v>0.36475800000000003</v>
      </c>
      <c r="C1266">
        <v>34.164834999999997</v>
      </c>
    </row>
    <row r="1267" spans="1:3" x14ac:dyDescent="0.2">
      <c r="A1267" t="s">
        <v>2200</v>
      </c>
      <c r="B1267">
        <v>1.07</v>
      </c>
      <c r="C1267">
        <v>34.97</v>
      </c>
    </row>
    <row r="1268" spans="1:3" x14ac:dyDescent="0.2">
      <c r="A1268" t="s">
        <v>2201</v>
      </c>
      <c r="B1268">
        <v>-1.4307300000000001</v>
      </c>
      <c r="C1268">
        <v>38.15</v>
      </c>
    </row>
    <row r="1269" spans="1:3" x14ac:dyDescent="0.2">
      <c r="A1269" t="s">
        <v>2202</v>
      </c>
      <c r="B1269">
        <v>5.0200000000000002E-2</v>
      </c>
      <c r="C1269">
        <v>34.580820000000003</v>
      </c>
    </row>
    <row r="1270" spans="1:3" x14ac:dyDescent="0.2">
      <c r="A1270" t="s">
        <v>2203</v>
      </c>
      <c r="B1270">
        <v>-0.365365</v>
      </c>
      <c r="C1270">
        <v>35.095407000000002</v>
      </c>
    </row>
    <row r="1271" spans="1:3" x14ac:dyDescent="0.2">
      <c r="A1271" t="s">
        <v>2204</v>
      </c>
      <c r="B1271">
        <v>-0.62433000000000005</v>
      </c>
      <c r="C1271">
        <v>34.781199999999998</v>
      </c>
    </row>
    <row r="1272" spans="1:3" x14ac:dyDescent="0.2">
      <c r="A1272" t="s">
        <v>2205</v>
      </c>
      <c r="B1272">
        <v>0.97958599999999996</v>
      </c>
      <c r="C1272">
        <v>38.731175</v>
      </c>
    </row>
    <row r="1273" spans="1:3" x14ac:dyDescent="0.2">
      <c r="A1273" t="s">
        <v>2206</v>
      </c>
      <c r="B1273">
        <v>-0.71257499999999996</v>
      </c>
      <c r="C1273">
        <v>37.661000000000001</v>
      </c>
    </row>
    <row r="1274" spans="1:3" x14ac:dyDescent="0.2">
      <c r="A1274" t="s">
        <v>2207</v>
      </c>
      <c r="B1274">
        <v>-0.42098400000000002</v>
      </c>
      <c r="C1274">
        <v>36.952379999999998</v>
      </c>
    </row>
    <row r="1275" spans="1:3" x14ac:dyDescent="0.2">
      <c r="A1275" t="s">
        <v>2208</v>
      </c>
      <c r="B1275">
        <v>-0.27</v>
      </c>
      <c r="C1275">
        <v>37.61</v>
      </c>
    </row>
    <row r="1276" spans="1:3" x14ac:dyDescent="0.2">
      <c r="A1276" t="s">
        <v>2209</v>
      </c>
      <c r="B1276">
        <v>-0.2</v>
      </c>
      <c r="C1276">
        <v>37.68</v>
      </c>
    </row>
    <row r="1277" spans="1:3" x14ac:dyDescent="0.2">
      <c r="A1277" t="s">
        <v>2210</v>
      </c>
      <c r="B1277">
        <v>-0.59684700000000002</v>
      </c>
      <c r="C1277">
        <v>37.028377999999996</v>
      </c>
    </row>
    <row r="1278" spans="1:3" x14ac:dyDescent="0.2">
      <c r="A1278" t="s">
        <v>2211</v>
      </c>
      <c r="B1278">
        <v>-0.74123000000000006</v>
      </c>
      <c r="C1278">
        <v>35.374119999999998</v>
      </c>
    </row>
    <row r="1279" spans="1:3" x14ac:dyDescent="0.2">
      <c r="A1279" t="s">
        <v>2212</v>
      </c>
      <c r="B1279">
        <v>2.331</v>
      </c>
      <c r="C1279">
        <v>37.982999999999997</v>
      </c>
    </row>
    <row r="1280" spans="1:3" x14ac:dyDescent="0.2">
      <c r="A1280" t="s">
        <v>2213</v>
      </c>
      <c r="B1280">
        <v>-0.68830999999999998</v>
      </c>
      <c r="C1280">
        <v>34.787590000000002</v>
      </c>
    </row>
    <row r="1281" spans="1:3" x14ac:dyDescent="0.2">
      <c r="A1281" t="s">
        <v>2214</v>
      </c>
      <c r="B1281">
        <v>-0.60968999999999995</v>
      </c>
      <c r="C1281">
        <v>34.673699999999997</v>
      </c>
    </row>
    <row r="1282" spans="1:3" x14ac:dyDescent="0.2">
      <c r="A1282" t="s">
        <v>2215</v>
      </c>
      <c r="B1282">
        <v>-1.22</v>
      </c>
      <c r="C1282">
        <v>34.479999999999997</v>
      </c>
    </row>
    <row r="1283" spans="1:3" x14ac:dyDescent="0.2">
      <c r="A1283" t="s">
        <v>2216</v>
      </c>
      <c r="B1283">
        <v>-0.57171700000000003</v>
      </c>
      <c r="C1283">
        <v>34.8628</v>
      </c>
    </row>
    <row r="1284" spans="1:3" x14ac:dyDescent="0.2">
      <c r="A1284" t="s">
        <v>2217</v>
      </c>
      <c r="B1284">
        <v>-0.452179</v>
      </c>
      <c r="C1284">
        <v>37.783299999999997</v>
      </c>
    </row>
    <row r="1285" spans="1:3" x14ac:dyDescent="0.2">
      <c r="A1285" t="s">
        <v>2218</v>
      </c>
      <c r="B1285">
        <v>-1.2027460000000001</v>
      </c>
      <c r="C1285">
        <v>34.464607000000001</v>
      </c>
    </row>
    <row r="1286" spans="1:3" x14ac:dyDescent="0.2">
      <c r="A1286" t="s">
        <v>2219</v>
      </c>
      <c r="B1286">
        <v>-1.2027460000000001</v>
      </c>
      <c r="C1286">
        <v>34.464607000000001</v>
      </c>
    </row>
    <row r="1287" spans="1:3" x14ac:dyDescent="0.2">
      <c r="A1287" t="s">
        <v>2220</v>
      </c>
      <c r="B1287">
        <v>-1.6171500000000001</v>
      </c>
      <c r="C1287">
        <v>36.840699999999998</v>
      </c>
    </row>
    <row r="1288" spans="1:3" x14ac:dyDescent="0.2">
      <c r="A1288" t="s">
        <v>2221</v>
      </c>
      <c r="B1288">
        <v>0.34020600000000001</v>
      </c>
      <c r="C1288">
        <v>37.577624999999998</v>
      </c>
    </row>
    <row r="1289" spans="1:3" x14ac:dyDescent="0.2">
      <c r="A1289" t="s">
        <v>2222</v>
      </c>
      <c r="B1289">
        <v>0.34260000000000002</v>
      </c>
      <c r="C1289">
        <v>37.58137</v>
      </c>
    </row>
    <row r="1290" spans="1:3" x14ac:dyDescent="0.2">
      <c r="A1290" t="s">
        <v>2223</v>
      </c>
      <c r="B1290">
        <v>0.37509999999999999</v>
      </c>
      <c r="C1290">
        <v>37.581200000000003</v>
      </c>
    </row>
    <row r="1291" spans="1:3" x14ac:dyDescent="0.2">
      <c r="A1291" t="s">
        <v>2224</v>
      </c>
      <c r="B1291">
        <v>0.33218500000000001</v>
      </c>
      <c r="C1291">
        <v>37.570681999999998</v>
      </c>
    </row>
    <row r="1292" spans="1:3" x14ac:dyDescent="0.2">
      <c r="A1292" t="s">
        <v>2225</v>
      </c>
      <c r="B1292">
        <v>0.65093699999999999</v>
      </c>
      <c r="C1292">
        <v>37.710700000000003</v>
      </c>
    </row>
    <row r="1293" spans="1:3" x14ac:dyDescent="0.2">
      <c r="A1293" t="s">
        <v>2226</v>
      </c>
      <c r="B1293">
        <v>-0.374338</v>
      </c>
      <c r="C1293">
        <v>39.713799999999999</v>
      </c>
    </row>
    <row r="1294" spans="1:3" x14ac:dyDescent="0.2">
      <c r="A1294" t="s">
        <v>2227</v>
      </c>
      <c r="B1294">
        <v>-1.297148</v>
      </c>
      <c r="C1294">
        <v>36.782066</v>
      </c>
    </row>
    <row r="1295" spans="1:3" x14ac:dyDescent="0.2">
      <c r="A1295" t="s">
        <v>2228</v>
      </c>
      <c r="B1295">
        <v>-0.21134</v>
      </c>
      <c r="C1295">
        <v>37.061123000000002</v>
      </c>
    </row>
    <row r="1296" spans="1:3" x14ac:dyDescent="0.2">
      <c r="A1296" t="s">
        <v>2229</v>
      </c>
      <c r="B1296">
        <v>-0.78303</v>
      </c>
      <c r="C1296">
        <v>35.058399999999999</v>
      </c>
    </row>
    <row r="1297" spans="1:3" x14ac:dyDescent="0.2">
      <c r="A1297" t="s">
        <v>2230</v>
      </c>
      <c r="B1297">
        <v>-1.3906799999999999</v>
      </c>
      <c r="C1297">
        <v>37.973599999999998</v>
      </c>
    </row>
    <row r="1298" spans="1:3" x14ac:dyDescent="0.2">
      <c r="A1298" t="s">
        <v>2231</v>
      </c>
      <c r="B1298">
        <v>-0.54</v>
      </c>
      <c r="C1298">
        <v>37.479999999999997</v>
      </c>
    </row>
    <row r="1299" spans="1:3" x14ac:dyDescent="0.2">
      <c r="A1299" t="s">
        <v>2232</v>
      </c>
      <c r="B1299">
        <v>-0.58063100000000001</v>
      </c>
      <c r="C1299">
        <v>35.2973</v>
      </c>
    </row>
    <row r="1300" spans="1:3" x14ac:dyDescent="0.2">
      <c r="A1300" t="s">
        <v>2233</v>
      </c>
      <c r="B1300">
        <v>0.67430000000000001</v>
      </c>
      <c r="C1300">
        <v>35.505800000000001</v>
      </c>
    </row>
    <row r="1301" spans="1:3" x14ac:dyDescent="0.2">
      <c r="A1301" t="s">
        <v>2234</v>
      </c>
      <c r="B1301">
        <v>0.66846000000000005</v>
      </c>
      <c r="C1301">
        <v>35.504049999999999</v>
      </c>
    </row>
    <row r="1302" spans="1:3" x14ac:dyDescent="0.2">
      <c r="A1302" t="s">
        <v>2235</v>
      </c>
      <c r="B1302">
        <v>-0.99159600000000003</v>
      </c>
      <c r="C1302">
        <v>37.351300000000002</v>
      </c>
    </row>
    <row r="1303" spans="1:3" x14ac:dyDescent="0.2">
      <c r="A1303" t="s">
        <v>2236</v>
      </c>
      <c r="B1303">
        <v>-0.99370700000000001</v>
      </c>
      <c r="C1303">
        <v>37.338603999999997</v>
      </c>
    </row>
    <row r="1304" spans="1:3" x14ac:dyDescent="0.2">
      <c r="A1304" t="s">
        <v>2237</v>
      </c>
      <c r="B1304">
        <v>-1.44712</v>
      </c>
      <c r="C1304">
        <v>37.357300000000002</v>
      </c>
    </row>
    <row r="1305" spans="1:3" x14ac:dyDescent="0.2">
      <c r="A1305" t="s">
        <v>2238</v>
      </c>
      <c r="B1305">
        <v>-7.9823000000000005E-2</v>
      </c>
      <c r="C1305">
        <v>37.574599999999997</v>
      </c>
    </row>
    <row r="1306" spans="1:3" x14ac:dyDescent="0.2">
      <c r="A1306" t="s">
        <v>2239</v>
      </c>
      <c r="B1306">
        <v>-0.40991</v>
      </c>
      <c r="C1306">
        <v>37.107207000000002</v>
      </c>
    </row>
    <row r="1307" spans="1:3" x14ac:dyDescent="0.2">
      <c r="A1307" t="s">
        <v>2240</v>
      </c>
      <c r="B1307">
        <v>-0.68728999999999996</v>
      </c>
      <c r="C1307">
        <v>34.842100000000002</v>
      </c>
    </row>
    <row r="1308" spans="1:3" x14ac:dyDescent="0.2">
      <c r="A1308" t="s">
        <v>2241</v>
      </c>
      <c r="B1308">
        <v>-0.67623299999999997</v>
      </c>
      <c r="C1308">
        <v>34.770899999999997</v>
      </c>
    </row>
    <row r="1309" spans="1:3" x14ac:dyDescent="0.2">
      <c r="A1309" t="s">
        <v>2242</v>
      </c>
      <c r="B1309">
        <v>-0.56081099999999995</v>
      </c>
      <c r="C1309">
        <v>34.997297000000003</v>
      </c>
    </row>
    <row r="1310" spans="1:3" x14ac:dyDescent="0.2">
      <c r="A1310" t="s">
        <v>2243</v>
      </c>
      <c r="B1310">
        <v>-0.415323</v>
      </c>
      <c r="C1310">
        <v>37.708300000000001</v>
      </c>
    </row>
    <row r="1311" spans="1:3" x14ac:dyDescent="0.2">
      <c r="A1311" t="s">
        <v>2244</v>
      </c>
      <c r="B1311">
        <v>-0.75660000000000005</v>
      </c>
      <c r="C1311">
        <v>34.775280000000002</v>
      </c>
    </row>
    <row r="1312" spans="1:3" x14ac:dyDescent="0.2">
      <c r="A1312" t="s">
        <v>2245</v>
      </c>
      <c r="B1312">
        <v>-0.406532</v>
      </c>
      <c r="C1312">
        <v>37.183779999999999</v>
      </c>
    </row>
    <row r="1313" spans="1:3" x14ac:dyDescent="0.2">
      <c r="A1313" t="s">
        <v>2246</v>
      </c>
      <c r="B1313">
        <v>-1.071242</v>
      </c>
      <c r="C1313">
        <v>37.532361999999999</v>
      </c>
    </row>
    <row r="1314" spans="1:3" x14ac:dyDescent="0.2">
      <c r="A1314" t="s">
        <v>2247</v>
      </c>
      <c r="B1314">
        <v>-0.95767400000000003</v>
      </c>
      <c r="C1314">
        <v>36.7913</v>
      </c>
    </row>
    <row r="1315" spans="1:3" x14ac:dyDescent="0.2">
      <c r="A1315" t="s">
        <v>2248</v>
      </c>
      <c r="B1315">
        <v>-1.7400100000000001</v>
      </c>
      <c r="C1315">
        <v>37.516100000000002</v>
      </c>
    </row>
    <row r="1316" spans="1:3" x14ac:dyDescent="0.2">
      <c r="A1316" t="s">
        <v>2249</v>
      </c>
      <c r="B1316">
        <v>-0.69103300000000001</v>
      </c>
      <c r="C1316">
        <v>34.679900000000004</v>
      </c>
    </row>
    <row r="1317" spans="1:3" x14ac:dyDescent="0.2">
      <c r="A1317" t="s">
        <v>2250</v>
      </c>
      <c r="B1317">
        <v>-0.67405999999999999</v>
      </c>
      <c r="C1317">
        <v>34.770069999999997</v>
      </c>
    </row>
    <row r="1318" spans="1:3" x14ac:dyDescent="0.2">
      <c r="A1318" t="s">
        <v>2251</v>
      </c>
      <c r="B1318">
        <v>-1.143559</v>
      </c>
      <c r="C1318">
        <v>36.958142000000002</v>
      </c>
    </row>
    <row r="1319" spans="1:3" x14ac:dyDescent="0.2">
      <c r="A1319" t="s">
        <v>2252</v>
      </c>
      <c r="B1319">
        <v>-2.2769499999999998</v>
      </c>
      <c r="C1319">
        <v>37.822000000000003</v>
      </c>
    </row>
    <row r="1320" spans="1:3" x14ac:dyDescent="0.2">
      <c r="A1320" t="s">
        <v>2253</v>
      </c>
      <c r="B1320">
        <v>-4.2814699999999997</v>
      </c>
      <c r="C1320">
        <v>39.564900000000002</v>
      </c>
    </row>
    <row r="1321" spans="1:3" x14ac:dyDescent="0.2">
      <c r="A1321" t="s">
        <v>2254</v>
      </c>
      <c r="B1321">
        <v>-0.14725199999999999</v>
      </c>
      <c r="C1321">
        <v>35.546298999999998</v>
      </c>
    </row>
    <row r="1322" spans="1:3" x14ac:dyDescent="0.2">
      <c r="A1322" t="s">
        <v>2255</v>
      </c>
      <c r="B1322">
        <v>-3.7575379999999998</v>
      </c>
      <c r="C1322">
        <v>39.726557</v>
      </c>
    </row>
    <row r="1323" spans="1:3" x14ac:dyDescent="0.2">
      <c r="A1323" t="s">
        <v>2256</v>
      </c>
      <c r="B1323">
        <v>-9.3684000000000003E-2</v>
      </c>
      <c r="C1323">
        <v>34.770899999999997</v>
      </c>
    </row>
    <row r="1324" spans="1:3" x14ac:dyDescent="0.2">
      <c r="A1324" t="s">
        <v>2257</v>
      </c>
      <c r="B1324">
        <v>2.36734</v>
      </c>
      <c r="C1324">
        <v>35.398000000000003</v>
      </c>
    </row>
    <row r="1325" spans="1:3" x14ac:dyDescent="0.2">
      <c r="A1325" t="s">
        <v>2258</v>
      </c>
      <c r="B1325">
        <v>-1.277577</v>
      </c>
      <c r="C1325">
        <v>36.871434000000001</v>
      </c>
    </row>
    <row r="1326" spans="1:3" x14ac:dyDescent="0.2">
      <c r="A1326" t="s">
        <v>2259</v>
      </c>
      <c r="B1326">
        <v>-3.2169620000000001</v>
      </c>
      <c r="C1326">
        <v>40.117280000000001</v>
      </c>
    </row>
    <row r="1327" spans="1:3" x14ac:dyDescent="0.2">
      <c r="A1327" t="s">
        <v>2260</v>
      </c>
      <c r="B1327">
        <v>-3.221568</v>
      </c>
      <c r="C1327">
        <v>40.104700000000001</v>
      </c>
    </row>
    <row r="1328" spans="1:3" x14ac:dyDescent="0.2">
      <c r="A1328" t="s">
        <v>2261</v>
      </c>
      <c r="B1328">
        <v>-0.41805999999999999</v>
      </c>
      <c r="C1328">
        <v>35.260800000000003</v>
      </c>
    </row>
    <row r="1329" spans="1:3" x14ac:dyDescent="0.2">
      <c r="A1329" t="s">
        <v>2262</v>
      </c>
      <c r="B1329">
        <v>-1.27776</v>
      </c>
      <c r="C1329">
        <v>36.820500000000003</v>
      </c>
    </row>
    <row r="1330" spans="1:3" x14ac:dyDescent="0.2">
      <c r="A1330" t="s">
        <v>2263</v>
      </c>
      <c r="B1330">
        <v>1.22041</v>
      </c>
      <c r="C1330">
        <v>35.121471</v>
      </c>
    </row>
    <row r="1331" spans="1:3" x14ac:dyDescent="0.2">
      <c r="A1331" t="s">
        <v>2264</v>
      </c>
      <c r="B1331">
        <v>-4.0305960000000001</v>
      </c>
      <c r="C1331">
        <v>39.692579000000002</v>
      </c>
    </row>
    <row r="1332" spans="1:3" x14ac:dyDescent="0.2">
      <c r="A1332" t="s">
        <v>2265</v>
      </c>
      <c r="B1332">
        <v>-0.75</v>
      </c>
      <c r="C1332">
        <v>37</v>
      </c>
    </row>
    <row r="1333" spans="1:3" x14ac:dyDescent="0.2">
      <c r="A1333" t="s">
        <v>2265</v>
      </c>
      <c r="B1333">
        <v>-0.69</v>
      </c>
      <c r="C1333">
        <v>36.89</v>
      </c>
    </row>
    <row r="1334" spans="1:3" x14ac:dyDescent="0.2">
      <c r="A1334" t="s">
        <v>2265</v>
      </c>
      <c r="B1334">
        <v>4.6225000000000002E-2</v>
      </c>
      <c r="C1334">
        <v>34.720910000000003</v>
      </c>
    </row>
    <row r="1335" spans="1:3" x14ac:dyDescent="0.2">
      <c r="A1335" t="s">
        <v>2266</v>
      </c>
      <c r="B1335">
        <v>1.3653999999999999E-2</v>
      </c>
      <c r="C1335">
        <v>36.359734000000003</v>
      </c>
    </row>
    <row r="1336" spans="1:3" x14ac:dyDescent="0.2">
      <c r="A1336" t="s">
        <v>2266</v>
      </c>
      <c r="B1336">
        <v>-3.2040890000000002</v>
      </c>
      <c r="C1336">
        <v>40.09234</v>
      </c>
    </row>
    <row r="1337" spans="1:3" x14ac:dyDescent="0.2">
      <c r="A1337" t="s">
        <v>2266</v>
      </c>
      <c r="B1337">
        <v>0.20608899999999999</v>
      </c>
      <c r="C1337">
        <v>37.991514000000002</v>
      </c>
    </row>
    <row r="1338" spans="1:3" x14ac:dyDescent="0.2">
      <c r="A1338" t="s">
        <v>2267</v>
      </c>
      <c r="B1338">
        <v>-4.0550940000000004</v>
      </c>
      <c r="C1338">
        <v>39.661228999999999</v>
      </c>
    </row>
    <row r="1339" spans="1:3" x14ac:dyDescent="0.2">
      <c r="A1339" t="s">
        <v>2268</v>
      </c>
      <c r="B1339">
        <v>-1.6614800000000001</v>
      </c>
      <c r="C1339">
        <v>37.542099999999998</v>
      </c>
    </row>
    <row r="1340" spans="1:3" x14ac:dyDescent="0.2">
      <c r="A1340" t="s">
        <v>2269</v>
      </c>
      <c r="B1340">
        <v>-0.47594999999999998</v>
      </c>
      <c r="C1340">
        <v>37.130119999999998</v>
      </c>
    </row>
    <row r="1341" spans="1:3" x14ac:dyDescent="0.2">
      <c r="A1341" t="s">
        <v>2270</v>
      </c>
      <c r="B1341">
        <v>-0.47145599999999999</v>
      </c>
      <c r="C1341">
        <v>35.195500000000003</v>
      </c>
    </row>
    <row r="1342" spans="1:3" x14ac:dyDescent="0.2">
      <c r="A1342" t="s">
        <v>2271</v>
      </c>
      <c r="B1342">
        <v>-0.35593000000000002</v>
      </c>
      <c r="C1342">
        <v>39.671500000000002</v>
      </c>
    </row>
    <row r="1343" spans="1:3" x14ac:dyDescent="0.2">
      <c r="A1343" t="s">
        <v>2272</v>
      </c>
      <c r="B1343">
        <v>-3.6326100000000001</v>
      </c>
      <c r="C1343">
        <v>39.742728999999997</v>
      </c>
    </row>
    <row r="1344" spans="1:3" x14ac:dyDescent="0.2">
      <c r="A1344" t="s">
        <v>2273</v>
      </c>
      <c r="B1344">
        <v>-0.756023</v>
      </c>
      <c r="C1344">
        <v>34.605933999999998</v>
      </c>
    </row>
    <row r="1345" spans="1:3" x14ac:dyDescent="0.2">
      <c r="A1345" t="s">
        <v>2274</v>
      </c>
      <c r="B1345">
        <v>1.207E-3</v>
      </c>
      <c r="C1345">
        <v>34.738613999999998</v>
      </c>
    </row>
    <row r="1346" spans="1:3" x14ac:dyDescent="0.2">
      <c r="A1346" t="s">
        <v>2275</v>
      </c>
      <c r="B1346">
        <v>-0.72</v>
      </c>
      <c r="C1346">
        <v>37.159999999999997</v>
      </c>
    </row>
    <row r="1347" spans="1:3" x14ac:dyDescent="0.2">
      <c r="A1347" t="s">
        <v>2276</v>
      </c>
      <c r="B1347">
        <v>-1.3627999999999999E-2</v>
      </c>
      <c r="C1347">
        <v>37.622250000000001</v>
      </c>
    </row>
    <row r="1348" spans="1:3" x14ac:dyDescent="0.2">
      <c r="A1348" t="s">
        <v>2277</v>
      </c>
      <c r="B1348">
        <v>-1.2889600000000001</v>
      </c>
      <c r="C1348">
        <v>36.871169999999999</v>
      </c>
    </row>
    <row r="1349" spans="1:3" x14ac:dyDescent="0.2">
      <c r="A1349" t="s">
        <v>2278</v>
      </c>
      <c r="B1349">
        <v>-1.2825800000000001</v>
      </c>
      <c r="C1349">
        <v>36.865479999999998</v>
      </c>
    </row>
    <row r="1350" spans="1:3" x14ac:dyDescent="0.2">
      <c r="A1350" t="s">
        <v>2279</v>
      </c>
      <c r="B1350">
        <v>-4.5505800000000001</v>
      </c>
      <c r="C1350">
        <v>39.124699999999997</v>
      </c>
    </row>
    <row r="1351" spans="1:3" x14ac:dyDescent="0.2">
      <c r="A1351" t="s">
        <v>2279</v>
      </c>
      <c r="B1351">
        <v>-4.2665100000000002</v>
      </c>
      <c r="C1351">
        <v>39.5685</v>
      </c>
    </row>
    <row r="1352" spans="1:3" x14ac:dyDescent="0.2">
      <c r="A1352" t="s">
        <v>2280</v>
      </c>
      <c r="B1352">
        <v>-0.52370000000000005</v>
      </c>
      <c r="C1352">
        <v>37.398800000000001</v>
      </c>
    </row>
    <row r="1353" spans="1:3" x14ac:dyDescent="0.2">
      <c r="A1353" t="s">
        <v>2281</v>
      </c>
      <c r="B1353">
        <v>-0.53917499999999996</v>
      </c>
      <c r="C1353">
        <v>37.447819000000003</v>
      </c>
    </row>
    <row r="1354" spans="1:3" x14ac:dyDescent="0.2">
      <c r="A1354" t="s">
        <v>2282</v>
      </c>
      <c r="B1354">
        <v>-2.6638799999999998</v>
      </c>
      <c r="C1354">
        <v>38.1402</v>
      </c>
    </row>
    <row r="1355" spans="1:3" x14ac:dyDescent="0.2">
      <c r="A1355" t="s">
        <v>2283</v>
      </c>
      <c r="B1355">
        <v>-3.83107</v>
      </c>
      <c r="C1355">
        <v>39.686450999999998</v>
      </c>
    </row>
    <row r="1356" spans="1:3" x14ac:dyDescent="0.2">
      <c r="A1356" t="s">
        <v>2284</v>
      </c>
      <c r="B1356">
        <v>-3.1892200000000002</v>
      </c>
      <c r="C1356">
        <v>39.905842</v>
      </c>
    </row>
    <row r="1357" spans="1:3" x14ac:dyDescent="0.2">
      <c r="A1357" t="s">
        <v>2285</v>
      </c>
      <c r="B1357">
        <v>-0.72</v>
      </c>
      <c r="C1357">
        <v>37.159999999999997</v>
      </c>
    </row>
    <row r="1358" spans="1:3" x14ac:dyDescent="0.2">
      <c r="A1358" t="s">
        <v>2286</v>
      </c>
      <c r="B1358">
        <v>-1.32297</v>
      </c>
      <c r="C1358">
        <v>36.910809999999998</v>
      </c>
    </row>
    <row r="1359" spans="1:3" x14ac:dyDescent="0.2">
      <c r="A1359" t="s">
        <v>2287</v>
      </c>
      <c r="B1359">
        <v>-1.1316569999999999</v>
      </c>
      <c r="C1359">
        <v>37.091526000000002</v>
      </c>
    </row>
    <row r="1360" spans="1:3" x14ac:dyDescent="0.2">
      <c r="A1360" t="s">
        <v>2288</v>
      </c>
      <c r="B1360">
        <v>-4.0368320000000004</v>
      </c>
      <c r="C1360">
        <v>39.681286999999998</v>
      </c>
    </row>
    <row r="1361" spans="1:3" x14ac:dyDescent="0.2">
      <c r="A1361" t="s">
        <v>2289</v>
      </c>
      <c r="B1361">
        <v>-3.9877259999999999</v>
      </c>
      <c r="C1361">
        <v>39.598962</v>
      </c>
    </row>
    <row r="1362" spans="1:3" x14ac:dyDescent="0.2">
      <c r="A1362" t="s">
        <v>2290</v>
      </c>
      <c r="B1362">
        <v>-3.9909759999999999</v>
      </c>
      <c r="C1362">
        <v>39.596276000000003</v>
      </c>
    </row>
    <row r="1363" spans="1:3" x14ac:dyDescent="0.2">
      <c r="A1363" t="s">
        <v>2291</v>
      </c>
      <c r="B1363">
        <v>0.14244100000000001</v>
      </c>
      <c r="C1363">
        <v>34.882320999999997</v>
      </c>
    </row>
    <row r="1364" spans="1:3" x14ac:dyDescent="0.2">
      <c r="A1364" t="s">
        <v>2292</v>
      </c>
      <c r="B1364">
        <v>0.280194</v>
      </c>
      <c r="C1364">
        <v>34.673983</v>
      </c>
    </row>
    <row r="1365" spans="1:3" x14ac:dyDescent="0.2">
      <c r="A1365" t="s">
        <v>2293</v>
      </c>
      <c r="B1365">
        <v>-0.52</v>
      </c>
      <c r="C1365">
        <v>37.450000000000003</v>
      </c>
    </row>
    <row r="1366" spans="1:3" x14ac:dyDescent="0.2">
      <c r="A1366" t="s">
        <v>2293</v>
      </c>
      <c r="B1366">
        <v>-6.3509999999999997E-2</v>
      </c>
      <c r="C1366">
        <v>34.054200000000002</v>
      </c>
    </row>
    <row r="1367" spans="1:3" x14ac:dyDescent="0.2">
      <c r="A1367" t="s">
        <v>2294</v>
      </c>
      <c r="B1367">
        <v>-0.70764000000000005</v>
      </c>
      <c r="C1367">
        <v>34.820239999999998</v>
      </c>
    </row>
    <row r="1368" spans="1:3" x14ac:dyDescent="0.2">
      <c r="A1368" t="s">
        <v>2295</v>
      </c>
      <c r="B1368">
        <v>-4.0034900000000002</v>
      </c>
      <c r="C1368">
        <v>39.686199999999999</v>
      </c>
    </row>
    <row r="1369" spans="1:3" x14ac:dyDescent="0.2">
      <c r="A1369" t="s">
        <v>2296</v>
      </c>
      <c r="B1369">
        <v>-1.032332</v>
      </c>
      <c r="C1369">
        <v>37.071233999999997</v>
      </c>
    </row>
    <row r="1370" spans="1:3" x14ac:dyDescent="0.2">
      <c r="A1370" t="s">
        <v>2297</v>
      </c>
      <c r="B1370">
        <v>-1.103558</v>
      </c>
      <c r="C1370">
        <v>37.014397000000002</v>
      </c>
    </row>
    <row r="1371" spans="1:3" x14ac:dyDescent="0.2">
      <c r="A1371" t="s">
        <v>2298</v>
      </c>
      <c r="B1371">
        <v>-1.0323100000000001</v>
      </c>
      <c r="C1371">
        <v>36.992320999999997</v>
      </c>
    </row>
    <row r="1372" spans="1:3" x14ac:dyDescent="0.2">
      <c r="A1372" t="s">
        <v>2299</v>
      </c>
      <c r="B1372">
        <v>3.1236009999999998</v>
      </c>
      <c r="C1372">
        <v>35.596702999999998</v>
      </c>
    </row>
    <row r="1373" spans="1:3" x14ac:dyDescent="0.2">
      <c r="A1373" t="s">
        <v>2300</v>
      </c>
      <c r="B1373">
        <v>-9.9070000000000005E-2</v>
      </c>
      <c r="C1373">
        <v>34.275179999999999</v>
      </c>
    </row>
    <row r="1374" spans="1:3" x14ac:dyDescent="0.2">
      <c r="A1374" t="s">
        <v>2301</v>
      </c>
      <c r="B1374">
        <v>-3.8298700000000001</v>
      </c>
      <c r="C1374">
        <v>39.761130999999999</v>
      </c>
    </row>
    <row r="1375" spans="1:3" x14ac:dyDescent="0.2">
      <c r="A1375" t="s">
        <v>2302</v>
      </c>
      <c r="B1375">
        <v>-1.2711300000000001</v>
      </c>
      <c r="C1375">
        <v>36.82</v>
      </c>
    </row>
    <row r="1376" spans="1:3" x14ac:dyDescent="0.2">
      <c r="A1376" t="s">
        <v>2303</v>
      </c>
      <c r="B1376">
        <v>-1.28312</v>
      </c>
      <c r="C1376">
        <v>36.821109999999997</v>
      </c>
    </row>
    <row r="1377" spans="1:3" x14ac:dyDescent="0.2">
      <c r="A1377" t="s">
        <v>2304</v>
      </c>
      <c r="B1377">
        <v>0.35906300000000002</v>
      </c>
      <c r="C1377">
        <v>37.936089000000003</v>
      </c>
    </row>
    <row r="1378" spans="1:3" x14ac:dyDescent="0.2">
      <c r="A1378" t="s">
        <v>2305</v>
      </c>
      <c r="B1378">
        <v>-1.2207209999999999</v>
      </c>
      <c r="C1378">
        <v>36.635134999999998</v>
      </c>
    </row>
    <row r="1379" spans="1:3" x14ac:dyDescent="0.2">
      <c r="A1379" t="s">
        <v>2306</v>
      </c>
      <c r="B1379">
        <v>-1.3793899999999999</v>
      </c>
      <c r="C1379">
        <v>36.769820000000003</v>
      </c>
    </row>
    <row r="1380" spans="1:3" x14ac:dyDescent="0.2">
      <c r="A1380" t="s">
        <v>2307</v>
      </c>
      <c r="B1380">
        <v>3.9023099999999999</v>
      </c>
      <c r="C1380">
        <v>35.381230000000002</v>
      </c>
    </row>
    <row r="1381" spans="1:3" x14ac:dyDescent="0.2">
      <c r="A1381" t="s">
        <v>2308</v>
      </c>
      <c r="B1381">
        <v>-1.50667</v>
      </c>
      <c r="C1381">
        <v>37.363799999999998</v>
      </c>
    </row>
    <row r="1382" spans="1:3" x14ac:dyDescent="0.2">
      <c r="A1382" t="s">
        <v>2309</v>
      </c>
      <c r="B1382">
        <v>-0.31892100000000001</v>
      </c>
      <c r="C1382">
        <v>37.716310999999997</v>
      </c>
    </row>
    <row r="1383" spans="1:3" x14ac:dyDescent="0.2">
      <c r="A1383" t="s">
        <v>2310</v>
      </c>
      <c r="B1383">
        <v>-0.17</v>
      </c>
      <c r="C1383">
        <v>37.770000000000003</v>
      </c>
    </row>
    <row r="1384" spans="1:3" x14ac:dyDescent="0.2">
      <c r="A1384" t="s">
        <v>2311</v>
      </c>
      <c r="B1384">
        <v>-0.19</v>
      </c>
      <c r="C1384">
        <v>37.770000000000003</v>
      </c>
    </row>
    <row r="1385" spans="1:3" x14ac:dyDescent="0.2">
      <c r="A1385" t="s">
        <v>2312</v>
      </c>
      <c r="B1385">
        <v>-1.1423399999999999</v>
      </c>
      <c r="C1385">
        <v>36.801234000000001</v>
      </c>
    </row>
    <row r="1386" spans="1:3" x14ac:dyDescent="0.2">
      <c r="A1386" t="s">
        <v>2313</v>
      </c>
      <c r="B1386">
        <v>-1.2285999999999999</v>
      </c>
      <c r="C1386">
        <v>37.4056</v>
      </c>
    </row>
    <row r="1387" spans="1:3" x14ac:dyDescent="0.2">
      <c r="A1387" t="s">
        <v>2314</v>
      </c>
      <c r="B1387">
        <v>-0.40277800000000002</v>
      </c>
      <c r="C1387">
        <v>36.823900000000002</v>
      </c>
    </row>
    <row r="1388" spans="1:3" x14ac:dyDescent="0.2">
      <c r="A1388" t="s">
        <v>2315</v>
      </c>
      <c r="B1388">
        <v>-0.16334000000000001</v>
      </c>
      <c r="C1388">
        <v>35.966999999999999</v>
      </c>
    </row>
    <row r="1389" spans="1:3" x14ac:dyDescent="0.2">
      <c r="A1389" t="s">
        <v>2316</v>
      </c>
      <c r="B1389">
        <v>-0.51458000000000004</v>
      </c>
      <c r="C1389">
        <v>37.317500000000003</v>
      </c>
    </row>
    <row r="1390" spans="1:3" x14ac:dyDescent="0.2">
      <c r="A1390" t="s">
        <v>2317</v>
      </c>
      <c r="B1390">
        <v>0.49509999999999998</v>
      </c>
      <c r="C1390">
        <v>35.734999999999999</v>
      </c>
    </row>
    <row r="1391" spans="1:3" x14ac:dyDescent="0.2">
      <c r="A1391" t="s">
        <v>2318</v>
      </c>
      <c r="B1391">
        <v>0.502247</v>
      </c>
      <c r="C1391">
        <v>35.738700000000001</v>
      </c>
    </row>
    <row r="1392" spans="1:3" x14ac:dyDescent="0.2">
      <c r="A1392" t="s">
        <v>2319</v>
      </c>
      <c r="B1392">
        <v>0.62609199999999998</v>
      </c>
      <c r="C1392">
        <v>35.787700000000001</v>
      </c>
    </row>
    <row r="1393" spans="1:3" x14ac:dyDescent="0.2">
      <c r="A1393" t="s">
        <v>2320</v>
      </c>
      <c r="B1393">
        <v>-0.21115999999999999</v>
      </c>
      <c r="C1393">
        <v>36.162050000000001</v>
      </c>
    </row>
    <row r="1394" spans="1:3" x14ac:dyDescent="0.2">
      <c r="A1394" t="s">
        <v>2321</v>
      </c>
      <c r="B1394">
        <v>-7.3410000000000003E-2</v>
      </c>
      <c r="C1394">
        <v>36.167270000000002</v>
      </c>
    </row>
    <row r="1395" spans="1:3" x14ac:dyDescent="0.2">
      <c r="A1395" t="s">
        <v>2322</v>
      </c>
      <c r="B1395">
        <v>-1.2360800000000001</v>
      </c>
      <c r="C1395">
        <v>36.730879999999999</v>
      </c>
    </row>
    <row r="1396" spans="1:3" x14ac:dyDescent="0.2">
      <c r="A1396" t="s">
        <v>2323</v>
      </c>
      <c r="B1396">
        <v>-1.2367900000000001</v>
      </c>
      <c r="C1396">
        <v>36.736579999999996</v>
      </c>
    </row>
    <row r="1397" spans="1:3" x14ac:dyDescent="0.2">
      <c r="A1397" t="s">
        <v>2324</v>
      </c>
      <c r="B1397">
        <v>-1.2611399999999999</v>
      </c>
      <c r="C1397">
        <v>36.725430000000003</v>
      </c>
    </row>
    <row r="1398" spans="1:3" x14ac:dyDescent="0.2">
      <c r="A1398" t="s">
        <v>2325</v>
      </c>
      <c r="B1398">
        <v>1.1712400000000001</v>
      </c>
      <c r="C1398">
        <v>35.651200000000003</v>
      </c>
    </row>
    <row r="1399" spans="1:3" x14ac:dyDescent="0.2">
      <c r="A1399" t="s">
        <v>2326</v>
      </c>
      <c r="B1399">
        <v>-0.441695</v>
      </c>
      <c r="C1399">
        <v>35.1342</v>
      </c>
    </row>
    <row r="1400" spans="1:3" x14ac:dyDescent="0.2">
      <c r="A1400" t="s">
        <v>2327</v>
      </c>
      <c r="B1400">
        <v>1.2346600000000001</v>
      </c>
      <c r="C1400">
        <v>35.273800000000001</v>
      </c>
    </row>
    <row r="1401" spans="1:3" x14ac:dyDescent="0.2">
      <c r="A1401" t="s">
        <v>2328</v>
      </c>
      <c r="B1401">
        <v>1.2317499999999999</v>
      </c>
      <c r="C1401">
        <v>35.284500000000001</v>
      </c>
    </row>
    <row r="1402" spans="1:3" x14ac:dyDescent="0.2">
      <c r="A1402" t="s">
        <v>2329</v>
      </c>
      <c r="B1402">
        <v>1.1746000000000001</v>
      </c>
      <c r="C1402">
        <v>35.455199999999998</v>
      </c>
    </row>
    <row r="1403" spans="1:3" x14ac:dyDescent="0.2">
      <c r="A1403" t="s">
        <v>2330</v>
      </c>
      <c r="B1403">
        <v>0.52104399999999995</v>
      </c>
      <c r="C1403">
        <v>35.073836</v>
      </c>
    </row>
    <row r="1404" spans="1:3" x14ac:dyDescent="0.2">
      <c r="A1404" t="s">
        <v>2331</v>
      </c>
      <c r="B1404">
        <v>1.0315000000000001</v>
      </c>
      <c r="C1404">
        <v>35.393700000000003</v>
      </c>
    </row>
    <row r="1405" spans="1:3" x14ac:dyDescent="0.2">
      <c r="A1405" t="s">
        <v>2332</v>
      </c>
      <c r="B1405">
        <v>0.17302899999999999</v>
      </c>
      <c r="C1405">
        <v>35.162199999999999</v>
      </c>
    </row>
    <row r="1406" spans="1:3" x14ac:dyDescent="0.2">
      <c r="A1406" t="s">
        <v>2333</v>
      </c>
      <c r="B1406">
        <v>0.38533000000000001</v>
      </c>
      <c r="C1406">
        <v>35.097999999999999</v>
      </c>
    </row>
    <row r="1407" spans="1:3" x14ac:dyDescent="0.2">
      <c r="A1407" t="s">
        <v>2334</v>
      </c>
      <c r="B1407">
        <v>3.1253380000000002</v>
      </c>
      <c r="C1407">
        <v>35.067456</v>
      </c>
    </row>
    <row r="1408" spans="1:3" x14ac:dyDescent="0.2">
      <c r="A1408" t="s">
        <v>2335</v>
      </c>
      <c r="B1408">
        <v>0.738398</v>
      </c>
      <c r="C1408">
        <v>35.263800000000003</v>
      </c>
    </row>
    <row r="1409" spans="1:3" x14ac:dyDescent="0.2">
      <c r="A1409" t="s">
        <v>2336</v>
      </c>
      <c r="B1409">
        <v>-0.31669799999999998</v>
      </c>
      <c r="C1409">
        <v>35.149500000000003</v>
      </c>
    </row>
    <row r="1410" spans="1:3" x14ac:dyDescent="0.2">
      <c r="A1410" t="s">
        <v>2337</v>
      </c>
      <c r="B1410">
        <v>-1.010148</v>
      </c>
      <c r="C1410">
        <v>35.141361000000003</v>
      </c>
    </row>
    <row r="1411" spans="1:3" x14ac:dyDescent="0.2">
      <c r="A1411" t="s">
        <v>2338</v>
      </c>
      <c r="B1411">
        <v>-0.40822999999999998</v>
      </c>
      <c r="C1411">
        <v>34.878100000000003</v>
      </c>
    </row>
    <row r="1412" spans="1:3" x14ac:dyDescent="0.2">
      <c r="A1412" t="s">
        <v>2339</v>
      </c>
      <c r="B1412">
        <v>-0.45</v>
      </c>
      <c r="C1412">
        <v>34.880000000000003</v>
      </c>
    </row>
    <row r="1413" spans="1:3" x14ac:dyDescent="0.2">
      <c r="A1413" t="s">
        <v>2340</v>
      </c>
      <c r="B1413">
        <v>-0.98821800000000004</v>
      </c>
      <c r="C1413">
        <v>35.231400000000001</v>
      </c>
    </row>
    <row r="1414" spans="1:3" x14ac:dyDescent="0.2">
      <c r="A1414" t="s">
        <v>2341</v>
      </c>
      <c r="B1414">
        <v>0.28631000000000001</v>
      </c>
      <c r="C1414">
        <v>35.243028000000002</v>
      </c>
    </row>
    <row r="1415" spans="1:3" x14ac:dyDescent="0.2">
      <c r="A1415" t="s">
        <v>2342</v>
      </c>
      <c r="B1415">
        <v>0.844912</v>
      </c>
      <c r="C1415">
        <v>34.762855000000002</v>
      </c>
    </row>
    <row r="1416" spans="1:3" x14ac:dyDescent="0.2">
      <c r="A1416" t="s">
        <v>2343</v>
      </c>
      <c r="B1416">
        <v>0.17193800000000001</v>
      </c>
      <c r="C1416">
        <v>35.167341</v>
      </c>
    </row>
    <row r="1417" spans="1:3" x14ac:dyDescent="0.2">
      <c r="A1417" t="s">
        <v>2344</v>
      </c>
      <c r="B1417">
        <v>0.64657299999999995</v>
      </c>
      <c r="C1417">
        <v>34.560124000000002</v>
      </c>
    </row>
    <row r="1418" spans="1:3" x14ac:dyDescent="0.2">
      <c r="A1418" t="s">
        <v>2345</v>
      </c>
      <c r="B1418">
        <v>-0.72853199999999996</v>
      </c>
      <c r="C1418">
        <v>37.705500000000001</v>
      </c>
    </row>
    <row r="1419" spans="1:3" x14ac:dyDescent="0.2">
      <c r="A1419" t="s">
        <v>2346</v>
      </c>
      <c r="B1419">
        <v>0.47437699999999999</v>
      </c>
      <c r="C1419">
        <v>34.525700000000001</v>
      </c>
    </row>
    <row r="1420" spans="1:3" x14ac:dyDescent="0.2">
      <c r="A1420" t="s">
        <v>2347</v>
      </c>
      <c r="B1420">
        <v>9.4359999999999999E-2</v>
      </c>
      <c r="C1420">
        <v>35.225900000000003</v>
      </c>
    </row>
    <row r="1421" spans="1:3" x14ac:dyDescent="0.2">
      <c r="A1421" t="s">
        <v>2348</v>
      </c>
      <c r="B1421">
        <v>-0.36725400000000002</v>
      </c>
      <c r="C1421">
        <v>35.012399000000002</v>
      </c>
    </row>
    <row r="1422" spans="1:3" x14ac:dyDescent="0.2">
      <c r="A1422" t="s">
        <v>2349</v>
      </c>
      <c r="B1422">
        <v>1.5307900000000001</v>
      </c>
      <c r="C1422">
        <v>35.010399999999997</v>
      </c>
    </row>
    <row r="1423" spans="1:3" x14ac:dyDescent="0.2">
      <c r="A1423" t="s">
        <v>2350</v>
      </c>
      <c r="B1423">
        <v>1.54569</v>
      </c>
      <c r="C1423">
        <v>34.991799999999998</v>
      </c>
    </row>
    <row r="1424" spans="1:3" x14ac:dyDescent="0.2">
      <c r="A1424" t="s">
        <v>2351</v>
      </c>
      <c r="B1424">
        <v>4.3098619999999999</v>
      </c>
      <c r="C1424">
        <v>35.683388999999998</v>
      </c>
    </row>
    <row r="1425" spans="1:3" x14ac:dyDescent="0.2">
      <c r="A1425" t="s">
        <v>2352</v>
      </c>
      <c r="B1425">
        <v>0.22750999999999999</v>
      </c>
      <c r="C1425">
        <v>37.937688999999999</v>
      </c>
    </row>
    <row r="1426" spans="1:3" x14ac:dyDescent="0.2">
      <c r="A1426" t="s">
        <v>2353</v>
      </c>
      <c r="B1426">
        <v>-1.00593</v>
      </c>
      <c r="C1426">
        <v>34.2729</v>
      </c>
    </row>
    <row r="1427" spans="1:3" x14ac:dyDescent="0.2">
      <c r="A1427" t="s">
        <v>2354</v>
      </c>
      <c r="B1427">
        <v>3.7499999999999999E-2</v>
      </c>
      <c r="C1427">
        <v>34.210299999999997</v>
      </c>
    </row>
    <row r="1428" spans="1:3" x14ac:dyDescent="0.2">
      <c r="A1428" t="s">
        <v>2355</v>
      </c>
      <c r="B1428">
        <v>-0.43771500000000002</v>
      </c>
      <c r="C1428">
        <v>34.891100000000002</v>
      </c>
    </row>
    <row r="1429" spans="1:3" x14ac:dyDescent="0.2">
      <c r="A1429" t="s">
        <v>2356</v>
      </c>
      <c r="B1429">
        <v>-0.48</v>
      </c>
      <c r="C1429">
        <v>34.630000000000003</v>
      </c>
    </row>
    <row r="1430" spans="1:3" x14ac:dyDescent="0.2">
      <c r="A1430" t="s">
        <v>2357</v>
      </c>
      <c r="B1430">
        <v>4.0317499999999997</v>
      </c>
      <c r="C1430">
        <v>35.592799999999997</v>
      </c>
    </row>
    <row r="1431" spans="1:3" x14ac:dyDescent="0.2">
      <c r="A1431" t="s">
        <v>2358</v>
      </c>
      <c r="B1431">
        <v>-3.90842</v>
      </c>
      <c r="C1431">
        <v>39.498199999999997</v>
      </c>
    </row>
    <row r="1432" spans="1:3" x14ac:dyDescent="0.2">
      <c r="A1432" t="s">
        <v>2359</v>
      </c>
      <c r="B1432">
        <v>-1.0509299999999999</v>
      </c>
      <c r="C1432">
        <v>36.746699999999997</v>
      </c>
    </row>
    <row r="1433" spans="1:3" x14ac:dyDescent="0.2">
      <c r="A1433" t="s">
        <v>2360</v>
      </c>
      <c r="B1433">
        <v>-0.51612899999999995</v>
      </c>
      <c r="C1433">
        <v>36.926099999999998</v>
      </c>
    </row>
    <row r="1434" spans="1:3" x14ac:dyDescent="0.2">
      <c r="A1434" t="s">
        <v>2361</v>
      </c>
      <c r="B1434">
        <v>-0.60090100000000002</v>
      </c>
      <c r="C1434">
        <v>36.902253000000002</v>
      </c>
    </row>
    <row r="1435" spans="1:3" x14ac:dyDescent="0.2">
      <c r="A1435" t="s">
        <v>2362</v>
      </c>
      <c r="B1435">
        <v>-0.63009000000000004</v>
      </c>
      <c r="C1435">
        <v>37.226999999999997</v>
      </c>
    </row>
    <row r="1436" spans="1:3" x14ac:dyDescent="0.2">
      <c r="A1436" t="s">
        <v>2363</v>
      </c>
      <c r="B1436">
        <v>-0.47138999999999998</v>
      </c>
      <c r="C1436">
        <v>37.236409999999999</v>
      </c>
    </row>
    <row r="1437" spans="1:3" x14ac:dyDescent="0.2">
      <c r="A1437" t="s">
        <v>2364</v>
      </c>
      <c r="B1437">
        <v>-0.470721</v>
      </c>
      <c r="C1437">
        <v>37.238737999999998</v>
      </c>
    </row>
    <row r="1438" spans="1:3" x14ac:dyDescent="0.2">
      <c r="A1438" t="s">
        <v>2365</v>
      </c>
      <c r="B1438">
        <v>-0.48108000000000001</v>
      </c>
      <c r="C1438">
        <v>37.234679999999997</v>
      </c>
    </row>
    <row r="1439" spans="1:3" x14ac:dyDescent="0.2">
      <c r="A1439" t="s">
        <v>2366</v>
      </c>
      <c r="B1439">
        <v>-0.891818</v>
      </c>
      <c r="C1439">
        <v>37.080264999999997</v>
      </c>
    </row>
    <row r="1440" spans="1:3" x14ac:dyDescent="0.2">
      <c r="A1440" t="s">
        <v>2366</v>
      </c>
      <c r="B1440">
        <v>-0.62007199999999996</v>
      </c>
      <c r="C1440">
        <v>36.982100000000003</v>
      </c>
    </row>
    <row r="1441" spans="1:3" x14ac:dyDescent="0.2">
      <c r="A1441" t="s">
        <v>2366</v>
      </c>
      <c r="B1441">
        <v>-0.55586400000000002</v>
      </c>
      <c r="C1441">
        <v>37.476300000000002</v>
      </c>
    </row>
    <row r="1442" spans="1:3" x14ac:dyDescent="0.2">
      <c r="A1442" t="s">
        <v>2367</v>
      </c>
      <c r="B1442">
        <v>-0.88123399999999996</v>
      </c>
      <c r="C1442">
        <v>36.96123</v>
      </c>
    </row>
    <row r="1443" spans="1:3" x14ac:dyDescent="0.2">
      <c r="A1443" t="s">
        <v>2368</v>
      </c>
      <c r="B1443">
        <v>-0.22850999999999999</v>
      </c>
      <c r="C1443">
        <v>34.25665</v>
      </c>
    </row>
    <row r="1444" spans="1:3" x14ac:dyDescent="0.2">
      <c r="A1444" t="s">
        <v>2369</v>
      </c>
      <c r="B1444">
        <v>-0.22469</v>
      </c>
      <c r="C1444">
        <v>34.256369999999997</v>
      </c>
    </row>
    <row r="1445" spans="1:3" x14ac:dyDescent="0.2">
      <c r="A1445" t="s">
        <v>2370</v>
      </c>
      <c r="B1445">
        <v>-0.85941999999999996</v>
      </c>
      <c r="C1445">
        <v>37.078560000000003</v>
      </c>
    </row>
    <row r="1446" spans="1:3" x14ac:dyDescent="0.2">
      <c r="A1446" t="s">
        <v>2371</v>
      </c>
      <c r="B1446">
        <v>-1.001209</v>
      </c>
      <c r="C1446">
        <v>36.743433000000003</v>
      </c>
    </row>
    <row r="1447" spans="1:3" x14ac:dyDescent="0.2">
      <c r="A1447" t="s">
        <v>2372</v>
      </c>
      <c r="B1447">
        <v>-1.00448</v>
      </c>
      <c r="C1447">
        <v>36.739199999999997</v>
      </c>
    </row>
    <row r="1448" spans="1:3" x14ac:dyDescent="0.2">
      <c r="A1448" t="s">
        <v>2373</v>
      </c>
      <c r="B1448">
        <v>-0.72</v>
      </c>
      <c r="C1448">
        <v>36.94</v>
      </c>
    </row>
    <row r="1449" spans="1:3" x14ac:dyDescent="0.2">
      <c r="A1449" t="s">
        <v>2374</v>
      </c>
      <c r="B1449">
        <v>-1.18716</v>
      </c>
      <c r="C1449">
        <v>36.912779999999998</v>
      </c>
    </row>
    <row r="1450" spans="1:3" x14ac:dyDescent="0.2">
      <c r="A1450" t="s">
        <v>2375</v>
      </c>
      <c r="B1450">
        <v>-1.18716</v>
      </c>
      <c r="C1450">
        <v>36.912779999999998</v>
      </c>
    </row>
    <row r="1451" spans="1:3" x14ac:dyDescent="0.2">
      <c r="A1451" t="s">
        <v>2376</v>
      </c>
      <c r="B1451">
        <v>3.9534E-2</v>
      </c>
      <c r="C1451">
        <v>36.4771</v>
      </c>
    </row>
    <row r="1452" spans="1:3" x14ac:dyDescent="0.2">
      <c r="A1452" t="s">
        <v>2377</v>
      </c>
      <c r="B1452">
        <v>-0.52122999999999997</v>
      </c>
      <c r="C1452">
        <v>37.06232</v>
      </c>
    </row>
    <row r="1453" spans="1:3" x14ac:dyDescent="0.2">
      <c r="A1453" t="s">
        <v>2378</v>
      </c>
      <c r="B1453">
        <v>-0.71</v>
      </c>
      <c r="C1453">
        <v>37.04</v>
      </c>
    </row>
    <row r="1454" spans="1:3" x14ac:dyDescent="0.2">
      <c r="A1454" t="s">
        <v>2379</v>
      </c>
      <c r="B1454">
        <v>-0.75</v>
      </c>
      <c r="C1454">
        <v>37</v>
      </c>
    </row>
    <row r="1455" spans="1:3" x14ac:dyDescent="0.2">
      <c r="A1455" t="s">
        <v>2380</v>
      </c>
      <c r="B1455">
        <v>-5.2703E-2</v>
      </c>
      <c r="C1455">
        <v>37.114415000000001</v>
      </c>
    </row>
    <row r="1456" spans="1:3" x14ac:dyDescent="0.2">
      <c r="A1456" t="s">
        <v>2381</v>
      </c>
      <c r="B1456">
        <v>-0.72</v>
      </c>
      <c r="C1456">
        <v>36.979999999999997</v>
      </c>
    </row>
    <row r="1457" spans="1:3" x14ac:dyDescent="0.2">
      <c r="A1457" t="s">
        <v>2382</v>
      </c>
      <c r="B1457">
        <v>1.1142300000000001</v>
      </c>
      <c r="C1457">
        <v>34.772100000000002</v>
      </c>
    </row>
    <row r="1458" spans="1:3" x14ac:dyDescent="0.2">
      <c r="A1458" t="s">
        <v>2383</v>
      </c>
      <c r="B1458">
        <v>0.42375000000000002</v>
      </c>
      <c r="C1458">
        <v>35.015500000000003</v>
      </c>
    </row>
    <row r="1459" spans="1:3" x14ac:dyDescent="0.2">
      <c r="A1459" t="s">
        <v>2384</v>
      </c>
      <c r="B1459">
        <v>0.51519000000000004</v>
      </c>
      <c r="C1459">
        <v>35.081400000000002</v>
      </c>
    </row>
    <row r="1460" spans="1:3" x14ac:dyDescent="0.2">
      <c r="A1460" t="s">
        <v>2385</v>
      </c>
      <c r="B1460">
        <v>4.7212399999999999</v>
      </c>
      <c r="C1460">
        <v>35.341230000000003</v>
      </c>
    </row>
    <row r="1461" spans="1:3" x14ac:dyDescent="0.2">
      <c r="A1461" t="s">
        <v>2386</v>
      </c>
      <c r="B1461">
        <v>-0.21035699999999999</v>
      </c>
      <c r="C1461">
        <v>36.419674000000001</v>
      </c>
    </row>
    <row r="1462" spans="1:3" x14ac:dyDescent="0.2">
      <c r="A1462" t="s">
        <v>2387</v>
      </c>
      <c r="B1462">
        <v>0.13183</v>
      </c>
      <c r="C1462">
        <v>34.84834</v>
      </c>
    </row>
    <row r="1463" spans="1:3" x14ac:dyDescent="0.2">
      <c r="A1463" t="s">
        <v>2388</v>
      </c>
      <c r="B1463">
        <v>0.13142999999999999</v>
      </c>
      <c r="C1463">
        <v>34.880163000000003</v>
      </c>
    </row>
    <row r="1464" spans="1:3" x14ac:dyDescent="0.2">
      <c r="A1464" t="s">
        <v>2389</v>
      </c>
      <c r="B1464">
        <v>0.13075999999999999</v>
      </c>
      <c r="C1464">
        <v>34.84836</v>
      </c>
    </row>
    <row r="1465" spans="1:3" x14ac:dyDescent="0.2">
      <c r="A1465" t="s">
        <v>2390</v>
      </c>
      <c r="B1465">
        <v>1.84694</v>
      </c>
      <c r="C1465">
        <v>35.656199999999998</v>
      </c>
    </row>
    <row r="1466" spans="1:3" x14ac:dyDescent="0.2">
      <c r="A1466" t="s">
        <v>2391</v>
      </c>
      <c r="B1466">
        <v>-0.61066299999999996</v>
      </c>
      <c r="C1466">
        <v>36.862900000000003</v>
      </c>
    </row>
    <row r="1467" spans="1:3" x14ac:dyDescent="0.2">
      <c r="A1467" t="s">
        <v>2392</v>
      </c>
      <c r="B1467">
        <v>-0.61</v>
      </c>
      <c r="C1467">
        <v>36.909999999999997</v>
      </c>
    </row>
    <row r="1468" spans="1:3" x14ac:dyDescent="0.2">
      <c r="A1468" t="s">
        <v>2393</v>
      </c>
      <c r="B1468">
        <v>-0.43092599999999998</v>
      </c>
      <c r="C1468">
        <v>37.464700000000001</v>
      </c>
    </row>
    <row r="1469" spans="1:3" x14ac:dyDescent="0.2">
      <c r="A1469" t="s">
        <v>2394</v>
      </c>
      <c r="B1469">
        <v>-0.53243300000000005</v>
      </c>
      <c r="C1469">
        <v>36.882432999999999</v>
      </c>
    </row>
    <row r="1470" spans="1:3" x14ac:dyDescent="0.2">
      <c r="A1470" t="s">
        <v>2395</v>
      </c>
      <c r="B1470">
        <v>1.1200000000000001</v>
      </c>
      <c r="C1470">
        <v>35.07</v>
      </c>
    </row>
    <row r="1471" spans="1:3" x14ac:dyDescent="0.2">
      <c r="A1471" t="s">
        <v>2396</v>
      </c>
      <c r="B1471">
        <v>-0.33709</v>
      </c>
      <c r="C1471">
        <v>35.342829999999999</v>
      </c>
    </row>
    <row r="1472" spans="1:3" x14ac:dyDescent="0.2">
      <c r="A1472" t="s">
        <v>2397</v>
      </c>
      <c r="B1472">
        <v>0.12</v>
      </c>
      <c r="C1472">
        <v>35.119999999999997</v>
      </c>
    </row>
    <row r="1473" spans="1:3" x14ac:dyDescent="0.2">
      <c r="A1473" t="s">
        <v>2398</v>
      </c>
      <c r="B1473">
        <v>-0.286937</v>
      </c>
      <c r="C1473">
        <v>35.159799999999997</v>
      </c>
    </row>
    <row r="1474" spans="1:3" x14ac:dyDescent="0.2">
      <c r="A1474" t="s">
        <v>2399</v>
      </c>
      <c r="B1474">
        <v>-1.85023</v>
      </c>
      <c r="C1474">
        <v>36.795333999999997</v>
      </c>
    </row>
    <row r="1475" spans="1:3" x14ac:dyDescent="0.2">
      <c r="A1475" t="s">
        <v>2400</v>
      </c>
      <c r="B1475">
        <v>-1.8526</v>
      </c>
      <c r="C1475">
        <v>36.783200000000001</v>
      </c>
    </row>
    <row r="1476" spans="1:3" x14ac:dyDescent="0.2">
      <c r="A1476" t="s">
        <v>2401</v>
      </c>
      <c r="B1476">
        <v>-1.85</v>
      </c>
      <c r="C1476">
        <v>36.78</v>
      </c>
    </row>
    <row r="1477" spans="1:3" x14ac:dyDescent="0.2">
      <c r="A1477" t="s">
        <v>2402</v>
      </c>
      <c r="B1477">
        <v>-0.31182799999999999</v>
      </c>
      <c r="C1477">
        <v>37.8508</v>
      </c>
    </row>
    <row r="1478" spans="1:3" x14ac:dyDescent="0.2">
      <c r="A1478" t="s">
        <v>2403</v>
      </c>
      <c r="B1478">
        <v>-3.5175900000000002</v>
      </c>
      <c r="C1478">
        <v>38.607779999999998</v>
      </c>
    </row>
    <row r="1479" spans="1:3" x14ac:dyDescent="0.2">
      <c r="A1479" t="s">
        <v>2404</v>
      </c>
      <c r="B1479">
        <v>-0.23587</v>
      </c>
      <c r="C1479">
        <v>34.210459999999998</v>
      </c>
    </row>
    <row r="1480" spans="1:3" x14ac:dyDescent="0.2">
      <c r="A1480" t="s">
        <v>2405</v>
      </c>
      <c r="B1480">
        <v>-2.3373000000000001E-2</v>
      </c>
      <c r="C1480">
        <v>34.803392000000002</v>
      </c>
    </row>
    <row r="1481" spans="1:3" x14ac:dyDescent="0.2">
      <c r="A1481" t="s">
        <v>2406</v>
      </c>
      <c r="B1481">
        <v>-0.12</v>
      </c>
      <c r="C1481">
        <v>34.549999999999997</v>
      </c>
    </row>
    <row r="1482" spans="1:3" x14ac:dyDescent="0.2">
      <c r="A1482" t="s">
        <v>2407</v>
      </c>
      <c r="B1482">
        <v>0.23579800000000001</v>
      </c>
      <c r="C1482">
        <v>34.867553000000001</v>
      </c>
    </row>
    <row r="1483" spans="1:3" x14ac:dyDescent="0.2">
      <c r="A1483" t="s">
        <v>2408</v>
      </c>
      <c r="B1483">
        <v>0.28593400000000002</v>
      </c>
      <c r="C1483">
        <v>34.753168000000002</v>
      </c>
    </row>
    <row r="1484" spans="1:3" x14ac:dyDescent="0.2">
      <c r="A1484" t="s">
        <v>2409</v>
      </c>
      <c r="B1484">
        <v>0.27277000000000001</v>
      </c>
      <c r="C1484">
        <v>34.758291</v>
      </c>
    </row>
    <row r="1485" spans="1:3" x14ac:dyDescent="0.2">
      <c r="A1485" t="s">
        <v>2410</v>
      </c>
      <c r="B1485">
        <v>0.27498</v>
      </c>
      <c r="C1485">
        <v>34.758806</v>
      </c>
    </row>
    <row r="1486" spans="1:3" x14ac:dyDescent="0.2">
      <c r="A1486" t="s">
        <v>2411</v>
      </c>
      <c r="B1486">
        <v>-0.37412000000000001</v>
      </c>
      <c r="C1486">
        <v>35.241230000000002</v>
      </c>
    </row>
    <row r="1487" spans="1:3" x14ac:dyDescent="0.2">
      <c r="A1487" t="s">
        <v>2412</v>
      </c>
      <c r="B1487">
        <v>1.1123000000000001</v>
      </c>
      <c r="C1487">
        <v>35.601199999999999</v>
      </c>
    </row>
    <row r="1488" spans="1:3" x14ac:dyDescent="0.2">
      <c r="A1488" t="s">
        <v>2413</v>
      </c>
      <c r="B1488">
        <v>-1.6945319999999999</v>
      </c>
      <c r="C1488">
        <v>37.64669</v>
      </c>
    </row>
    <row r="1489" spans="1:3" x14ac:dyDescent="0.2">
      <c r="A1489" t="s">
        <v>2414</v>
      </c>
      <c r="B1489">
        <v>-3.1644299999999999</v>
      </c>
      <c r="C1489">
        <v>39.86591</v>
      </c>
    </row>
    <row r="1490" spans="1:3" x14ac:dyDescent="0.2">
      <c r="A1490" t="s">
        <v>2415</v>
      </c>
      <c r="B1490">
        <v>3.71732</v>
      </c>
      <c r="C1490">
        <v>34.866799999999998</v>
      </c>
    </row>
    <row r="1491" spans="1:3" x14ac:dyDescent="0.2">
      <c r="A1491" t="s">
        <v>2416</v>
      </c>
      <c r="B1491">
        <v>-3.22065</v>
      </c>
      <c r="C1491">
        <v>40.001911</v>
      </c>
    </row>
    <row r="1492" spans="1:3" x14ac:dyDescent="0.2">
      <c r="A1492" t="s">
        <v>2416</v>
      </c>
      <c r="B1492">
        <v>-1.3011999999999999</v>
      </c>
      <c r="C1492">
        <v>37.385300000000001</v>
      </c>
    </row>
    <row r="1493" spans="1:3" x14ac:dyDescent="0.2">
      <c r="A1493" t="s">
        <v>2417</v>
      </c>
      <c r="B1493">
        <v>-3.2123520000000001</v>
      </c>
      <c r="C1493">
        <v>39.996214000000002</v>
      </c>
    </row>
    <row r="1494" spans="1:3" x14ac:dyDescent="0.2">
      <c r="A1494" t="s">
        <v>2418</v>
      </c>
      <c r="B1494">
        <v>-1.3620049999999999</v>
      </c>
      <c r="C1494">
        <v>37.346831999999999</v>
      </c>
    </row>
    <row r="1495" spans="1:3" x14ac:dyDescent="0.2">
      <c r="A1495" t="s">
        <v>2419</v>
      </c>
      <c r="B1495">
        <v>-0.60980800000000002</v>
      </c>
      <c r="C1495">
        <v>35.136558999999998</v>
      </c>
    </row>
    <row r="1496" spans="1:3" x14ac:dyDescent="0.2">
      <c r="A1496" t="s">
        <v>2420</v>
      </c>
      <c r="B1496">
        <v>0.94</v>
      </c>
      <c r="C1496">
        <v>35.770000000000003</v>
      </c>
    </row>
    <row r="1497" spans="1:3" x14ac:dyDescent="0.2">
      <c r="A1497" t="s">
        <v>2421</v>
      </c>
      <c r="B1497">
        <v>3.1708099999999999</v>
      </c>
      <c r="C1497">
        <v>37.423499999999997</v>
      </c>
    </row>
    <row r="1498" spans="1:3" x14ac:dyDescent="0.2">
      <c r="A1498" t="s">
        <v>2422</v>
      </c>
      <c r="B1498">
        <v>-0.38275900000000002</v>
      </c>
      <c r="C1498">
        <v>34.284554</v>
      </c>
    </row>
    <row r="1499" spans="1:3" x14ac:dyDescent="0.2">
      <c r="A1499" t="s">
        <v>2423</v>
      </c>
      <c r="B1499">
        <v>-1.582363</v>
      </c>
      <c r="C1499">
        <v>37.652324999999998</v>
      </c>
    </row>
    <row r="1500" spans="1:3" x14ac:dyDescent="0.2">
      <c r="A1500" t="s">
        <v>2424</v>
      </c>
      <c r="B1500">
        <v>3.950161</v>
      </c>
      <c r="C1500">
        <v>41.619151000000002</v>
      </c>
    </row>
    <row r="1501" spans="1:3" x14ac:dyDescent="0.2">
      <c r="A1501" t="s">
        <v>2425</v>
      </c>
      <c r="B1501">
        <v>7.8007999999999994E-2</v>
      </c>
      <c r="C1501">
        <v>37.146000000000001</v>
      </c>
    </row>
    <row r="1502" spans="1:3" x14ac:dyDescent="0.2">
      <c r="A1502" t="s">
        <v>2426</v>
      </c>
      <c r="B1502">
        <v>-1.6023229999999999</v>
      </c>
      <c r="C1502">
        <v>37.362323000000004</v>
      </c>
    </row>
    <row r="1503" spans="1:3" x14ac:dyDescent="0.2">
      <c r="A1503" t="s">
        <v>2427</v>
      </c>
      <c r="B1503">
        <v>-1.9132800000000001</v>
      </c>
      <c r="C1503">
        <v>37.584699999999998</v>
      </c>
    </row>
    <row r="1504" spans="1:3" x14ac:dyDescent="0.2">
      <c r="A1504" t="s">
        <v>2428</v>
      </c>
      <c r="B1504">
        <v>-1.238</v>
      </c>
      <c r="C1504">
        <v>37.286000000000001</v>
      </c>
    </row>
    <row r="1505" spans="1:3" x14ac:dyDescent="0.2">
      <c r="A1505" t="s">
        <v>2429</v>
      </c>
      <c r="B1505">
        <v>-1.64506</v>
      </c>
      <c r="C1505">
        <v>37.711620000000003</v>
      </c>
    </row>
    <row r="1506" spans="1:3" x14ac:dyDescent="0.2">
      <c r="A1506" t="s">
        <v>2430</v>
      </c>
      <c r="B1506">
        <v>2.7364329999999999</v>
      </c>
      <c r="C1506">
        <v>35.344085999999997</v>
      </c>
    </row>
    <row r="1507" spans="1:3" x14ac:dyDescent="0.2">
      <c r="A1507" t="s">
        <v>2431</v>
      </c>
      <c r="B1507">
        <v>-1.6308</v>
      </c>
      <c r="C1507">
        <v>37.391522999999999</v>
      </c>
    </row>
    <row r="1508" spans="1:3" x14ac:dyDescent="0.2">
      <c r="A1508" t="s">
        <v>2432</v>
      </c>
      <c r="B1508">
        <v>-2.1016699999999999</v>
      </c>
      <c r="C1508">
        <v>37.760379999999998</v>
      </c>
    </row>
    <row r="1509" spans="1:3" x14ac:dyDescent="0.2">
      <c r="A1509" t="s">
        <v>2433</v>
      </c>
      <c r="B1509">
        <v>-1.30871</v>
      </c>
      <c r="C1509">
        <v>38.297899999999998</v>
      </c>
    </row>
    <row r="1510" spans="1:3" x14ac:dyDescent="0.2">
      <c r="A1510" t="s">
        <v>2434</v>
      </c>
      <c r="B1510">
        <v>-1.0815300000000001</v>
      </c>
      <c r="C1510">
        <v>37.99</v>
      </c>
    </row>
    <row r="1511" spans="1:3" x14ac:dyDescent="0.2">
      <c r="A1511" t="s">
        <v>2435</v>
      </c>
      <c r="B1511">
        <v>-1.33962</v>
      </c>
      <c r="C1511">
        <v>37.945500000000003</v>
      </c>
    </row>
    <row r="1512" spans="1:3" x14ac:dyDescent="0.2">
      <c r="A1512" t="s">
        <v>2436</v>
      </c>
      <c r="B1512">
        <v>-1.6</v>
      </c>
      <c r="C1512">
        <v>37.85</v>
      </c>
    </row>
    <row r="1513" spans="1:3" x14ac:dyDescent="0.2">
      <c r="A1513" t="s">
        <v>2437</v>
      </c>
      <c r="B1513">
        <v>3.6936010000000001</v>
      </c>
      <c r="C1513">
        <v>35.806406000000003</v>
      </c>
    </row>
    <row r="1514" spans="1:3" x14ac:dyDescent="0.2">
      <c r="A1514" t="s">
        <v>2438</v>
      </c>
      <c r="B1514">
        <v>-1.13724</v>
      </c>
      <c r="C1514">
        <v>37.0749</v>
      </c>
    </row>
    <row r="1515" spans="1:3" x14ac:dyDescent="0.2">
      <c r="A1515" t="s">
        <v>2439</v>
      </c>
      <c r="B1515">
        <v>-0.97906300000000002</v>
      </c>
      <c r="C1515">
        <v>38.052500000000002</v>
      </c>
    </row>
    <row r="1516" spans="1:3" x14ac:dyDescent="0.2">
      <c r="A1516" t="s">
        <v>2440</v>
      </c>
      <c r="B1516">
        <v>3.81115</v>
      </c>
      <c r="C1516">
        <v>34.7288</v>
      </c>
    </row>
    <row r="1517" spans="1:3" x14ac:dyDescent="0.2">
      <c r="A1517" t="s">
        <v>2441</v>
      </c>
      <c r="B1517">
        <v>3.5793400000000002</v>
      </c>
      <c r="C1517">
        <v>35.842199999999998</v>
      </c>
    </row>
    <row r="1518" spans="1:3" x14ac:dyDescent="0.2">
      <c r="A1518" t="s">
        <v>2442</v>
      </c>
      <c r="B1518">
        <v>-3.8104360000000002</v>
      </c>
      <c r="C1518">
        <v>39.633301000000003</v>
      </c>
    </row>
    <row r="1519" spans="1:3" x14ac:dyDescent="0.2">
      <c r="A1519" t="s">
        <v>2443</v>
      </c>
      <c r="B1519">
        <v>-3.7804720000000001</v>
      </c>
      <c r="C1519">
        <v>39.705485000000003</v>
      </c>
    </row>
    <row r="1520" spans="1:3" x14ac:dyDescent="0.2">
      <c r="A1520" t="s">
        <v>2444</v>
      </c>
      <c r="B1520">
        <v>-1.2928200000000001</v>
      </c>
      <c r="C1520">
        <v>36.84534</v>
      </c>
    </row>
    <row r="1521" spans="1:3" x14ac:dyDescent="0.2">
      <c r="A1521" t="s">
        <v>2445</v>
      </c>
      <c r="B1521">
        <v>-2.3487900000000002</v>
      </c>
      <c r="C1521">
        <v>37.993870000000001</v>
      </c>
    </row>
    <row r="1522" spans="1:3" x14ac:dyDescent="0.2">
      <c r="A1522" t="s">
        <v>2446</v>
      </c>
      <c r="B1522">
        <v>0.16089999999999999</v>
      </c>
      <c r="C1522">
        <v>34.421399999999998</v>
      </c>
    </row>
    <row r="1523" spans="1:3" x14ac:dyDescent="0.2">
      <c r="A1523" t="s">
        <v>2447</v>
      </c>
      <c r="B1523">
        <v>0.18773400000000001</v>
      </c>
      <c r="C1523">
        <v>37.957639999999998</v>
      </c>
    </row>
    <row r="1524" spans="1:3" x14ac:dyDescent="0.2">
      <c r="A1524" t="s">
        <v>2448</v>
      </c>
      <c r="B1524">
        <v>-0.59511700000000001</v>
      </c>
      <c r="C1524">
        <v>36.978731000000003</v>
      </c>
    </row>
    <row r="1525" spans="1:3" x14ac:dyDescent="0.2">
      <c r="A1525" t="s">
        <v>2449</v>
      </c>
      <c r="B1525">
        <v>-0.87024500000000005</v>
      </c>
      <c r="C1525">
        <v>36.624000000000002</v>
      </c>
    </row>
    <row r="1526" spans="1:3" x14ac:dyDescent="0.2">
      <c r="A1526" t="s">
        <v>2450</v>
      </c>
      <c r="B1526">
        <v>-0.73765499999999995</v>
      </c>
      <c r="C1526">
        <v>34.623399999999997</v>
      </c>
    </row>
    <row r="1527" spans="1:3" x14ac:dyDescent="0.2">
      <c r="A1527" t="s">
        <v>2451</v>
      </c>
      <c r="B1527">
        <v>-1.0241709999999999</v>
      </c>
      <c r="C1527">
        <v>35.015118000000001</v>
      </c>
    </row>
    <row r="1528" spans="1:3" x14ac:dyDescent="0.2">
      <c r="A1528" t="s">
        <v>2452</v>
      </c>
      <c r="B1528">
        <v>-0.84289000000000003</v>
      </c>
      <c r="C1528">
        <v>37.178139999999999</v>
      </c>
    </row>
    <row r="1529" spans="1:3" x14ac:dyDescent="0.2">
      <c r="A1529" t="s">
        <v>2453</v>
      </c>
      <c r="B1529">
        <v>-0.83787999999999996</v>
      </c>
      <c r="C1529">
        <v>37.17915</v>
      </c>
    </row>
    <row r="1530" spans="1:3" x14ac:dyDescent="0.2">
      <c r="A1530" t="s">
        <v>2454</v>
      </c>
      <c r="B1530">
        <v>-1.1564700000000001</v>
      </c>
      <c r="C1530">
        <v>38.103299999999997</v>
      </c>
    </row>
    <row r="1531" spans="1:3" x14ac:dyDescent="0.2">
      <c r="A1531" t="s">
        <v>2455</v>
      </c>
      <c r="B1531">
        <v>-0.32</v>
      </c>
      <c r="C1531">
        <v>37.97</v>
      </c>
    </row>
    <row r="1532" spans="1:3" x14ac:dyDescent="0.2">
      <c r="A1532" t="s">
        <v>2456</v>
      </c>
      <c r="B1532">
        <v>-0.41722100000000001</v>
      </c>
      <c r="C1532">
        <v>34.122100000000003</v>
      </c>
    </row>
    <row r="1533" spans="1:3" x14ac:dyDescent="0.2">
      <c r="A1533" t="s">
        <v>2457</v>
      </c>
      <c r="B1533">
        <v>-0.38991500000000001</v>
      </c>
      <c r="C1533">
        <v>35.127479999999998</v>
      </c>
    </row>
    <row r="1534" spans="1:3" x14ac:dyDescent="0.2">
      <c r="A1534" t="s">
        <v>2458</v>
      </c>
      <c r="B1534">
        <v>0.06</v>
      </c>
      <c r="C1534">
        <v>37.65</v>
      </c>
    </row>
    <row r="1535" spans="1:3" x14ac:dyDescent="0.2">
      <c r="A1535" t="s">
        <v>2459</v>
      </c>
      <c r="B1535">
        <v>-0.35270299999999999</v>
      </c>
      <c r="C1535">
        <v>37.668919000000002</v>
      </c>
    </row>
    <row r="1536" spans="1:3" x14ac:dyDescent="0.2">
      <c r="A1536" t="s">
        <v>2460</v>
      </c>
      <c r="B1536">
        <v>-3.8401399999999999</v>
      </c>
      <c r="C1536">
        <v>39.628233000000002</v>
      </c>
    </row>
    <row r="1537" spans="1:3" x14ac:dyDescent="0.2">
      <c r="A1537" t="s">
        <v>2461</v>
      </c>
      <c r="B1537">
        <v>0.33842</v>
      </c>
      <c r="C1537">
        <v>37.574053999999997</v>
      </c>
    </row>
    <row r="1538" spans="1:3" x14ac:dyDescent="0.2">
      <c r="A1538" t="s">
        <v>2462</v>
      </c>
      <c r="B1538">
        <v>0.973499</v>
      </c>
      <c r="C1538">
        <v>34.973452999999999</v>
      </c>
    </row>
    <row r="1539" spans="1:3" x14ac:dyDescent="0.2">
      <c r="A1539" t="s">
        <v>2463</v>
      </c>
      <c r="B1539">
        <v>0.37414700000000001</v>
      </c>
      <c r="C1539">
        <v>34.911005000000003</v>
      </c>
    </row>
    <row r="1540" spans="1:3" x14ac:dyDescent="0.2">
      <c r="A1540" t="s">
        <v>2464</v>
      </c>
      <c r="B1540">
        <v>-0.74123899999999998</v>
      </c>
      <c r="C1540">
        <v>37.192100000000003</v>
      </c>
    </row>
    <row r="1541" spans="1:3" x14ac:dyDescent="0.2">
      <c r="A1541" t="s">
        <v>2465</v>
      </c>
      <c r="B1541">
        <v>-0.81235400000000002</v>
      </c>
      <c r="C1541">
        <v>37.25123</v>
      </c>
    </row>
    <row r="1542" spans="1:3" x14ac:dyDescent="0.2">
      <c r="A1542" t="s">
        <v>2466</v>
      </c>
      <c r="B1542">
        <v>-0.53</v>
      </c>
      <c r="C1542">
        <v>37.590000000000003</v>
      </c>
    </row>
    <row r="1543" spans="1:3" x14ac:dyDescent="0.2">
      <c r="A1543" t="s">
        <v>2467</v>
      </c>
      <c r="B1543">
        <v>-2.59124</v>
      </c>
      <c r="C1543">
        <v>38.073700000000002</v>
      </c>
    </row>
    <row r="1544" spans="1:3" x14ac:dyDescent="0.2">
      <c r="A1544" t="s">
        <v>2468</v>
      </c>
      <c r="B1544">
        <v>-2.5940699999999999</v>
      </c>
      <c r="C1544">
        <v>38.0762</v>
      </c>
    </row>
    <row r="1545" spans="1:3" x14ac:dyDescent="0.2">
      <c r="A1545" t="s">
        <v>2469</v>
      </c>
      <c r="B1545">
        <v>-2.5851700000000002</v>
      </c>
      <c r="C1545">
        <v>38.065100000000001</v>
      </c>
    </row>
    <row r="1546" spans="1:3" x14ac:dyDescent="0.2">
      <c r="A1546" t="s">
        <v>2470</v>
      </c>
      <c r="B1546">
        <v>-1.1000000000000001</v>
      </c>
      <c r="C1546">
        <v>36.869999999999997</v>
      </c>
    </row>
    <row r="1547" spans="1:3" x14ac:dyDescent="0.2">
      <c r="A1547" t="s">
        <v>2471</v>
      </c>
      <c r="B1547">
        <v>-5.2703E-2</v>
      </c>
      <c r="C1547">
        <v>37.114415000000001</v>
      </c>
    </row>
    <row r="1548" spans="1:3" x14ac:dyDescent="0.2">
      <c r="A1548" t="s">
        <v>2472</v>
      </c>
      <c r="B1548">
        <v>-1.0158799999999999</v>
      </c>
      <c r="C1548">
        <v>36.708199999999998</v>
      </c>
    </row>
    <row r="1549" spans="1:3" x14ac:dyDescent="0.2">
      <c r="A1549" t="s">
        <v>2473</v>
      </c>
      <c r="B1549">
        <v>-1.2323519999999999</v>
      </c>
      <c r="C1549">
        <v>37.362324999999998</v>
      </c>
    </row>
    <row r="1550" spans="1:3" x14ac:dyDescent="0.2">
      <c r="A1550" t="s">
        <v>2474</v>
      </c>
      <c r="B1550">
        <v>-1.17611</v>
      </c>
      <c r="C1550">
        <v>36.893430000000002</v>
      </c>
    </row>
    <row r="1551" spans="1:3" x14ac:dyDescent="0.2">
      <c r="A1551" t="s">
        <v>2475</v>
      </c>
      <c r="B1551">
        <v>-1.1760999999999999</v>
      </c>
      <c r="C1551">
        <v>36.893419999999999</v>
      </c>
    </row>
    <row r="1552" spans="1:3" x14ac:dyDescent="0.2">
      <c r="A1552" t="s">
        <v>2476</v>
      </c>
      <c r="B1552">
        <v>1.0923</v>
      </c>
      <c r="C1552">
        <v>35.6023</v>
      </c>
    </row>
    <row r="1553" spans="1:3" x14ac:dyDescent="0.2">
      <c r="A1553" t="s">
        <v>2477</v>
      </c>
      <c r="B1553">
        <v>1.087288</v>
      </c>
      <c r="C1553">
        <v>35.259498999999998</v>
      </c>
    </row>
    <row r="1554" spans="1:3" x14ac:dyDescent="0.2">
      <c r="A1554" t="s">
        <v>2478</v>
      </c>
      <c r="B1554">
        <v>1.087288</v>
      </c>
      <c r="C1554">
        <v>35.25949</v>
      </c>
    </row>
    <row r="1555" spans="1:3" x14ac:dyDescent="0.2">
      <c r="A1555" t="s">
        <v>2478</v>
      </c>
      <c r="B1555">
        <v>1.0883400000000001</v>
      </c>
      <c r="C1555">
        <v>35.256300000000003</v>
      </c>
    </row>
    <row r="1556" spans="1:3" x14ac:dyDescent="0.2">
      <c r="A1556" t="s">
        <v>2479</v>
      </c>
      <c r="B1556">
        <v>-0.51468899999999995</v>
      </c>
      <c r="C1556">
        <v>36.931145000000001</v>
      </c>
    </row>
    <row r="1557" spans="1:3" x14ac:dyDescent="0.2">
      <c r="A1557" t="s">
        <v>2480</v>
      </c>
      <c r="B1557">
        <v>-0.138485</v>
      </c>
      <c r="C1557">
        <v>35.947299999999998</v>
      </c>
    </row>
    <row r="1558" spans="1:3" x14ac:dyDescent="0.2">
      <c r="A1558" t="s">
        <v>2481</v>
      </c>
      <c r="B1558">
        <v>0.64156400000000002</v>
      </c>
      <c r="C1558">
        <v>36.022399999999998</v>
      </c>
    </row>
    <row r="1559" spans="1:3" x14ac:dyDescent="0.2">
      <c r="A1559" t="s">
        <v>2482</v>
      </c>
      <c r="B1559">
        <v>-0.54158200000000001</v>
      </c>
      <c r="C1559">
        <v>34.530726999999999</v>
      </c>
    </row>
    <row r="1560" spans="1:3" x14ac:dyDescent="0.2">
      <c r="A1560" t="s">
        <v>2483</v>
      </c>
      <c r="B1560">
        <v>0.80855900000000003</v>
      </c>
      <c r="C1560">
        <v>34.797297</v>
      </c>
    </row>
    <row r="1561" spans="1:3" x14ac:dyDescent="0.2">
      <c r="A1561" t="s">
        <v>2484</v>
      </c>
      <c r="B1561">
        <v>-0.50029199999999996</v>
      </c>
      <c r="C1561">
        <v>37.724899999999998</v>
      </c>
    </row>
    <row r="1562" spans="1:3" x14ac:dyDescent="0.2">
      <c r="A1562" t="s">
        <v>2485</v>
      </c>
      <c r="B1562">
        <v>-0.59214500000000003</v>
      </c>
      <c r="C1562">
        <v>37.001939</v>
      </c>
    </row>
    <row r="1563" spans="1:3" x14ac:dyDescent="0.2">
      <c r="A1563" t="s">
        <v>2486</v>
      </c>
      <c r="B1563">
        <v>0.82842000000000005</v>
      </c>
      <c r="C1563">
        <v>34.640020999999997</v>
      </c>
    </row>
    <row r="1564" spans="1:3" x14ac:dyDescent="0.2">
      <c r="A1564" t="s">
        <v>2487</v>
      </c>
      <c r="B1564">
        <v>-0.785806</v>
      </c>
      <c r="C1564">
        <v>36.976049000000003</v>
      </c>
    </row>
    <row r="1565" spans="1:3" x14ac:dyDescent="0.2">
      <c r="A1565" t="s">
        <v>2488</v>
      </c>
      <c r="B1565">
        <v>-0.89706600000000003</v>
      </c>
      <c r="C1565">
        <v>36.797199999999997</v>
      </c>
    </row>
    <row r="1566" spans="1:3" x14ac:dyDescent="0.2">
      <c r="A1566" t="s">
        <v>2489</v>
      </c>
      <c r="B1566">
        <v>0.8</v>
      </c>
      <c r="C1566">
        <v>34.700000000000003</v>
      </c>
    </row>
    <row r="1567" spans="1:3" x14ac:dyDescent="0.2">
      <c r="A1567" t="s">
        <v>2490</v>
      </c>
      <c r="B1567">
        <v>-1.87094</v>
      </c>
      <c r="C1567">
        <v>37.304160000000003</v>
      </c>
    </row>
    <row r="1568" spans="1:3" x14ac:dyDescent="0.2">
      <c r="A1568" t="s">
        <v>2491</v>
      </c>
      <c r="B1568">
        <v>-0.69954300000000003</v>
      </c>
      <c r="C1568">
        <v>38.085104999999999</v>
      </c>
    </row>
    <row r="1569" spans="1:3" x14ac:dyDescent="0.2">
      <c r="A1569" t="s">
        <v>2492</v>
      </c>
      <c r="B1569">
        <v>-1.193694</v>
      </c>
      <c r="C1569">
        <v>36.693694000000001</v>
      </c>
    </row>
    <row r="1570" spans="1:3" x14ac:dyDescent="0.2">
      <c r="A1570" t="s">
        <v>2493</v>
      </c>
      <c r="B1570">
        <v>-0.41059000000000001</v>
      </c>
      <c r="C1570">
        <v>35.577170000000002</v>
      </c>
    </row>
    <row r="1571" spans="1:3" x14ac:dyDescent="0.2">
      <c r="A1571" t="s">
        <v>2494</v>
      </c>
      <c r="B1571">
        <v>-0.44391000000000003</v>
      </c>
      <c r="C1571">
        <v>37.309899999999999</v>
      </c>
    </row>
    <row r="1572" spans="1:3" x14ac:dyDescent="0.2">
      <c r="A1572" t="s">
        <v>2495</v>
      </c>
      <c r="B1572">
        <v>-7.1808999999999998E-2</v>
      </c>
      <c r="C1572">
        <v>35.561999999999998</v>
      </c>
    </row>
    <row r="1573" spans="1:3" x14ac:dyDescent="0.2">
      <c r="A1573" t="s">
        <v>2496</v>
      </c>
      <c r="B1573">
        <v>0.200269</v>
      </c>
      <c r="C1573">
        <v>35.566800000000001</v>
      </c>
    </row>
    <row r="1574" spans="1:3" x14ac:dyDescent="0.2">
      <c r="A1574" t="s">
        <v>2497</v>
      </c>
      <c r="B1574">
        <v>-2.9748290000000002</v>
      </c>
      <c r="C1574">
        <v>40.139769000000001</v>
      </c>
    </row>
    <row r="1575" spans="1:3" x14ac:dyDescent="0.2">
      <c r="A1575" t="s">
        <v>2498</v>
      </c>
      <c r="B1575">
        <v>3.8211200000000001</v>
      </c>
      <c r="C1575">
        <v>35.712400000000002</v>
      </c>
    </row>
    <row r="1576" spans="1:3" x14ac:dyDescent="0.2">
      <c r="A1576" t="s">
        <v>2499</v>
      </c>
      <c r="B1576">
        <v>3.6544E-2</v>
      </c>
      <c r="C1576">
        <v>36.359734000000003</v>
      </c>
    </row>
    <row r="1577" spans="1:3" x14ac:dyDescent="0.2">
      <c r="A1577" t="s">
        <v>2500</v>
      </c>
      <c r="B1577">
        <v>-0.89723900000000001</v>
      </c>
      <c r="C1577">
        <v>37.038699000000001</v>
      </c>
    </row>
    <row r="1578" spans="1:3" x14ac:dyDescent="0.2">
      <c r="A1578" t="s">
        <v>2501</v>
      </c>
      <c r="B1578">
        <v>-0.89144100000000004</v>
      </c>
      <c r="C1578">
        <v>36.995496000000003</v>
      </c>
    </row>
    <row r="1579" spans="1:3" x14ac:dyDescent="0.2">
      <c r="A1579" t="s">
        <v>2502</v>
      </c>
      <c r="B1579">
        <v>-0.26415699999999998</v>
      </c>
      <c r="C1579">
        <v>34.848123000000001</v>
      </c>
    </row>
    <row r="1580" spans="1:3" x14ac:dyDescent="0.2">
      <c r="A1580" t="s">
        <v>2503</v>
      </c>
      <c r="B1580">
        <v>-0.22</v>
      </c>
      <c r="C1580">
        <v>35.32</v>
      </c>
    </row>
    <row r="1581" spans="1:3" x14ac:dyDescent="0.2">
      <c r="A1581" t="s">
        <v>2504</v>
      </c>
      <c r="B1581">
        <v>-0.78158899999999998</v>
      </c>
      <c r="C1581">
        <v>36.797738000000003</v>
      </c>
    </row>
    <row r="1582" spans="1:3" x14ac:dyDescent="0.2">
      <c r="A1582" t="s">
        <v>2505</v>
      </c>
      <c r="B1582">
        <v>-0.45638000000000001</v>
      </c>
      <c r="C1582">
        <v>34.529699999999998</v>
      </c>
    </row>
    <row r="1583" spans="1:3" x14ac:dyDescent="0.2">
      <c r="A1583" t="s">
        <v>2506</v>
      </c>
      <c r="B1583">
        <v>-0.66505000000000003</v>
      </c>
      <c r="C1583">
        <v>37.303800000000003</v>
      </c>
    </row>
    <row r="1584" spans="1:3" x14ac:dyDescent="0.2">
      <c r="A1584" t="s">
        <v>2507</v>
      </c>
      <c r="B1584">
        <v>3.0352350000000001</v>
      </c>
      <c r="C1584">
        <v>35.822038999999997</v>
      </c>
    </row>
    <row r="1585" spans="1:3" x14ac:dyDescent="0.2">
      <c r="A1585" t="s">
        <v>2508</v>
      </c>
      <c r="B1585">
        <v>-0.48951</v>
      </c>
      <c r="C1585">
        <v>37.271900000000002</v>
      </c>
    </row>
    <row r="1586" spans="1:3" x14ac:dyDescent="0.2">
      <c r="A1586" t="s">
        <v>2509</v>
      </c>
      <c r="B1586">
        <v>-0.78123399999999998</v>
      </c>
      <c r="C1586">
        <v>36.851233999999998</v>
      </c>
    </row>
    <row r="1587" spans="1:3" x14ac:dyDescent="0.2">
      <c r="A1587" t="s">
        <v>2510</v>
      </c>
      <c r="B1587">
        <v>2.6612499999999999</v>
      </c>
      <c r="C1587">
        <v>36.281399999999998</v>
      </c>
    </row>
    <row r="1588" spans="1:3" x14ac:dyDescent="0.2">
      <c r="A1588" t="s">
        <v>2511</v>
      </c>
      <c r="B1588">
        <v>-0.50983299999999998</v>
      </c>
      <c r="C1588">
        <v>37.4649</v>
      </c>
    </row>
    <row r="1589" spans="1:3" x14ac:dyDescent="0.2">
      <c r="A1589" t="s">
        <v>2512</v>
      </c>
      <c r="B1589">
        <v>-0.58213400000000004</v>
      </c>
      <c r="C1589">
        <v>37.221234000000003</v>
      </c>
    </row>
    <row r="1590" spans="1:3" x14ac:dyDescent="0.2">
      <c r="A1590" t="s">
        <v>2513</v>
      </c>
      <c r="B1590">
        <v>-0.495477</v>
      </c>
      <c r="C1590">
        <v>37.46</v>
      </c>
    </row>
    <row r="1591" spans="1:3" x14ac:dyDescent="0.2">
      <c r="A1591" t="s">
        <v>2514</v>
      </c>
      <c r="B1591">
        <v>3.1633599999999999</v>
      </c>
      <c r="C1591">
        <v>36.113799999999998</v>
      </c>
    </row>
    <row r="1592" spans="1:3" x14ac:dyDescent="0.2">
      <c r="A1592" t="s">
        <v>2515</v>
      </c>
      <c r="B1592">
        <v>-0.68955</v>
      </c>
      <c r="C1592">
        <v>36.956139999999998</v>
      </c>
    </row>
    <row r="1593" spans="1:3" x14ac:dyDescent="0.2">
      <c r="A1593" t="s">
        <v>2516</v>
      </c>
      <c r="B1593">
        <v>-0.68708999999999998</v>
      </c>
      <c r="C1593">
        <v>36.970649999999999</v>
      </c>
    </row>
    <row r="1594" spans="1:3" x14ac:dyDescent="0.2">
      <c r="A1594" t="s">
        <v>2517</v>
      </c>
      <c r="B1594">
        <v>-0.68423</v>
      </c>
      <c r="C1594">
        <v>36.970750000000002</v>
      </c>
    </row>
    <row r="1595" spans="1:3" x14ac:dyDescent="0.2">
      <c r="A1595" t="s">
        <v>2518</v>
      </c>
      <c r="B1595">
        <v>-1.27111</v>
      </c>
      <c r="C1595">
        <v>36.751240000000003</v>
      </c>
    </row>
    <row r="1596" spans="1:3" x14ac:dyDescent="0.2">
      <c r="A1596" t="s">
        <v>2519</v>
      </c>
      <c r="B1596">
        <v>-1.26461</v>
      </c>
      <c r="C1596">
        <v>36.74933</v>
      </c>
    </row>
    <row r="1597" spans="1:3" x14ac:dyDescent="0.2">
      <c r="A1597" t="s">
        <v>2520</v>
      </c>
      <c r="B1597">
        <v>0.27477499999999999</v>
      </c>
      <c r="C1597">
        <v>37.883780000000002</v>
      </c>
    </row>
    <row r="1598" spans="1:3" x14ac:dyDescent="0.2">
      <c r="A1598" t="s">
        <v>2521</v>
      </c>
      <c r="B1598">
        <v>0.26657700000000001</v>
      </c>
      <c r="C1598">
        <v>37.874600000000001</v>
      </c>
    </row>
    <row r="1599" spans="1:3" x14ac:dyDescent="0.2">
      <c r="A1599" t="s">
        <v>2522</v>
      </c>
      <c r="B1599">
        <v>-1.2894399999999999</v>
      </c>
      <c r="C1599">
        <v>37.344499999999996</v>
      </c>
    </row>
    <row r="1600" spans="1:3" x14ac:dyDescent="0.2">
      <c r="A1600" t="s">
        <v>2523</v>
      </c>
      <c r="B1600">
        <v>-0.379137</v>
      </c>
      <c r="C1600">
        <v>37.527500000000003</v>
      </c>
    </row>
    <row r="1601" spans="1:3" x14ac:dyDescent="0.2">
      <c r="A1601" t="s">
        <v>2524</v>
      </c>
      <c r="B1601">
        <v>-0.61908200000000002</v>
      </c>
      <c r="C1601">
        <v>36.952199999999998</v>
      </c>
    </row>
    <row r="1602" spans="1:3" x14ac:dyDescent="0.2">
      <c r="A1602" t="s">
        <v>2525</v>
      </c>
      <c r="B1602">
        <v>-0.34231</v>
      </c>
      <c r="C1602">
        <v>37.832320000000003</v>
      </c>
    </row>
    <row r="1603" spans="1:3" x14ac:dyDescent="0.2">
      <c r="A1603" t="s">
        <v>2526</v>
      </c>
      <c r="B1603">
        <v>0.213503</v>
      </c>
      <c r="C1603">
        <v>37.910418</v>
      </c>
    </row>
    <row r="1604" spans="1:3" x14ac:dyDescent="0.2">
      <c r="A1604" t="s">
        <v>2527</v>
      </c>
      <c r="B1604">
        <v>-0.79199900000000001</v>
      </c>
      <c r="C1604">
        <v>35.228099999999998</v>
      </c>
    </row>
    <row r="1605" spans="1:3" x14ac:dyDescent="0.2">
      <c r="A1605" t="s">
        <v>2528</v>
      </c>
      <c r="B1605">
        <v>-0.84925200000000001</v>
      </c>
      <c r="C1605">
        <v>34.543700000000001</v>
      </c>
    </row>
    <row r="1606" spans="1:3" x14ac:dyDescent="0.2">
      <c r="A1606" t="s">
        <v>2529</v>
      </c>
      <c r="B1606">
        <v>-0.12098100000000001</v>
      </c>
      <c r="C1606">
        <v>37.670200000000001</v>
      </c>
    </row>
    <row r="1607" spans="1:3" x14ac:dyDescent="0.2">
      <c r="A1607" t="s">
        <v>2530</v>
      </c>
      <c r="B1607">
        <v>-0.83432600000000001</v>
      </c>
      <c r="C1607">
        <v>34.511800000000001</v>
      </c>
    </row>
    <row r="1608" spans="1:3" x14ac:dyDescent="0.2">
      <c r="A1608" t="s">
        <v>2531</v>
      </c>
      <c r="B1608">
        <v>-0.69557000000000002</v>
      </c>
      <c r="C1608">
        <v>34.517809999999997</v>
      </c>
    </row>
    <row r="1609" spans="1:3" x14ac:dyDescent="0.2">
      <c r="A1609" t="s">
        <v>2532</v>
      </c>
      <c r="B1609">
        <v>-1.7641</v>
      </c>
      <c r="C1609">
        <v>37.901000000000003</v>
      </c>
    </row>
    <row r="1610" spans="1:3" x14ac:dyDescent="0.2">
      <c r="A1610" t="s">
        <v>2533</v>
      </c>
      <c r="B1610">
        <v>1.3174600000000001</v>
      </c>
      <c r="C1610">
        <v>34.917200000000001</v>
      </c>
    </row>
    <row r="1611" spans="1:3" x14ac:dyDescent="0.2">
      <c r="A1611" t="s">
        <v>2534</v>
      </c>
      <c r="B1611">
        <v>-0.68601599999999996</v>
      </c>
      <c r="C1611">
        <v>36.882899999999999</v>
      </c>
    </row>
    <row r="1612" spans="1:3" x14ac:dyDescent="0.2">
      <c r="A1612" t="s">
        <v>2535</v>
      </c>
      <c r="B1612">
        <v>-0.68</v>
      </c>
      <c r="C1612">
        <v>36.89</v>
      </c>
    </row>
    <row r="1613" spans="1:3" x14ac:dyDescent="0.2">
      <c r="A1613" t="s">
        <v>2536</v>
      </c>
      <c r="B1613">
        <v>-0.96865500000000004</v>
      </c>
      <c r="C1613">
        <v>34.6113</v>
      </c>
    </row>
    <row r="1614" spans="1:3" x14ac:dyDescent="0.2">
      <c r="A1614" t="s">
        <v>2537</v>
      </c>
      <c r="B1614">
        <v>-0.97906300000000002</v>
      </c>
      <c r="C1614">
        <v>38.107500000000002</v>
      </c>
    </row>
    <row r="1615" spans="1:3" x14ac:dyDescent="0.2">
      <c r="A1615" t="s">
        <v>2538</v>
      </c>
      <c r="B1615">
        <v>-0.91821900000000001</v>
      </c>
      <c r="C1615">
        <v>36.856501999999999</v>
      </c>
    </row>
    <row r="1616" spans="1:3" x14ac:dyDescent="0.2">
      <c r="A1616" t="s">
        <v>2539</v>
      </c>
      <c r="B1616">
        <v>-0.90464299999999997</v>
      </c>
      <c r="C1616">
        <v>34.1706</v>
      </c>
    </row>
    <row r="1617" spans="1:3" x14ac:dyDescent="0.2">
      <c r="A1617" t="s">
        <v>2540</v>
      </c>
      <c r="B1617">
        <v>-0.46609899999999999</v>
      </c>
      <c r="C1617">
        <v>37.716900000000003</v>
      </c>
    </row>
    <row r="1618" spans="1:3" x14ac:dyDescent="0.2">
      <c r="A1618" t="s">
        <v>2541</v>
      </c>
      <c r="B1618">
        <v>-2.2884000000000002</v>
      </c>
      <c r="C1618">
        <v>38.075150000000001</v>
      </c>
    </row>
    <row r="1619" spans="1:3" x14ac:dyDescent="0.2">
      <c r="A1619" t="s">
        <v>2542</v>
      </c>
      <c r="B1619">
        <v>-0.14905299999999999</v>
      </c>
      <c r="C1619">
        <v>37.900930000000002</v>
      </c>
    </row>
    <row r="1620" spans="1:3" x14ac:dyDescent="0.2">
      <c r="A1620" t="s">
        <v>2543</v>
      </c>
      <c r="B1620">
        <v>-1.23</v>
      </c>
      <c r="C1620">
        <v>37.369999999999997</v>
      </c>
    </row>
    <row r="1621" spans="1:3" x14ac:dyDescent="0.2">
      <c r="A1621" t="s">
        <v>2544</v>
      </c>
      <c r="B1621">
        <v>-1.28</v>
      </c>
      <c r="C1621">
        <v>37.369999999999997</v>
      </c>
    </row>
    <row r="1622" spans="1:3" x14ac:dyDescent="0.2">
      <c r="A1622" t="s">
        <v>2545</v>
      </c>
      <c r="B1622">
        <v>-1.99356</v>
      </c>
      <c r="C1622">
        <v>38.365699999999997</v>
      </c>
    </row>
    <row r="1623" spans="1:3" x14ac:dyDescent="0.2">
      <c r="A1623" t="s">
        <v>2546</v>
      </c>
      <c r="B1623">
        <v>-1.9243300000000001</v>
      </c>
      <c r="C1623">
        <v>37.796500000000002</v>
      </c>
    </row>
    <row r="1624" spans="1:3" x14ac:dyDescent="0.2">
      <c r="A1624" t="s">
        <v>2547</v>
      </c>
      <c r="B1624">
        <v>-3.2333000000000001E-2</v>
      </c>
      <c r="C1624">
        <v>37.703800000000001</v>
      </c>
    </row>
    <row r="1625" spans="1:3" x14ac:dyDescent="0.2">
      <c r="A1625" t="s">
        <v>2548</v>
      </c>
      <c r="B1625">
        <v>0.84185100000000002</v>
      </c>
      <c r="C1625">
        <v>35.564107</v>
      </c>
    </row>
    <row r="1626" spans="1:3" x14ac:dyDescent="0.2">
      <c r="A1626" t="s">
        <v>2549</v>
      </c>
      <c r="B1626">
        <v>0.62408300000000005</v>
      </c>
      <c r="C1626">
        <v>35.819200000000002</v>
      </c>
    </row>
    <row r="1627" spans="1:3" x14ac:dyDescent="0.2">
      <c r="A1627" t="s">
        <v>2550</v>
      </c>
      <c r="B1627">
        <v>1.0459799999999999</v>
      </c>
      <c r="C1627">
        <v>35.310400000000001</v>
      </c>
    </row>
    <row r="1628" spans="1:3" x14ac:dyDescent="0.2">
      <c r="A1628" t="s">
        <v>2551</v>
      </c>
      <c r="B1628">
        <v>1.0459799999999999</v>
      </c>
      <c r="C1628">
        <v>35.310400000000001</v>
      </c>
    </row>
    <row r="1629" spans="1:3" x14ac:dyDescent="0.2">
      <c r="A1629" t="s">
        <v>2552</v>
      </c>
      <c r="B1629">
        <v>0.109126</v>
      </c>
      <c r="C1629">
        <v>35.263178000000003</v>
      </c>
    </row>
    <row r="1630" spans="1:3" x14ac:dyDescent="0.2">
      <c r="A1630" t="s">
        <v>2553</v>
      </c>
      <c r="B1630">
        <v>0.28714200000000001</v>
      </c>
      <c r="C1630">
        <v>35.196595000000002</v>
      </c>
    </row>
    <row r="1631" spans="1:3" x14ac:dyDescent="0.2">
      <c r="A1631" t="s">
        <v>2554</v>
      </c>
      <c r="B1631">
        <v>1.2000200000000001</v>
      </c>
      <c r="C1631">
        <v>36.109200000000001</v>
      </c>
    </row>
    <row r="1632" spans="1:3" x14ac:dyDescent="0.2">
      <c r="A1632" t="s">
        <v>2555</v>
      </c>
      <c r="B1632">
        <v>0.148116</v>
      </c>
      <c r="C1632">
        <v>36.205038999999999</v>
      </c>
    </row>
    <row r="1633" spans="1:3" x14ac:dyDescent="0.2">
      <c r="A1633" t="s">
        <v>2556</v>
      </c>
      <c r="B1633">
        <v>1.159</v>
      </c>
      <c r="C1633">
        <v>36.0901</v>
      </c>
    </row>
    <row r="1634" spans="1:3" x14ac:dyDescent="0.2">
      <c r="A1634" t="s">
        <v>2557</v>
      </c>
      <c r="B1634">
        <v>3.12</v>
      </c>
      <c r="C1634">
        <v>35.6</v>
      </c>
    </row>
    <row r="1635" spans="1:3" x14ac:dyDescent="0.2">
      <c r="A1635" t="s">
        <v>2558</v>
      </c>
      <c r="B1635">
        <v>1.2323869999999999</v>
      </c>
      <c r="C1635">
        <v>35.124619000000003</v>
      </c>
    </row>
    <row r="1636" spans="1:3" x14ac:dyDescent="0.2">
      <c r="A1636" t="s">
        <v>2559</v>
      </c>
      <c r="B1636">
        <v>1.23</v>
      </c>
      <c r="C1636">
        <v>35.119999999999997</v>
      </c>
    </row>
    <row r="1637" spans="1:3" x14ac:dyDescent="0.2">
      <c r="A1637" t="s">
        <v>2560</v>
      </c>
      <c r="B1637">
        <v>1.2335</v>
      </c>
      <c r="C1637">
        <v>35.116199999999999</v>
      </c>
    </row>
    <row r="1638" spans="1:3" x14ac:dyDescent="0.2">
      <c r="A1638" t="s">
        <v>2561</v>
      </c>
      <c r="B1638">
        <v>-8.6010000000000003E-2</v>
      </c>
      <c r="C1638">
        <v>34.174909999999997</v>
      </c>
    </row>
    <row r="1639" spans="1:3" x14ac:dyDescent="0.2">
      <c r="A1639" t="s">
        <v>2562</v>
      </c>
      <c r="B1639">
        <v>0.20665</v>
      </c>
      <c r="C1639">
        <v>35.0062</v>
      </c>
    </row>
    <row r="1640" spans="1:3" x14ac:dyDescent="0.2">
      <c r="A1640" t="s">
        <v>2563</v>
      </c>
      <c r="B1640">
        <v>0.81251300000000004</v>
      </c>
      <c r="C1640">
        <v>34.603299999999997</v>
      </c>
    </row>
    <row r="1641" spans="1:3" x14ac:dyDescent="0.2">
      <c r="A1641" t="s">
        <v>2564</v>
      </c>
      <c r="B1641">
        <v>-0.62738000000000005</v>
      </c>
      <c r="C1641">
        <v>35.193190000000001</v>
      </c>
    </row>
    <row r="1642" spans="1:3" x14ac:dyDescent="0.2">
      <c r="A1642" t="s">
        <v>2565</v>
      </c>
      <c r="B1642">
        <v>-0.64895800000000003</v>
      </c>
      <c r="C1642">
        <v>35.176783999999998</v>
      </c>
    </row>
    <row r="1643" spans="1:3" x14ac:dyDescent="0.2">
      <c r="A1643" t="s">
        <v>2566</v>
      </c>
      <c r="B1643">
        <v>-0.308195</v>
      </c>
      <c r="C1643">
        <v>35.410600000000002</v>
      </c>
    </row>
    <row r="1644" spans="1:3" x14ac:dyDescent="0.2">
      <c r="A1644" t="s">
        <v>2567</v>
      </c>
      <c r="B1644">
        <v>0.24904100000000001</v>
      </c>
      <c r="C1644">
        <v>35.8157</v>
      </c>
    </row>
    <row r="1645" spans="1:3" x14ac:dyDescent="0.2">
      <c r="A1645" t="s">
        <v>2568</v>
      </c>
      <c r="B1645">
        <v>0.36710500000000001</v>
      </c>
      <c r="C1645">
        <v>35.714399999999998</v>
      </c>
    </row>
    <row r="1646" spans="1:3" x14ac:dyDescent="0.2">
      <c r="A1646" t="s">
        <v>2569</v>
      </c>
      <c r="B1646">
        <v>6.594E-3</v>
      </c>
      <c r="C1646">
        <v>34.796399999999998</v>
      </c>
    </row>
    <row r="1647" spans="1:3" x14ac:dyDescent="0.2">
      <c r="A1647" t="s">
        <v>2570</v>
      </c>
      <c r="B1647">
        <v>1.3809999999999999E-2</v>
      </c>
      <c r="C1647">
        <v>34.798200000000001</v>
      </c>
    </row>
    <row r="1648" spans="1:3" x14ac:dyDescent="0.2">
      <c r="A1648" t="s">
        <v>2571</v>
      </c>
      <c r="B1648">
        <v>-0.86017699999999997</v>
      </c>
      <c r="C1648">
        <v>35.292999999999999</v>
      </c>
    </row>
    <row r="1649" spans="1:3" x14ac:dyDescent="0.2">
      <c r="A1649" t="s">
        <v>2572</v>
      </c>
      <c r="B1649">
        <v>-0.29118899999999998</v>
      </c>
      <c r="C1649">
        <v>35.368899999999996</v>
      </c>
    </row>
    <row r="1650" spans="1:3" x14ac:dyDescent="0.2">
      <c r="A1650" t="s">
        <v>2573</v>
      </c>
      <c r="B1650">
        <v>0.65556499999999995</v>
      </c>
      <c r="C1650">
        <v>35.782299999999999</v>
      </c>
    </row>
    <row r="1651" spans="1:3" x14ac:dyDescent="0.2">
      <c r="A1651" t="s">
        <v>2574</v>
      </c>
      <c r="B1651">
        <v>0.247312</v>
      </c>
      <c r="C1651">
        <v>35.583300000000001</v>
      </c>
    </row>
    <row r="1652" spans="1:3" x14ac:dyDescent="0.2">
      <c r="A1652" t="s">
        <v>2575</v>
      </c>
      <c r="B1652">
        <v>1.205713</v>
      </c>
      <c r="C1652">
        <v>34.914955999999997</v>
      </c>
    </row>
    <row r="1653" spans="1:3" x14ac:dyDescent="0.2">
      <c r="A1653" t="s">
        <v>2576</v>
      </c>
      <c r="B1653">
        <v>1.2263500000000001</v>
      </c>
      <c r="C1653">
        <v>34.917999999999999</v>
      </c>
    </row>
    <row r="1654" spans="1:3" x14ac:dyDescent="0.2">
      <c r="A1654" t="s">
        <v>2577</v>
      </c>
      <c r="B1654">
        <v>0.53991999999999996</v>
      </c>
      <c r="C1654">
        <v>35.492234000000003</v>
      </c>
    </row>
    <row r="1655" spans="1:3" x14ac:dyDescent="0.2">
      <c r="A1655" t="s">
        <v>2578</v>
      </c>
      <c r="B1655">
        <v>0.53378000000000003</v>
      </c>
      <c r="C1655">
        <v>35.735100000000003</v>
      </c>
    </row>
    <row r="1656" spans="1:3" x14ac:dyDescent="0.2">
      <c r="A1656" t="s">
        <v>2579</v>
      </c>
      <c r="B1656">
        <v>1.703E-2</v>
      </c>
      <c r="C1656">
        <v>34.999600000000001</v>
      </c>
    </row>
    <row r="1657" spans="1:3" x14ac:dyDescent="0.2">
      <c r="A1657" t="s">
        <v>2580</v>
      </c>
      <c r="B1657">
        <v>-0.31888</v>
      </c>
      <c r="C1657">
        <v>35.352609999999999</v>
      </c>
    </row>
    <row r="1658" spans="1:3" x14ac:dyDescent="0.2">
      <c r="A1658" t="s">
        <v>2581</v>
      </c>
      <c r="B1658">
        <v>-0.66509499999999999</v>
      </c>
      <c r="C1658">
        <v>35.275022</v>
      </c>
    </row>
    <row r="1659" spans="1:3" x14ac:dyDescent="0.2">
      <c r="A1659" t="s">
        <v>2582</v>
      </c>
      <c r="B1659">
        <v>-0.654644</v>
      </c>
      <c r="C1659">
        <v>35.302061999999999</v>
      </c>
    </row>
    <row r="1660" spans="1:3" x14ac:dyDescent="0.2">
      <c r="A1660" t="s">
        <v>2583</v>
      </c>
      <c r="B1660">
        <v>-0.77246599999999999</v>
      </c>
      <c r="C1660">
        <v>35.149099999999997</v>
      </c>
    </row>
    <row r="1661" spans="1:3" x14ac:dyDescent="0.2">
      <c r="A1661" t="s">
        <v>2583</v>
      </c>
      <c r="B1661">
        <v>-0.30814999999999998</v>
      </c>
      <c r="C1661">
        <v>36.038139999999999</v>
      </c>
    </row>
    <row r="1662" spans="1:3" x14ac:dyDescent="0.2">
      <c r="A1662" t="s">
        <v>2584</v>
      </c>
      <c r="B1662">
        <v>-0.47122999999999998</v>
      </c>
      <c r="C1662">
        <v>35.212319999999998</v>
      </c>
    </row>
    <row r="1663" spans="1:3" x14ac:dyDescent="0.2">
      <c r="A1663" t="s">
        <v>2585</v>
      </c>
      <c r="B1663">
        <v>0.99563599999999997</v>
      </c>
      <c r="C1663">
        <v>35.094099999999997</v>
      </c>
    </row>
    <row r="1664" spans="1:3" x14ac:dyDescent="0.2">
      <c r="A1664" t="s">
        <v>2586</v>
      </c>
      <c r="B1664">
        <v>0.99123000000000006</v>
      </c>
      <c r="C1664">
        <v>35.452300000000001</v>
      </c>
    </row>
    <row r="1665" spans="1:3" x14ac:dyDescent="0.2">
      <c r="A1665" t="s">
        <v>2587</v>
      </c>
      <c r="B1665">
        <v>-0.65</v>
      </c>
      <c r="C1665">
        <v>35.19</v>
      </c>
    </row>
    <row r="1666" spans="1:3" x14ac:dyDescent="0.2">
      <c r="A1666" t="s">
        <v>2588</v>
      </c>
      <c r="B1666">
        <v>-0.67435</v>
      </c>
      <c r="C1666">
        <v>35.138399999999997</v>
      </c>
    </row>
    <row r="1667" spans="1:3" x14ac:dyDescent="0.2">
      <c r="A1667" t="s">
        <v>2589</v>
      </c>
      <c r="B1667">
        <v>0.56848799999999999</v>
      </c>
      <c r="C1667">
        <v>35.6678</v>
      </c>
    </row>
    <row r="1668" spans="1:3" x14ac:dyDescent="0.2">
      <c r="A1668" t="s">
        <v>2590</v>
      </c>
      <c r="B1668">
        <v>0.136848</v>
      </c>
      <c r="C1668">
        <v>35.570500000000003</v>
      </c>
    </row>
    <row r="1669" spans="1:3" x14ac:dyDescent="0.2">
      <c r="A1669" t="s">
        <v>2591</v>
      </c>
      <c r="B1669">
        <v>1.135548</v>
      </c>
      <c r="C1669">
        <v>34.898232</v>
      </c>
    </row>
    <row r="1670" spans="1:3" x14ac:dyDescent="0.2">
      <c r="A1670" t="s">
        <v>2592</v>
      </c>
      <c r="B1670">
        <v>0.48873299999999997</v>
      </c>
      <c r="C1670">
        <v>35.752200000000002</v>
      </c>
    </row>
    <row r="1671" spans="1:3" x14ac:dyDescent="0.2">
      <c r="A1671" t="s">
        <v>2593</v>
      </c>
      <c r="B1671">
        <v>-0.47461300000000001</v>
      </c>
      <c r="C1671">
        <v>35.211798000000002</v>
      </c>
    </row>
    <row r="1672" spans="1:3" x14ac:dyDescent="0.2">
      <c r="A1672" t="s">
        <v>2594</v>
      </c>
      <c r="B1672">
        <v>0.20280000000000001</v>
      </c>
      <c r="C1672">
        <v>35.095399999999998</v>
      </c>
    </row>
    <row r="1673" spans="1:3" x14ac:dyDescent="0.2">
      <c r="A1673" t="s">
        <v>2595</v>
      </c>
      <c r="B1673">
        <v>0.19234000000000001</v>
      </c>
      <c r="C1673">
        <v>35.0608</v>
      </c>
    </row>
    <row r="1674" spans="1:3" x14ac:dyDescent="0.2">
      <c r="A1674" t="s">
        <v>2596</v>
      </c>
      <c r="B1674">
        <v>0.20280000000000001</v>
      </c>
      <c r="C1674">
        <v>35.095399999999998</v>
      </c>
    </row>
    <row r="1675" spans="1:3" x14ac:dyDescent="0.2">
      <c r="A1675" t="s">
        <v>2597</v>
      </c>
      <c r="B1675">
        <v>0.2</v>
      </c>
      <c r="C1675">
        <v>35.1</v>
      </c>
    </row>
    <row r="1676" spans="1:3" x14ac:dyDescent="0.2">
      <c r="A1676" t="s">
        <v>2598</v>
      </c>
      <c r="B1676">
        <v>8.6516999999999997E-2</v>
      </c>
      <c r="C1676">
        <v>35.346105999999999</v>
      </c>
    </row>
    <row r="1677" spans="1:3" x14ac:dyDescent="0.2">
      <c r="A1677" t="s">
        <v>2599</v>
      </c>
      <c r="B1677">
        <v>0.20044999999999999</v>
      </c>
      <c r="C1677">
        <v>35.018920000000001</v>
      </c>
    </row>
    <row r="1678" spans="1:3" x14ac:dyDescent="0.2">
      <c r="A1678" t="s">
        <v>2600</v>
      </c>
      <c r="B1678">
        <v>1.1371599999999999</v>
      </c>
      <c r="C1678">
        <v>35.368899999999996</v>
      </c>
    </row>
    <row r="1679" spans="1:3" x14ac:dyDescent="0.2">
      <c r="A1679" t="s">
        <v>2601</v>
      </c>
      <c r="B1679">
        <v>1.2271000000000001</v>
      </c>
      <c r="C1679">
        <v>35.3917</v>
      </c>
    </row>
    <row r="1680" spans="1:3" x14ac:dyDescent="0.2">
      <c r="A1680" t="s">
        <v>2602</v>
      </c>
      <c r="B1680">
        <v>0.58340999999999998</v>
      </c>
      <c r="C1680">
        <v>35.244100000000003</v>
      </c>
    </row>
    <row r="1681" spans="1:3" x14ac:dyDescent="0.2">
      <c r="A1681" t="s">
        <v>2603</v>
      </c>
      <c r="B1681">
        <v>1.07219</v>
      </c>
      <c r="C1681">
        <v>35.1511</v>
      </c>
    </row>
    <row r="1682" spans="1:3" x14ac:dyDescent="0.2">
      <c r="A1682" t="s">
        <v>2604</v>
      </c>
      <c r="B1682">
        <v>0.49231000000000003</v>
      </c>
      <c r="C1682">
        <v>35.174199999999999</v>
      </c>
    </row>
    <row r="1683" spans="1:3" x14ac:dyDescent="0.2">
      <c r="A1683" t="s">
        <v>2605</v>
      </c>
      <c r="B1683">
        <v>-0.96807600000000005</v>
      </c>
      <c r="C1683">
        <v>35.129671000000002</v>
      </c>
    </row>
    <row r="1684" spans="1:3" x14ac:dyDescent="0.2">
      <c r="A1684" t="s">
        <v>2606</v>
      </c>
      <c r="B1684">
        <v>-0.249524</v>
      </c>
      <c r="C1684">
        <v>35.407200000000003</v>
      </c>
    </row>
    <row r="1685" spans="1:3" x14ac:dyDescent="0.2">
      <c r="A1685" t="s">
        <v>2607</v>
      </c>
      <c r="B1685">
        <v>-1.034E-2</v>
      </c>
      <c r="C1685">
        <v>34.757311000000001</v>
      </c>
    </row>
    <row r="1686" spans="1:3" x14ac:dyDescent="0.2">
      <c r="A1686" t="s">
        <v>2608</v>
      </c>
      <c r="B1686">
        <v>-0.32</v>
      </c>
      <c r="C1686">
        <v>35.950000000000003</v>
      </c>
    </row>
    <row r="1687" spans="1:3" x14ac:dyDescent="0.2">
      <c r="A1687" t="s">
        <v>2609</v>
      </c>
      <c r="B1687">
        <v>0.16280600000000001</v>
      </c>
      <c r="C1687">
        <v>35.135908999999998</v>
      </c>
    </row>
    <row r="1688" spans="1:3" x14ac:dyDescent="0.2">
      <c r="A1688" t="s">
        <v>2610</v>
      </c>
      <c r="B1688">
        <v>-0.48331000000000002</v>
      </c>
      <c r="C1688">
        <v>35.723759999999999</v>
      </c>
    </row>
    <row r="1689" spans="1:3" x14ac:dyDescent="0.2">
      <c r="A1689" t="s">
        <v>2611</v>
      </c>
      <c r="B1689">
        <v>8.8832999999999995E-2</v>
      </c>
      <c r="C1689">
        <v>35.335723999999999</v>
      </c>
    </row>
    <row r="1690" spans="1:3" x14ac:dyDescent="0.2">
      <c r="A1690" t="s">
        <v>2612</v>
      </c>
      <c r="B1690">
        <v>0.312137</v>
      </c>
      <c r="C1690">
        <v>35.065600000000003</v>
      </c>
    </row>
    <row r="1691" spans="1:3" x14ac:dyDescent="0.2">
      <c r="A1691" t="s">
        <v>2613</v>
      </c>
      <c r="B1691">
        <v>1.080684</v>
      </c>
      <c r="C1691">
        <v>34.963430000000002</v>
      </c>
    </row>
    <row r="1692" spans="1:3" x14ac:dyDescent="0.2">
      <c r="A1692" t="s">
        <v>2614</v>
      </c>
      <c r="B1692">
        <v>0.84607900000000003</v>
      </c>
      <c r="C1692">
        <v>34.714799999999997</v>
      </c>
    </row>
    <row r="1693" spans="1:3" x14ac:dyDescent="0.2">
      <c r="A1693" t="s">
        <v>2615</v>
      </c>
      <c r="B1693">
        <v>-0.413634</v>
      </c>
      <c r="C1693">
        <v>35.276200000000003</v>
      </c>
    </row>
    <row r="1694" spans="1:3" x14ac:dyDescent="0.2">
      <c r="A1694" t="s">
        <v>2616</v>
      </c>
      <c r="B1694">
        <v>-0.29544100000000001</v>
      </c>
      <c r="C1694">
        <v>35.054299999999998</v>
      </c>
    </row>
    <row r="1695" spans="1:3" x14ac:dyDescent="0.2">
      <c r="A1695" t="s">
        <v>2617</v>
      </c>
      <c r="B1695">
        <v>0.98108099999999998</v>
      </c>
      <c r="C1695">
        <v>35.560811000000001</v>
      </c>
    </row>
    <row r="1696" spans="1:3" x14ac:dyDescent="0.2">
      <c r="A1696" t="s">
        <v>2618</v>
      </c>
      <c r="B1696">
        <v>0.14041400000000001</v>
      </c>
      <c r="C1696">
        <v>35.238900000000001</v>
      </c>
    </row>
    <row r="1697" spans="1:3" x14ac:dyDescent="0.2">
      <c r="A1697" t="s">
        <v>2619</v>
      </c>
      <c r="B1697">
        <v>1.15018</v>
      </c>
      <c r="C1697">
        <v>35.523899999999998</v>
      </c>
    </row>
    <row r="1698" spans="1:3" x14ac:dyDescent="0.2">
      <c r="A1698" t="s">
        <v>2620</v>
      </c>
      <c r="B1698">
        <v>1.25318</v>
      </c>
      <c r="C1698">
        <v>35.365600000000001</v>
      </c>
    </row>
    <row r="1699" spans="1:3" x14ac:dyDescent="0.2">
      <c r="A1699" t="s">
        <v>2621</v>
      </c>
      <c r="B1699">
        <v>0.37341999999999997</v>
      </c>
      <c r="C1699">
        <v>35.477899999999998</v>
      </c>
    </row>
    <row r="1700" spans="1:3" x14ac:dyDescent="0.2">
      <c r="A1700" t="s">
        <v>2622</v>
      </c>
      <c r="B1700">
        <v>1.0714300000000001</v>
      </c>
      <c r="C1700">
        <v>35.429499999999997</v>
      </c>
    </row>
    <row r="1701" spans="1:3" x14ac:dyDescent="0.2">
      <c r="A1701" t="s">
        <v>2623</v>
      </c>
      <c r="B1701">
        <v>0.892482</v>
      </c>
      <c r="C1701">
        <v>34.770631999999999</v>
      </c>
    </row>
    <row r="1702" spans="1:3" x14ac:dyDescent="0.2">
      <c r="A1702" t="s">
        <v>2624</v>
      </c>
      <c r="B1702">
        <v>0.78918900000000003</v>
      </c>
      <c r="C1702">
        <v>34.537799999999997</v>
      </c>
    </row>
    <row r="1703" spans="1:3" x14ac:dyDescent="0.2">
      <c r="A1703" t="s">
        <v>2625</v>
      </c>
      <c r="B1703">
        <v>0.469086</v>
      </c>
      <c r="C1703">
        <v>35.543900000000001</v>
      </c>
    </row>
    <row r="1704" spans="1:3" x14ac:dyDescent="0.2">
      <c r="A1704" t="s">
        <v>2626</v>
      </c>
      <c r="B1704">
        <v>0.46240999999999999</v>
      </c>
      <c r="C1704">
        <v>35.444099999999999</v>
      </c>
    </row>
    <row r="1705" spans="1:3" x14ac:dyDescent="0.2">
      <c r="A1705" t="s">
        <v>2627</v>
      </c>
      <c r="B1705">
        <v>0.47714899999999999</v>
      </c>
      <c r="C1705">
        <v>35.200400000000002</v>
      </c>
    </row>
    <row r="1706" spans="1:3" x14ac:dyDescent="0.2">
      <c r="A1706" t="s">
        <v>2628</v>
      </c>
      <c r="B1706">
        <v>0.56635500000000005</v>
      </c>
      <c r="C1706">
        <v>35.487000000000002</v>
      </c>
    </row>
    <row r="1707" spans="1:3" x14ac:dyDescent="0.2">
      <c r="A1707" t="s">
        <v>2629</v>
      </c>
      <c r="B1707">
        <v>0.70245100000000005</v>
      </c>
      <c r="C1707">
        <v>35.740099999999998</v>
      </c>
    </row>
    <row r="1708" spans="1:3" x14ac:dyDescent="0.2">
      <c r="A1708" t="s">
        <v>2630</v>
      </c>
      <c r="B1708">
        <v>0.62274300000000005</v>
      </c>
      <c r="C1708">
        <v>35.748800000000003</v>
      </c>
    </row>
    <row r="1709" spans="1:3" x14ac:dyDescent="0.2">
      <c r="A1709" t="s">
        <v>2631</v>
      </c>
      <c r="B1709">
        <v>-1.9640000000000001E-2</v>
      </c>
      <c r="C1709">
        <v>34.825200000000002</v>
      </c>
    </row>
    <row r="1710" spans="1:3" x14ac:dyDescent="0.2">
      <c r="A1710" t="s">
        <v>2632</v>
      </c>
      <c r="B1710">
        <v>0.65422499999999995</v>
      </c>
      <c r="C1710">
        <v>35.822499999999998</v>
      </c>
    </row>
    <row r="1711" spans="1:3" x14ac:dyDescent="0.2">
      <c r="A1711" t="s">
        <v>2633</v>
      </c>
      <c r="B1711">
        <v>9.0130000000000002E-2</v>
      </c>
      <c r="C1711">
        <v>35.070799999999998</v>
      </c>
    </row>
    <row r="1712" spans="1:3" x14ac:dyDescent="0.2">
      <c r="A1712" t="s">
        <v>2634</v>
      </c>
      <c r="B1712">
        <v>3.4799600000000002</v>
      </c>
      <c r="C1712">
        <v>35.706099999999999</v>
      </c>
    </row>
    <row r="1713" spans="1:3" x14ac:dyDescent="0.2">
      <c r="A1713" t="s">
        <v>2635</v>
      </c>
      <c r="B1713">
        <v>2.1093299999999999</v>
      </c>
      <c r="C1713">
        <v>35.475000000000001</v>
      </c>
    </row>
    <row r="1714" spans="1:3" x14ac:dyDescent="0.2">
      <c r="A1714" t="s">
        <v>2636</v>
      </c>
      <c r="B1714">
        <v>2.083326</v>
      </c>
      <c r="C1714">
        <v>35.472324</v>
      </c>
    </row>
    <row r="1715" spans="1:3" x14ac:dyDescent="0.2">
      <c r="A1715" t="s">
        <v>2637</v>
      </c>
      <c r="B1715">
        <v>-0.93554899999999996</v>
      </c>
      <c r="C1715">
        <v>35.075519</v>
      </c>
    </row>
    <row r="1716" spans="1:3" x14ac:dyDescent="0.2">
      <c r="A1716" t="s">
        <v>2638</v>
      </c>
      <c r="B1716">
        <v>1.1746099999999999</v>
      </c>
      <c r="C1716">
        <v>35.455199999999998</v>
      </c>
    </row>
    <row r="1717" spans="1:3" x14ac:dyDescent="0.2">
      <c r="A1717" t="s">
        <v>2639</v>
      </c>
      <c r="B1717">
        <v>-0.62882899999999997</v>
      </c>
      <c r="C1717">
        <v>37.103603999999997</v>
      </c>
    </row>
    <row r="1718" spans="1:3" x14ac:dyDescent="0.2">
      <c r="A1718" t="s">
        <v>2639</v>
      </c>
      <c r="B1718">
        <v>-0.77697300000000002</v>
      </c>
      <c r="C1718">
        <v>37.370399999999997</v>
      </c>
    </row>
    <row r="1719" spans="1:3" x14ac:dyDescent="0.2">
      <c r="A1719" t="s">
        <v>2640</v>
      </c>
      <c r="B1719">
        <v>-0.79</v>
      </c>
      <c r="C1719">
        <v>37.380000000000003</v>
      </c>
    </row>
    <row r="1720" spans="1:3" x14ac:dyDescent="0.2">
      <c r="A1720" t="s">
        <v>2641</v>
      </c>
      <c r="B1720">
        <v>-0.77405000000000002</v>
      </c>
      <c r="C1720">
        <v>36.431260000000002</v>
      </c>
    </row>
    <row r="1721" spans="1:3" x14ac:dyDescent="0.2">
      <c r="A1721" t="s">
        <v>2642</v>
      </c>
      <c r="B1721">
        <v>-0.75123399999999996</v>
      </c>
      <c r="C1721">
        <v>37.123420000000003</v>
      </c>
    </row>
    <row r="1722" spans="1:3" x14ac:dyDescent="0.2">
      <c r="A1722" t="s">
        <v>2643</v>
      </c>
      <c r="B1722">
        <v>-1.2806900000000001</v>
      </c>
      <c r="C1722">
        <v>36.576500000000003</v>
      </c>
    </row>
    <row r="1723" spans="1:3" x14ac:dyDescent="0.2">
      <c r="A1723" t="s">
        <v>2644</v>
      </c>
      <c r="B1723">
        <v>-0.50243000000000004</v>
      </c>
      <c r="C1723">
        <v>37.272599999999997</v>
      </c>
    </row>
    <row r="1724" spans="1:3" x14ac:dyDescent="0.2">
      <c r="A1724" t="s">
        <v>2645</v>
      </c>
      <c r="B1724">
        <v>1.02</v>
      </c>
      <c r="C1724">
        <v>34.869999999999997</v>
      </c>
    </row>
    <row r="1725" spans="1:3" x14ac:dyDescent="0.2">
      <c r="A1725" t="s">
        <v>2646</v>
      </c>
      <c r="B1725">
        <v>0.28859299999999999</v>
      </c>
      <c r="C1725">
        <v>36.310200000000002</v>
      </c>
    </row>
    <row r="1726" spans="1:3" x14ac:dyDescent="0.2">
      <c r="A1726" t="s">
        <v>2647</v>
      </c>
      <c r="B1726">
        <v>-0.78127000000000002</v>
      </c>
      <c r="C1726">
        <v>36.618200000000002</v>
      </c>
    </row>
    <row r="1727" spans="1:3" x14ac:dyDescent="0.2">
      <c r="A1727" t="s">
        <v>2648</v>
      </c>
      <c r="B1727">
        <v>2.2200000000000002</v>
      </c>
      <c r="C1727">
        <v>37.9</v>
      </c>
    </row>
    <row r="1728" spans="1:3" x14ac:dyDescent="0.2">
      <c r="A1728" t="s">
        <v>2649</v>
      </c>
      <c r="B1728">
        <v>-0.68847999999999998</v>
      </c>
      <c r="C1728">
        <v>36.47842</v>
      </c>
    </row>
    <row r="1729" spans="1:3" x14ac:dyDescent="0.2">
      <c r="A1729" t="s">
        <v>2650</v>
      </c>
      <c r="B1729">
        <v>-0.48008000000000001</v>
      </c>
      <c r="C1729">
        <v>37.12912</v>
      </c>
    </row>
    <row r="1730" spans="1:3" x14ac:dyDescent="0.2">
      <c r="A1730" t="s">
        <v>2651</v>
      </c>
      <c r="B1730">
        <v>-0.47794999999999999</v>
      </c>
      <c r="C1730">
        <v>37.124119999999998</v>
      </c>
    </row>
    <row r="1731" spans="1:3" x14ac:dyDescent="0.2">
      <c r="A1731" t="s">
        <v>2652</v>
      </c>
      <c r="B1731">
        <v>-0.47896</v>
      </c>
      <c r="C1731">
        <v>37.121409999999997</v>
      </c>
    </row>
    <row r="1732" spans="1:3" x14ac:dyDescent="0.2">
      <c r="A1732" t="s">
        <v>2653</v>
      </c>
      <c r="B1732">
        <v>-0.47338999999999998</v>
      </c>
      <c r="C1732">
        <v>37.129429999999999</v>
      </c>
    </row>
    <row r="1733" spans="1:3" x14ac:dyDescent="0.2">
      <c r="A1733" t="s">
        <v>2654</v>
      </c>
      <c r="B1733">
        <v>-0.92872699999999997</v>
      </c>
      <c r="C1733">
        <v>36.7836</v>
      </c>
    </row>
    <row r="1734" spans="1:3" x14ac:dyDescent="0.2">
      <c r="A1734" t="s">
        <v>2655</v>
      </c>
      <c r="B1734">
        <v>-0.387075</v>
      </c>
      <c r="C1734">
        <v>37.461500000000001</v>
      </c>
    </row>
    <row r="1735" spans="1:3" x14ac:dyDescent="0.2">
      <c r="A1735" t="s">
        <v>2656</v>
      </c>
      <c r="B1735">
        <v>-1.0206649999999999</v>
      </c>
      <c r="C1735">
        <v>34.749775</v>
      </c>
    </row>
    <row r="1736" spans="1:3" x14ac:dyDescent="0.2">
      <c r="A1736" t="s">
        <v>2657</v>
      </c>
      <c r="B1736">
        <v>-0.51581100000000002</v>
      </c>
      <c r="C1736">
        <v>34.484126000000003</v>
      </c>
    </row>
    <row r="1737" spans="1:3" x14ac:dyDescent="0.2">
      <c r="A1737" t="s">
        <v>2658</v>
      </c>
      <c r="B1737">
        <v>-3.8186719999999998</v>
      </c>
      <c r="C1737">
        <v>39.625534999999999</v>
      </c>
    </row>
    <row r="1738" spans="1:3" x14ac:dyDescent="0.2">
      <c r="A1738" t="s">
        <v>2659</v>
      </c>
      <c r="B1738">
        <v>-0.12324</v>
      </c>
      <c r="C1738">
        <v>36.781123000000001</v>
      </c>
    </row>
    <row r="1739" spans="1:3" x14ac:dyDescent="0.2">
      <c r="A1739" t="s">
        <v>2660</v>
      </c>
      <c r="B1739">
        <v>-1.3221099999999999</v>
      </c>
      <c r="C1739">
        <v>36.708759999999998</v>
      </c>
    </row>
    <row r="1740" spans="1:3" x14ac:dyDescent="0.2">
      <c r="A1740" t="s">
        <v>2661</v>
      </c>
      <c r="B1740">
        <v>-0.48044999999999999</v>
      </c>
      <c r="C1740">
        <v>37.125889999999998</v>
      </c>
    </row>
    <row r="1741" spans="1:3" x14ac:dyDescent="0.2">
      <c r="A1741" t="s">
        <v>2662</v>
      </c>
      <c r="B1741">
        <v>2.4987400000000002</v>
      </c>
      <c r="C1741">
        <v>37.401800000000001</v>
      </c>
    </row>
    <row r="1742" spans="1:3" x14ac:dyDescent="0.2">
      <c r="A1742" t="s">
        <v>2663</v>
      </c>
      <c r="B1742">
        <v>-4.4643199999999998</v>
      </c>
      <c r="C1742">
        <v>39.481900000000003</v>
      </c>
    </row>
    <row r="1743" spans="1:3" x14ac:dyDescent="0.2">
      <c r="A1743" t="s">
        <v>2664</v>
      </c>
      <c r="B1743">
        <v>-1.174213</v>
      </c>
      <c r="C1743">
        <v>36.82123</v>
      </c>
    </row>
    <row r="1744" spans="1:3" x14ac:dyDescent="0.2">
      <c r="A1744" t="s">
        <v>2665</v>
      </c>
      <c r="B1744">
        <v>-0.20329700000000001</v>
      </c>
      <c r="C1744">
        <v>37.628399999999999</v>
      </c>
    </row>
    <row r="1745" spans="1:3" x14ac:dyDescent="0.2">
      <c r="A1745" t="s">
        <v>2666</v>
      </c>
      <c r="B1745">
        <v>-0.24</v>
      </c>
      <c r="C1745">
        <v>37.68</v>
      </c>
    </row>
    <row r="1746" spans="1:3" x14ac:dyDescent="0.2">
      <c r="A1746" t="s">
        <v>2667</v>
      </c>
      <c r="B1746">
        <v>-0.57885299999999995</v>
      </c>
      <c r="C1746">
        <v>36.887500000000003</v>
      </c>
    </row>
    <row r="1747" spans="1:3" x14ac:dyDescent="0.2">
      <c r="A1747" t="s">
        <v>2668</v>
      </c>
      <c r="B1747">
        <v>-0.52122999999999997</v>
      </c>
      <c r="C1747">
        <v>36.982309999999998</v>
      </c>
    </row>
    <row r="1748" spans="1:3" x14ac:dyDescent="0.2">
      <c r="A1748" t="s">
        <v>2668</v>
      </c>
      <c r="B1748">
        <v>0.73637699999999995</v>
      </c>
      <c r="C1748">
        <v>34.839599999999997</v>
      </c>
    </row>
    <row r="1749" spans="1:3" x14ac:dyDescent="0.2">
      <c r="A1749" t="s">
        <v>2669</v>
      </c>
      <c r="B1749">
        <v>-0.29883500000000002</v>
      </c>
      <c r="C1749">
        <v>37.69</v>
      </c>
    </row>
    <row r="1750" spans="1:3" x14ac:dyDescent="0.2">
      <c r="A1750" t="s">
        <v>2670</v>
      </c>
      <c r="B1750">
        <v>-0.90625800000000001</v>
      </c>
      <c r="C1750">
        <v>36.849113000000003</v>
      </c>
    </row>
    <row r="1751" spans="1:3" x14ac:dyDescent="0.2">
      <c r="A1751" t="s">
        <v>2671</v>
      </c>
      <c r="B1751">
        <v>-1.2631399999999999</v>
      </c>
      <c r="C1751">
        <v>36.88214</v>
      </c>
    </row>
    <row r="1752" spans="1:3" x14ac:dyDescent="0.2">
      <c r="A1752" t="s">
        <v>2672</v>
      </c>
      <c r="B1752">
        <v>-1.2512300000000001</v>
      </c>
      <c r="C1752">
        <v>36.88111</v>
      </c>
    </row>
    <row r="1753" spans="1:3" x14ac:dyDescent="0.2">
      <c r="A1753" t="s">
        <v>2673</v>
      </c>
      <c r="B1753">
        <v>-1.2517400000000001</v>
      </c>
      <c r="C1753">
        <v>36.879779999999997</v>
      </c>
    </row>
    <row r="1754" spans="1:3" x14ac:dyDescent="0.2">
      <c r="A1754" t="s">
        <v>2674</v>
      </c>
      <c r="B1754">
        <v>-1.2517400000000001</v>
      </c>
      <c r="C1754">
        <v>36.879779999999997</v>
      </c>
    </row>
    <row r="1755" spans="1:3" x14ac:dyDescent="0.2">
      <c r="A1755" t="s">
        <v>2675</v>
      </c>
      <c r="B1755">
        <v>-1.2763</v>
      </c>
      <c r="C1755">
        <v>36.835520000000002</v>
      </c>
    </row>
    <row r="1756" spans="1:3" x14ac:dyDescent="0.2">
      <c r="A1756" t="s">
        <v>2676</v>
      </c>
      <c r="B1756">
        <v>-0.86633000000000004</v>
      </c>
      <c r="C1756">
        <v>37.017069999999997</v>
      </c>
    </row>
    <row r="1757" spans="1:3" x14ac:dyDescent="0.2">
      <c r="A1757" t="s">
        <v>2677</v>
      </c>
      <c r="B1757">
        <v>-0.83194000000000001</v>
      </c>
      <c r="C1757">
        <v>36.975490000000001</v>
      </c>
    </row>
    <row r="1758" spans="1:3" x14ac:dyDescent="0.2">
      <c r="A1758" t="s">
        <v>2678</v>
      </c>
      <c r="B1758">
        <v>-0.33006400000000002</v>
      </c>
      <c r="C1758">
        <v>37.699153000000003</v>
      </c>
    </row>
    <row r="1759" spans="1:3" x14ac:dyDescent="0.2">
      <c r="A1759" t="s">
        <v>2679</v>
      </c>
      <c r="B1759">
        <v>5.6298000000000001E-2</v>
      </c>
      <c r="C1759">
        <v>36.2928</v>
      </c>
    </row>
    <row r="1760" spans="1:3" x14ac:dyDescent="0.2">
      <c r="A1760" t="s">
        <v>2680</v>
      </c>
      <c r="B1760">
        <v>-0.45683000000000001</v>
      </c>
      <c r="C1760">
        <v>37.345599999999997</v>
      </c>
    </row>
    <row r="1761" spans="1:3" x14ac:dyDescent="0.2">
      <c r="A1761" t="s">
        <v>2681</v>
      </c>
      <c r="B1761">
        <v>0.74685299999999999</v>
      </c>
      <c r="C1761">
        <v>35.481299999999997</v>
      </c>
    </row>
    <row r="1762" spans="1:3" x14ac:dyDescent="0.2">
      <c r="A1762" t="s">
        <v>2682</v>
      </c>
      <c r="B1762">
        <v>-0.84129100000000001</v>
      </c>
      <c r="C1762">
        <v>34.156500000000001</v>
      </c>
    </row>
    <row r="1763" spans="1:3" x14ac:dyDescent="0.2">
      <c r="A1763" t="s">
        <v>2683</v>
      </c>
      <c r="B1763">
        <v>-1.22</v>
      </c>
      <c r="C1763">
        <v>36.78</v>
      </c>
    </row>
    <row r="1764" spans="1:3" x14ac:dyDescent="0.2">
      <c r="A1764" t="s">
        <v>2684</v>
      </c>
      <c r="B1764">
        <v>-1.18431</v>
      </c>
      <c r="C1764">
        <v>36.739899999999999</v>
      </c>
    </row>
    <row r="1765" spans="1:3" x14ac:dyDescent="0.2">
      <c r="A1765" t="s">
        <v>2685</v>
      </c>
      <c r="B1765">
        <v>-0.46</v>
      </c>
      <c r="C1765">
        <v>37.659999999999997</v>
      </c>
    </row>
    <row r="1766" spans="1:3" x14ac:dyDescent="0.2">
      <c r="A1766" t="s">
        <v>2686</v>
      </c>
      <c r="B1766">
        <v>-2.1435599999999999</v>
      </c>
      <c r="C1766">
        <v>38.270099999999999</v>
      </c>
    </row>
    <row r="1767" spans="1:3" x14ac:dyDescent="0.2">
      <c r="A1767" t="s">
        <v>2687</v>
      </c>
      <c r="B1767">
        <v>-1.21821</v>
      </c>
      <c r="C1767">
        <v>36.901389999999999</v>
      </c>
    </row>
    <row r="1768" spans="1:3" x14ac:dyDescent="0.2">
      <c r="A1768" t="s">
        <v>2688</v>
      </c>
      <c r="B1768">
        <v>2.0384899999999999</v>
      </c>
      <c r="C1768">
        <v>35.195900000000002</v>
      </c>
    </row>
    <row r="1769" spans="1:3" x14ac:dyDescent="0.2">
      <c r="A1769" t="s">
        <v>2689</v>
      </c>
      <c r="B1769">
        <v>0.43083900000000003</v>
      </c>
      <c r="C1769">
        <v>36.214599999999997</v>
      </c>
    </row>
    <row r="1770" spans="1:3" x14ac:dyDescent="0.2">
      <c r="A1770" t="s">
        <v>2690</v>
      </c>
      <c r="B1770">
        <v>-3.3841999999999999</v>
      </c>
      <c r="C1770">
        <v>38.343800000000002</v>
      </c>
    </row>
    <row r="1771" spans="1:3" x14ac:dyDescent="0.2">
      <c r="A1771" t="s">
        <v>2691</v>
      </c>
      <c r="B1771">
        <v>-1.9446699999999999</v>
      </c>
      <c r="C1771">
        <v>37.38147</v>
      </c>
    </row>
    <row r="1772" spans="1:3" x14ac:dyDescent="0.2">
      <c r="A1772" t="s">
        <v>2692</v>
      </c>
      <c r="B1772">
        <v>-1.7918499999999999</v>
      </c>
      <c r="C1772">
        <v>37.361400000000003</v>
      </c>
    </row>
    <row r="1773" spans="1:3" x14ac:dyDescent="0.2">
      <c r="A1773" t="s">
        <v>2693</v>
      </c>
      <c r="B1773">
        <v>0.63614000000000004</v>
      </c>
      <c r="C1773">
        <v>35.831200000000003</v>
      </c>
    </row>
    <row r="1774" spans="1:3" x14ac:dyDescent="0.2">
      <c r="A1774" t="s">
        <v>2694</v>
      </c>
      <c r="B1774">
        <v>0.40584599999999998</v>
      </c>
      <c r="C1774">
        <v>35.691800000000001</v>
      </c>
    </row>
    <row r="1775" spans="1:3" x14ac:dyDescent="0.2">
      <c r="A1775" t="s">
        <v>2695</v>
      </c>
      <c r="B1775">
        <v>0.72321500000000005</v>
      </c>
      <c r="C1775">
        <v>35.7971</v>
      </c>
    </row>
    <row r="1776" spans="1:3" x14ac:dyDescent="0.2">
      <c r="A1776" t="s">
        <v>2696</v>
      </c>
      <c r="B1776">
        <v>-1.2887</v>
      </c>
      <c r="C1776">
        <v>38.045499999999997</v>
      </c>
    </row>
    <row r="1777" spans="1:3" x14ac:dyDescent="0.2">
      <c r="A1777" t="s">
        <v>2697</v>
      </c>
      <c r="B1777">
        <v>3.9051100000000001</v>
      </c>
      <c r="C1777">
        <v>35.751399999999997</v>
      </c>
    </row>
    <row r="1778" spans="1:3" x14ac:dyDescent="0.2">
      <c r="A1778" t="s">
        <v>2698</v>
      </c>
      <c r="B1778">
        <v>-1.06166</v>
      </c>
      <c r="C1778">
        <v>38.116300000000003</v>
      </c>
    </row>
    <row r="1779" spans="1:3" x14ac:dyDescent="0.2">
      <c r="A1779" t="s">
        <v>2699</v>
      </c>
      <c r="B1779">
        <v>-1.404542</v>
      </c>
      <c r="C1779">
        <v>37.688071000000001</v>
      </c>
    </row>
    <row r="1780" spans="1:3" x14ac:dyDescent="0.2">
      <c r="A1780" t="s">
        <v>2700</v>
      </c>
      <c r="B1780">
        <v>-1.3993199999999999</v>
      </c>
      <c r="C1780">
        <v>37.676400000000001</v>
      </c>
    </row>
    <row r="1781" spans="1:3" x14ac:dyDescent="0.2">
      <c r="A1781" t="s">
        <v>2701</v>
      </c>
      <c r="B1781">
        <v>-0.92323999999999995</v>
      </c>
      <c r="C1781">
        <v>35.182353999999997</v>
      </c>
    </row>
    <row r="1782" spans="1:3" x14ac:dyDescent="0.2">
      <c r="A1782" t="s">
        <v>2702</v>
      </c>
      <c r="B1782">
        <v>2.9134370000000001</v>
      </c>
      <c r="C1782">
        <v>35.410894999999996</v>
      </c>
    </row>
    <row r="1783" spans="1:3" x14ac:dyDescent="0.2">
      <c r="A1783" t="s">
        <v>2703</v>
      </c>
      <c r="B1783">
        <v>-0.12</v>
      </c>
      <c r="C1783">
        <v>38.130000000000003</v>
      </c>
    </row>
    <row r="1784" spans="1:3" x14ac:dyDescent="0.2">
      <c r="A1784" t="s">
        <v>2704</v>
      </c>
      <c r="B1784">
        <v>-0.47874699999999998</v>
      </c>
      <c r="C1784">
        <v>37.445099999999996</v>
      </c>
    </row>
    <row r="1785" spans="1:3" x14ac:dyDescent="0.2">
      <c r="A1785" t="s">
        <v>2705</v>
      </c>
      <c r="B1785">
        <v>-0.41</v>
      </c>
      <c r="C1785">
        <v>37.450000000000003</v>
      </c>
    </row>
    <row r="1786" spans="1:3" x14ac:dyDescent="0.2">
      <c r="A1786" t="s">
        <v>2706</v>
      </c>
      <c r="B1786">
        <v>-0.62117199999999995</v>
      </c>
      <c r="C1786">
        <v>37.709910000000001</v>
      </c>
    </row>
    <row r="1787" spans="1:3" x14ac:dyDescent="0.2">
      <c r="A1787" t="s">
        <v>2707</v>
      </c>
      <c r="B1787">
        <v>-0.42</v>
      </c>
      <c r="C1787">
        <v>37.61</v>
      </c>
    </row>
    <row r="1788" spans="1:3" x14ac:dyDescent="0.2">
      <c r="A1788" t="s">
        <v>2708</v>
      </c>
      <c r="B1788">
        <v>-1.1759999999999999</v>
      </c>
      <c r="C1788">
        <v>37.353000000000002</v>
      </c>
    </row>
    <row r="1789" spans="1:3" x14ac:dyDescent="0.2">
      <c r="A1789" t="s">
        <v>2709</v>
      </c>
      <c r="B1789">
        <v>0.32036300000000001</v>
      </c>
      <c r="C1789">
        <v>37.901139999999998</v>
      </c>
    </row>
    <row r="1790" spans="1:3" x14ac:dyDescent="0.2">
      <c r="A1790" t="s">
        <v>2710</v>
      </c>
      <c r="B1790">
        <v>-5.4495000000000002E-2</v>
      </c>
      <c r="C1790">
        <v>37.587899999999998</v>
      </c>
    </row>
    <row r="1791" spans="1:3" x14ac:dyDescent="0.2">
      <c r="A1791" t="s">
        <v>2711</v>
      </c>
      <c r="B1791">
        <v>-1.4166700000000001</v>
      </c>
      <c r="C1791">
        <v>37.329099999999997</v>
      </c>
    </row>
    <row r="1792" spans="1:3" x14ac:dyDescent="0.2">
      <c r="A1792" t="s">
        <v>2712</v>
      </c>
      <c r="B1792">
        <v>-1.40991</v>
      </c>
      <c r="C1792">
        <v>37.333329999999997</v>
      </c>
    </row>
    <row r="1793" spans="1:3" x14ac:dyDescent="0.2">
      <c r="A1793" t="s">
        <v>2713</v>
      </c>
      <c r="B1793">
        <v>-0.155807</v>
      </c>
      <c r="C1793">
        <v>37.6873</v>
      </c>
    </row>
    <row r="1794" spans="1:3" x14ac:dyDescent="0.2">
      <c r="A1794" t="s">
        <v>2714</v>
      </c>
      <c r="B1794">
        <v>6.9611999999999993E-2</v>
      </c>
      <c r="C1794">
        <v>37.702500000000001</v>
      </c>
    </row>
    <row r="1795" spans="1:3" x14ac:dyDescent="0.2">
      <c r="A1795" t="s">
        <v>2715</v>
      </c>
      <c r="B1795">
        <v>-1.3777159999999999</v>
      </c>
      <c r="C1795">
        <v>37.364156999999999</v>
      </c>
    </row>
    <row r="1796" spans="1:3" x14ac:dyDescent="0.2">
      <c r="A1796" t="s">
        <v>2716</v>
      </c>
      <c r="B1796">
        <v>-1.91107</v>
      </c>
      <c r="C1796">
        <v>37.732059999999997</v>
      </c>
    </row>
    <row r="1797" spans="1:3" x14ac:dyDescent="0.2">
      <c r="A1797" t="s">
        <v>2717</v>
      </c>
      <c r="B1797">
        <v>-1.9127700000000001</v>
      </c>
      <c r="C1797">
        <v>37.728839999999998</v>
      </c>
    </row>
    <row r="1798" spans="1:3" x14ac:dyDescent="0.2">
      <c r="A1798" t="s">
        <v>2718</v>
      </c>
      <c r="B1798">
        <v>-1.7303900000000001</v>
      </c>
      <c r="C1798">
        <v>37.788150000000002</v>
      </c>
    </row>
    <row r="1799" spans="1:3" x14ac:dyDescent="0.2">
      <c r="A1799" t="s">
        <v>2719</v>
      </c>
      <c r="B1799">
        <v>-2.2623600000000001</v>
      </c>
      <c r="C1799">
        <v>37.989669999999997</v>
      </c>
    </row>
    <row r="1800" spans="1:3" x14ac:dyDescent="0.2">
      <c r="A1800" t="s">
        <v>2720</v>
      </c>
      <c r="B1800">
        <v>-2.0523210000000001</v>
      </c>
      <c r="C1800">
        <v>37.963211999999999</v>
      </c>
    </row>
    <row r="1801" spans="1:3" x14ac:dyDescent="0.2">
      <c r="A1801" t="s">
        <v>2721</v>
      </c>
      <c r="B1801">
        <v>2.3752900000000001</v>
      </c>
      <c r="C1801">
        <v>35.5503</v>
      </c>
    </row>
    <row r="1802" spans="1:3" x14ac:dyDescent="0.2">
      <c r="A1802" t="s">
        <v>2722</v>
      </c>
      <c r="B1802">
        <v>-0.26388299999999998</v>
      </c>
      <c r="C1802">
        <v>34.9649</v>
      </c>
    </row>
    <row r="1803" spans="1:3" x14ac:dyDescent="0.2">
      <c r="A1803" t="s">
        <v>2723</v>
      </c>
      <c r="B1803">
        <v>-0.52534000000000003</v>
      </c>
      <c r="C1803">
        <v>38.072299999999998</v>
      </c>
    </row>
    <row r="1804" spans="1:3" x14ac:dyDescent="0.2">
      <c r="A1804" t="s">
        <v>2724</v>
      </c>
      <c r="B1804">
        <v>0.32986399999999999</v>
      </c>
      <c r="C1804">
        <v>35.4193</v>
      </c>
    </row>
    <row r="1805" spans="1:3" x14ac:dyDescent="0.2">
      <c r="A1805" t="s">
        <v>2725</v>
      </c>
      <c r="B1805">
        <v>-1.5300499999999999</v>
      </c>
      <c r="C1805">
        <v>37.634500000000003</v>
      </c>
    </row>
    <row r="1806" spans="1:3" x14ac:dyDescent="0.2">
      <c r="A1806" t="s">
        <v>2726</v>
      </c>
      <c r="B1806">
        <v>-1.52074</v>
      </c>
      <c r="C1806">
        <v>37.956600000000002</v>
      </c>
    </row>
    <row r="1807" spans="1:3" x14ac:dyDescent="0.2">
      <c r="A1807" t="s">
        <v>2727</v>
      </c>
      <c r="B1807">
        <v>-1.8482400000000001</v>
      </c>
      <c r="C1807">
        <v>37.450200000000002</v>
      </c>
    </row>
    <row r="1808" spans="1:3" x14ac:dyDescent="0.2">
      <c r="A1808" t="s">
        <v>2728</v>
      </c>
      <c r="B1808">
        <v>-1.5423210000000001</v>
      </c>
      <c r="C1808">
        <v>37.253112999999999</v>
      </c>
    </row>
    <row r="1809" spans="1:3" x14ac:dyDescent="0.2">
      <c r="A1809" t="s">
        <v>2729</v>
      </c>
      <c r="B1809">
        <v>-1.1523209999999999</v>
      </c>
      <c r="C1809">
        <v>37.812531999999997</v>
      </c>
    </row>
    <row r="1810" spans="1:3" x14ac:dyDescent="0.2">
      <c r="A1810" t="s">
        <v>2730</v>
      </c>
      <c r="B1810">
        <v>-1.060279</v>
      </c>
      <c r="C1810">
        <v>37.204124999999998</v>
      </c>
    </row>
    <row r="1811" spans="1:3" x14ac:dyDescent="0.2">
      <c r="A1811" t="s">
        <v>2731</v>
      </c>
      <c r="B1811">
        <v>-2.6803870000000001</v>
      </c>
      <c r="C1811">
        <v>38.166086</v>
      </c>
    </row>
    <row r="1812" spans="1:3" x14ac:dyDescent="0.2">
      <c r="A1812" t="s">
        <v>2732</v>
      </c>
      <c r="B1812">
        <v>-1.83467</v>
      </c>
      <c r="C1812">
        <v>38.326799999999999</v>
      </c>
    </row>
    <row r="1813" spans="1:3" x14ac:dyDescent="0.2">
      <c r="A1813" t="s">
        <v>2733</v>
      </c>
      <c r="B1813">
        <v>-2.4733809999999998</v>
      </c>
      <c r="C1813">
        <v>40.453161000000001</v>
      </c>
    </row>
    <row r="1814" spans="1:3" x14ac:dyDescent="0.2">
      <c r="A1814" t="s">
        <v>2734</v>
      </c>
      <c r="B1814">
        <v>-1.2707299999999999</v>
      </c>
      <c r="C1814">
        <v>38.006599999999999</v>
      </c>
    </row>
    <row r="1815" spans="1:3" x14ac:dyDescent="0.2">
      <c r="A1815" t="s">
        <v>2735</v>
      </c>
      <c r="B1815">
        <v>-1.6267499999999999</v>
      </c>
      <c r="C1815">
        <v>37.758600000000001</v>
      </c>
    </row>
    <row r="1816" spans="1:3" x14ac:dyDescent="0.2">
      <c r="A1816" t="s">
        <v>2736</v>
      </c>
      <c r="B1816">
        <v>-1.52539</v>
      </c>
      <c r="C1816">
        <v>38.314500000000002</v>
      </c>
    </row>
    <row r="1817" spans="1:3" x14ac:dyDescent="0.2">
      <c r="A1817" t="s">
        <v>2737</v>
      </c>
      <c r="B1817">
        <v>2.2014</v>
      </c>
      <c r="C1817">
        <v>35.092500000000001</v>
      </c>
    </row>
    <row r="1818" spans="1:3" x14ac:dyDescent="0.2">
      <c r="A1818" t="s">
        <v>2738</v>
      </c>
      <c r="B1818">
        <v>-1.2396100000000001</v>
      </c>
      <c r="C1818">
        <v>37.903199999999998</v>
      </c>
    </row>
    <row r="1819" spans="1:3" x14ac:dyDescent="0.2">
      <c r="A1819" t="s">
        <v>2739</v>
      </c>
      <c r="B1819">
        <v>-1.4753000000000001</v>
      </c>
      <c r="C1819">
        <v>37.299199999999999</v>
      </c>
    </row>
    <row r="1820" spans="1:3" x14ac:dyDescent="0.2">
      <c r="A1820" t="s">
        <v>2740</v>
      </c>
      <c r="B1820">
        <v>-3.8326349999999998</v>
      </c>
      <c r="C1820">
        <v>39.535311999999998</v>
      </c>
    </row>
    <row r="1821" spans="1:3" x14ac:dyDescent="0.2">
      <c r="A1821" t="s">
        <v>2741</v>
      </c>
      <c r="B1821">
        <v>7.7788999999999997E-2</v>
      </c>
      <c r="C1821">
        <v>34.718659000000002</v>
      </c>
    </row>
    <row r="1822" spans="1:3" x14ac:dyDescent="0.2">
      <c r="A1822" t="s">
        <v>2742</v>
      </c>
      <c r="B1822">
        <v>-1.674609</v>
      </c>
      <c r="C1822">
        <v>37.922275999999997</v>
      </c>
    </row>
    <row r="1823" spans="1:3" x14ac:dyDescent="0.2">
      <c r="A1823" t="s">
        <v>2743</v>
      </c>
      <c r="B1823">
        <v>-1.674609</v>
      </c>
      <c r="C1823">
        <v>37.922275999999997</v>
      </c>
    </row>
    <row r="1824" spans="1:3" x14ac:dyDescent="0.2">
      <c r="A1824" t="s">
        <v>2744</v>
      </c>
      <c r="B1824">
        <v>0.64361699999999999</v>
      </c>
      <c r="C1824">
        <v>34.557600000000001</v>
      </c>
    </row>
    <row r="1825" spans="1:3" x14ac:dyDescent="0.2">
      <c r="A1825" t="s">
        <v>2745</v>
      </c>
      <c r="B1825">
        <v>-1.2537700000000001</v>
      </c>
      <c r="C1825">
        <v>34.9482</v>
      </c>
    </row>
    <row r="1826" spans="1:3" x14ac:dyDescent="0.2">
      <c r="A1826" t="s">
        <v>2746</v>
      </c>
      <c r="B1826">
        <v>-0.95</v>
      </c>
      <c r="C1826">
        <v>38.11</v>
      </c>
    </row>
    <row r="1827" spans="1:3" x14ac:dyDescent="0.2">
      <c r="A1827" t="s">
        <v>2747</v>
      </c>
      <c r="B1827">
        <v>-1.2840499999999999</v>
      </c>
      <c r="C1827">
        <v>36.740519999999997</v>
      </c>
    </row>
    <row r="1828" spans="1:3" x14ac:dyDescent="0.2">
      <c r="A1828" t="s">
        <v>2748</v>
      </c>
      <c r="B1828">
        <v>-0.66</v>
      </c>
      <c r="C1828">
        <v>37.090000000000003</v>
      </c>
    </row>
    <row r="1829" spans="1:3" x14ac:dyDescent="0.2">
      <c r="A1829" t="s">
        <v>2749</v>
      </c>
      <c r="B1829">
        <v>0.23697199999999999</v>
      </c>
      <c r="C1829">
        <v>37.945385999999999</v>
      </c>
    </row>
    <row r="1830" spans="1:3" x14ac:dyDescent="0.2">
      <c r="A1830" t="s">
        <v>2750</v>
      </c>
      <c r="B1830">
        <v>-4.2912400000000002</v>
      </c>
      <c r="C1830">
        <v>39.563200000000002</v>
      </c>
    </row>
    <row r="1831" spans="1:3" x14ac:dyDescent="0.2">
      <c r="A1831" t="s">
        <v>2751</v>
      </c>
      <c r="B1831">
        <v>-1.90015</v>
      </c>
      <c r="C1831">
        <v>37.36</v>
      </c>
    </row>
    <row r="1832" spans="1:3" x14ac:dyDescent="0.2">
      <c r="A1832" t="s">
        <v>2752</v>
      </c>
      <c r="B1832">
        <v>-1.2664899999999999</v>
      </c>
      <c r="C1832">
        <v>36.916679999999999</v>
      </c>
    </row>
    <row r="1833" spans="1:3" x14ac:dyDescent="0.2">
      <c r="A1833" t="s">
        <v>2753</v>
      </c>
      <c r="B1833">
        <v>-1.2675419999999999</v>
      </c>
      <c r="C1833">
        <v>36.917430000000003</v>
      </c>
    </row>
    <row r="1834" spans="1:3" x14ac:dyDescent="0.2">
      <c r="A1834" t="s">
        <v>2754</v>
      </c>
      <c r="B1834">
        <v>-1.318149</v>
      </c>
      <c r="C1834">
        <v>34.629125000000002</v>
      </c>
    </row>
    <row r="1835" spans="1:3" x14ac:dyDescent="0.2">
      <c r="A1835" t="s">
        <v>2755</v>
      </c>
      <c r="B1835">
        <v>0.14846899999999999</v>
      </c>
      <c r="C1835">
        <v>35.313198999999997</v>
      </c>
    </row>
    <row r="1836" spans="1:3" x14ac:dyDescent="0.2">
      <c r="A1836" t="s">
        <v>2756</v>
      </c>
      <c r="B1836">
        <v>-0.45019799999999999</v>
      </c>
      <c r="C1836">
        <v>35.072200000000002</v>
      </c>
    </row>
    <row r="1837" spans="1:3" x14ac:dyDescent="0.2">
      <c r="A1837" t="s">
        <v>2757</v>
      </c>
      <c r="B1837">
        <v>-0.70201999999999998</v>
      </c>
      <c r="C1837">
        <v>34.935200000000002</v>
      </c>
    </row>
    <row r="1838" spans="1:3" x14ac:dyDescent="0.2">
      <c r="A1838" t="s">
        <v>2758</v>
      </c>
      <c r="B1838">
        <v>-0.21210000000000001</v>
      </c>
      <c r="C1838">
        <v>35.567920000000001</v>
      </c>
    </row>
    <row r="1839" spans="1:3" x14ac:dyDescent="0.2">
      <c r="A1839" t="s">
        <v>2759</v>
      </c>
      <c r="B1839">
        <v>-1.56796</v>
      </c>
      <c r="C1839">
        <v>35.230600000000003</v>
      </c>
    </row>
    <row r="1840" spans="1:3" x14ac:dyDescent="0.2">
      <c r="A1840" t="s">
        <v>2760</v>
      </c>
      <c r="B1840">
        <v>-1.3954470000000001</v>
      </c>
      <c r="C1840">
        <v>35.041842000000003</v>
      </c>
    </row>
    <row r="1841" spans="1:3" x14ac:dyDescent="0.2">
      <c r="A1841" t="s">
        <v>2761</v>
      </c>
      <c r="B1841">
        <v>-0.54225000000000001</v>
      </c>
      <c r="C1841">
        <v>34.841000000000001</v>
      </c>
    </row>
    <row r="1842" spans="1:3" x14ac:dyDescent="0.2">
      <c r="A1842" t="s">
        <v>2762</v>
      </c>
      <c r="B1842">
        <v>0.13</v>
      </c>
      <c r="C1842">
        <v>34.71</v>
      </c>
    </row>
    <row r="1843" spans="1:3" x14ac:dyDescent="0.2">
      <c r="A1843" t="s">
        <v>2763</v>
      </c>
      <c r="B1843">
        <v>-1.2540800000000001</v>
      </c>
      <c r="C1843">
        <v>34.652200000000001</v>
      </c>
    </row>
    <row r="1844" spans="1:3" x14ac:dyDescent="0.2">
      <c r="A1844" t="s">
        <v>2764</v>
      </c>
      <c r="B1844">
        <v>-1.2462200000000001</v>
      </c>
      <c r="C1844">
        <v>34.649500000000003</v>
      </c>
    </row>
    <row r="1845" spans="1:3" x14ac:dyDescent="0.2">
      <c r="A1845" t="s">
        <v>2765</v>
      </c>
      <c r="B1845">
        <v>-1.1765000000000001</v>
      </c>
      <c r="C1845">
        <v>34.633800000000001</v>
      </c>
    </row>
    <row r="1846" spans="1:3" x14ac:dyDescent="0.2">
      <c r="A1846" t="s">
        <v>2766</v>
      </c>
      <c r="B1846">
        <v>-1.16961</v>
      </c>
      <c r="C1846">
        <v>34.621600000000001</v>
      </c>
    </row>
    <row r="1847" spans="1:3" x14ac:dyDescent="0.2">
      <c r="A1847" t="s">
        <v>2767</v>
      </c>
      <c r="B1847">
        <v>-1.1914419999999999</v>
      </c>
      <c r="C1847">
        <v>34.617117</v>
      </c>
    </row>
    <row r="1848" spans="1:3" x14ac:dyDescent="0.2">
      <c r="A1848" t="s">
        <v>2768</v>
      </c>
      <c r="B1848">
        <v>-1.1756759999999999</v>
      </c>
      <c r="C1848">
        <v>34.630631000000001</v>
      </c>
    </row>
    <row r="1849" spans="1:3" x14ac:dyDescent="0.2">
      <c r="A1849" t="s">
        <v>2769</v>
      </c>
      <c r="B1849">
        <v>6.0130000000000003E-2</v>
      </c>
      <c r="C1849">
        <v>34.8735</v>
      </c>
    </row>
    <row r="1850" spans="1:3" x14ac:dyDescent="0.2">
      <c r="A1850" t="s">
        <v>2770</v>
      </c>
      <c r="B1850">
        <v>-0.66371100000000005</v>
      </c>
      <c r="C1850">
        <v>34.831659999999999</v>
      </c>
    </row>
    <row r="1851" spans="1:3" x14ac:dyDescent="0.2">
      <c r="A1851" t="s">
        <v>2771</v>
      </c>
      <c r="B1851">
        <v>0.23047699999999999</v>
      </c>
      <c r="C1851">
        <v>37.940522000000001</v>
      </c>
    </row>
    <row r="1852" spans="1:3" x14ac:dyDescent="0.2">
      <c r="A1852" t="s">
        <v>2772</v>
      </c>
      <c r="B1852">
        <v>-0.36542999999999998</v>
      </c>
      <c r="C1852">
        <v>34.648099999999999</v>
      </c>
    </row>
    <row r="1853" spans="1:3" x14ac:dyDescent="0.2">
      <c r="A1853" t="s">
        <v>2773</v>
      </c>
      <c r="B1853">
        <v>-0.36046</v>
      </c>
      <c r="C1853">
        <v>34.633499999999998</v>
      </c>
    </row>
    <row r="1854" spans="1:3" x14ac:dyDescent="0.2">
      <c r="A1854" t="s">
        <v>2774</v>
      </c>
      <c r="B1854">
        <v>-0.26568000000000003</v>
      </c>
      <c r="C1854">
        <v>35.226100000000002</v>
      </c>
    </row>
    <row r="1855" spans="1:3" x14ac:dyDescent="0.2">
      <c r="A1855" t="s">
        <v>2775</v>
      </c>
      <c r="B1855">
        <v>4.2626799999999996</v>
      </c>
      <c r="C1855">
        <v>35.739552000000003</v>
      </c>
    </row>
    <row r="1856" spans="1:3" x14ac:dyDescent="0.2">
      <c r="A1856" t="s">
        <v>2776</v>
      </c>
      <c r="B1856">
        <v>-0.29616999999999999</v>
      </c>
      <c r="C1856">
        <v>36.06129</v>
      </c>
    </row>
    <row r="1857" spans="1:3" x14ac:dyDescent="0.2">
      <c r="A1857" t="s">
        <v>2777</v>
      </c>
      <c r="B1857">
        <v>-1.1229659999999999</v>
      </c>
      <c r="C1857">
        <v>36.658544999999997</v>
      </c>
    </row>
    <row r="1858" spans="1:3" x14ac:dyDescent="0.2">
      <c r="A1858" t="s">
        <v>2778</v>
      </c>
      <c r="B1858">
        <v>-0.88273199999999996</v>
      </c>
      <c r="C1858">
        <v>36.564900000000002</v>
      </c>
    </row>
    <row r="1859" spans="1:3" x14ac:dyDescent="0.2">
      <c r="A1859" t="s">
        <v>2779</v>
      </c>
      <c r="B1859">
        <v>0.02</v>
      </c>
      <c r="C1859">
        <v>37.07</v>
      </c>
    </row>
    <row r="1860" spans="1:3" x14ac:dyDescent="0.2">
      <c r="A1860" t="s">
        <v>2780</v>
      </c>
      <c r="B1860">
        <v>-1.2625</v>
      </c>
      <c r="C1860">
        <v>36.858460000000001</v>
      </c>
    </row>
    <row r="1861" spans="1:3" x14ac:dyDescent="0.2">
      <c r="A1861" t="s">
        <v>2781</v>
      </c>
      <c r="B1861">
        <v>-4.0374930000000004</v>
      </c>
      <c r="C1861">
        <v>39.653978000000002</v>
      </c>
    </row>
    <row r="1862" spans="1:3" x14ac:dyDescent="0.2">
      <c r="A1862" t="s">
        <v>2782</v>
      </c>
      <c r="B1862">
        <v>0.32866800000000002</v>
      </c>
      <c r="C1862">
        <v>35.628165000000003</v>
      </c>
    </row>
    <row r="1863" spans="1:3" x14ac:dyDescent="0.2">
      <c r="A1863" t="s">
        <v>2783</v>
      </c>
      <c r="B1863">
        <v>-1.9</v>
      </c>
      <c r="C1863">
        <v>36.729999999999997</v>
      </c>
    </row>
    <row r="1864" spans="1:3" x14ac:dyDescent="0.2">
      <c r="A1864" t="s">
        <v>2784</v>
      </c>
      <c r="B1864">
        <v>-1.4513</v>
      </c>
      <c r="C1864">
        <v>36.975499999999997</v>
      </c>
    </row>
    <row r="1865" spans="1:3" x14ac:dyDescent="0.2">
      <c r="A1865" t="s">
        <v>2785</v>
      </c>
      <c r="B1865">
        <v>-3.99417</v>
      </c>
      <c r="C1865">
        <v>39.637700000000002</v>
      </c>
    </row>
    <row r="1866" spans="1:3" x14ac:dyDescent="0.2">
      <c r="A1866" t="s">
        <v>2786</v>
      </c>
      <c r="B1866">
        <v>-1.3154999999999999</v>
      </c>
      <c r="C1866">
        <v>36.894240000000003</v>
      </c>
    </row>
    <row r="1867" spans="1:3" x14ac:dyDescent="0.2">
      <c r="A1867" t="s">
        <v>2787</v>
      </c>
      <c r="B1867">
        <v>-4.0515600000000003</v>
      </c>
      <c r="C1867">
        <v>39.637827999999999</v>
      </c>
    </row>
    <row r="1868" spans="1:3" x14ac:dyDescent="0.2">
      <c r="A1868" t="s">
        <v>2788</v>
      </c>
      <c r="B1868">
        <v>-1.056492</v>
      </c>
      <c r="C1868">
        <v>34.484470000000002</v>
      </c>
    </row>
    <row r="1869" spans="1:3" x14ac:dyDescent="0.2">
      <c r="A1869" t="s">
        <v>2789</v>
      </c>
      <c r="B1869">
        <v>-0.49058000000000002</v>
      </c>
      <c r="C1869">
        <v>36.34158</v>
      </c>
    </row>
    <row r="1870" spans="1:3" x14ac:dyDescent="0.2">
      <c r="A1870" t="s">
        <v>2790</v>
      </c>
      <c r="B1870">
        <v>-1.3008759999999999</v>
      </c>
      <c r="C1870">
        <v>36.806387999999998</v>
      </c>
    </row>
    <row r="1871" spans="1:3" x14ac:dyDescent="0.2">
      <c r="A1871" t="s">
        <v>2791</v>
      </c>
      <c r="B1871">
        <v>-1.17123</v>
      </c>
      <c r="C1871">
        <v>36.932139999999997</v>
      </c>
    </row>
    <row r="1872" spans="1:3" x14ac:dyDescent="0.2">
      <c r="A1872" t="s">
        <v>2792</v>
      </c>
      <c r="B1872">
        <v>-0.88633300000000004</v>
      </c>
      <c r="C1872">
        <v>34.728900000000003</v>
      </c>
    </row>
    <row r="1873" spans="1:3" x14ac:dyDescent="0.2">
      <c r="A1873" t="s">
        <v>2793</v>
      </c>
      <c r="B1873">
        <v>-0.72411999999999999</v>
      </c>
      <c r="C1873">
        <v>34.960599999999999</v>
      </c>
    </row>
    <row r="1874" spans="1:3" x14ac:dyDescent="0.2">
      <c r="A1874" t="s">
        <v>2794</v>
      </c>
      <c r="B1874">
        <v>-0.88380999999999998</v>
      </c>
      <c r="C1874">
        <v>34.735990000000001</v>
      </c>
    </row>
    <row r="1875" spans="1:3" x14ac:dyDescent="0.2">
      <c r="A1875" t="s">
        <v>2795</v>
      </c>
      <c r="B1875">
        <v>-0.88963999999999999</v>
      </c>
      <c r="C1875">
        <v>34.725225000000002</v>
      </c>
    </row>
    <row r="1876" spans="1:3" x14ac:dyDescent="0.2">
      <c r="A1876" t="s">
        <v>2796</v>
      </c>
      <c r="B1876">
        <v>-0.78226700000000005</v>
      </c>
      <c r="C1876">
        <v>34.781100000000002</v>
      </c>
    </row>
    <row r="1877" spans="1:3" x14ac:dyDescent="0.2">
      <c r="A1877" t="s">
        <v>2797</v>
      </c>
      <c r="B1877">
        <v>-1.07</v>
      </c>
      <c r="C1877">
        <v>34.47</v>
      </c>
    </row>
    <row r="1878" spans="1:3" x14ac:dyDescent="0.2">
      <c r="A1878" t="s">
        <v>2798</v>
      </c>
      <c r="B1878">
        <v>-0.97422699999999995</v>
      </c>
      <c r="C1878">
        <v>36.620969000000002</v>
      </c>
    </row>
    <row r="1879" spans="1:3" x14ac:dyDescent="0.2">
      <c r="A1879" t="s">
        <v>2799</v>
      </c>
      <c r="B1879">
        <v>-0.42043700000000001</v>
      </c>
      <c r="C1879">
        <v>35.223500000000001</v>
      </c>
    </row>
    <row r="1880" spans="1:3" x14ac:dyDescent="0.2">
      <c r="A1880" t="s">
        <v>2800</v>
      </c>
      <c r="B1880">
        <v>-0.68</v>
      </c>
      <c r="C1880">
        <v>34.770000000000003</v>
      </c>
    </row>
    <row r="1881" spans="1:3" x14ac:dyDescent="0.2">
      <c r="A1881" t="s">
        <v>2801</v>
      </c>
      <c r="B1881">
        <v>-0.75455000000000005</v>
      </c>
      <c r="C1881">
        <v>34.77599</v>
      </c>
    </row>
    <row r="1882" spans="1:3" x14ac:dyDescent="0.2">
      <c r="A1882" t="s">
        <v>2802</v>
      </c>
      <c r="B1882">
        <v>-0.36896000000000001</v>
      </c>
      <c r="C1882">
        <v>35.279409999999999</v>
      </c>
    </row>
    <row r="1883" spans="1:3" x14ac:dyDescent="0.2">
      <c r="A1883" t="s">
        <v>2803</v>
      </c>
      <c r="B1883">
        <v>-0.38873999999999997</v>
      </c>
      <c r="C1883">
        <v>35.257730000000002</v>
      </c>
    </row>
    <row r="1884" spans="1:3" x14ac:dyDescent="0.2">
      <c r="A1884" t="s">
        <v>2804</v>
      </c>
      <c r="B1884">
        <v>-0.41448499999999999</v>
      </c>
      <c r="C1884">
        <v>35.242199999999997</v>
      </c>
    </row>
    <row r="1885" spans="1:3" x14ac:dyDescent="0.2">
      <c r="A1885" t="s">
        <v>2805</v>
      </c>
      <c r="B1885">
        <v>-0.34390799999999999</v>
      </c>
      <c r="C1885">
        <v>35.385100000000001</v>
      </c>
    </row>
    <row r="1886" spans="1:3" x14ac:dyDescent="0.2">
      <c r="A1886" t="s">
        <v>2806</v>
      </c>
      <c r="B1886">
        <v>-0.36747000000000002</v>
      </c>
      <c r="C1886">
        <v>35.283909999999999</v>
      </c>
    </row>
    <row r="1887" spans="1:3" x14ac:dyDescent="0.2">
      <c r="A1887" t="s">
        <v>2807</v>
      </c>
      <c r="B1887">
        <v>-0.36785000000000001</v>
      </c>
      <c r="C1887">
        <v>35.27919</v>
      </c>
    </row>
    <row r="1888" spans="1:3" x14ac:dyDescent="0.2">
      <c r="A1888" t="s">
        <v>2808</v>
      </c>
      <c r="B1888">
        <v>-0.36010999999999999</v>
      </c>
      <c r="C1888">
        <v>35.29504</v>
      </c>
    </row>
    <row r="1889" spans="1:3" x14ac:dyDescent="0.2">
      <c r="A1889" t="s">
        <v>2809</v>
      </c>
      <c r="B1889">
        <v>1.2632099999999999</v>
      </c>
      <c r="C1889">
        <v>35.014099999999999</v>
      </c>
    </row>
    <row r="1890" spans="1:3" x14ac:dyDescent="0.2">
      <c r="A1890" t="s">
        <v>2810</v>
      </c>
      <c r="B1890">
        <v>-0.42266999999999999</v>
      </c>
      <c r="C1890">
        <v>35.688099999999999</v>
      </c>
    </row>
    <row r="1891" spans="1:3" x14ac:dyDescent="0.2">
      <c r="A1891" t="s">
        <v>2811</v>
      </c>
      <c r="B1891">
        <v>-1.3089</v>
      </c>
      <c r="C1891">
        <v>34.867800000000003</v>
      </c>
    </row>
    <row r="1892" spans="1:3" x14ac:dyDescent="0.2">
      <c r="A1892" t="s">
        <v>2811</v>
      </c>
      <c r="B1892">
        <v>-1.3387800000000001</v>
      </c>
      <c r="C1892">
        <v>34.852699999999999</v>
      </c>
    </row>
    <row r="1893" spans="1:3" x14ac:dyDescent="0.2">
      <c r="A1893" t="s">
        <v>2812</v>
      </c>
      <c r="B1893">
        <v>0.67297300000000004</v>
      </c>
      <c r="C1893">
        <v>35.505544999999998</v>
      </c>
    </row>
    <row r="1894" spans="1:3" x14ac:dyDescent="0.2">
      <c r="A1894" t="s">
        <v>2813</v>
      </c>
      <c r="B1894">
        <v>3.1045699999999998</v>
      </c>
      <c r="C1894">
        <v>35.991500000000002</v>
      </c>
    </row>
    <row r="1895" spans="1:3" x14ac:dyDescent="0.2">
      <c r="A1895" t="s">
        <v>2814</v>
      </c>
      <c r="B1895">
        <v>-0.56999999999999995</v>
      </c>
      <c r="C1895">
        <v>35.046500000000002</v>
      </c>
    </row>
    <row r="1896" spans="1:3" x14ac:dyDescent="0.2">
      <c r="A1896" t="s">
        <v>2815</v>
      </c>
      <c r="B1896">
        <v>-0.77</v>
      </c>
      <c r="C1896">
        <v>34.950000000000003</v>
      </c>
    </row>
    <row r="1897" spans="1:3" x14ac:dyDescent="0.2">
      <c r="A1897" t="s">
        <v>2816</v>
      </c>
      <c r="B1897">
        <v>-0.75090000000000001</v>
      </c>
      <c r="C1897">
        <v>34.9191</v>
      </c>
    </row>
    <row r="1898" spans="1:3" x14ac:dyDescent="0.2">
      <c r="A1898" t="s">
        <v>2817</v>
      </c>
      <c r="B1898">
        <v>-0.77354699999999998</v>
      </c>
      <c r="C1898">
        <v>34.949827999999997</v>
      </c>
    </row>
    <row r="1899" spans="1:3" x14ac:dyDescent="0.2">
      <c r="A1899" t="s">
        <v>2818</v>
      </c>
      <c r="B1899">
        <v>-0.42720000000000002</v>
      </c>
      <c r="C1899">
        <v>35.689169999999997</v>
      </c>
    </row>
    <row r="1900" spans="1:3" x14ac:dyDescent="0.2">
      <c r="A1900" t="s">
        <v>2819</v>
      </c>
      <c r="B1900">
        <v>-0.49508999999999997</v>
      </c>
      <c r="C1900">
        <v>37.278379999999999</v>
      </c>
    </row>
    <row r="1901" spans="1:3" x14ac:dyDescent="0.2">
      <c r="A1901" t="s">
        <v>2820</v>
      </c>
      <c r="B1901">
        <v>-0.50107000000000002</v>
      </c>
      <c r="C1901">
        <v>37.278190000000002</v>
      </c>
    </row>
    <row r="1902" spans="1:3" x14ac:dyDescent="0.2">
      <c r="A1902" t="s">
        <v>2821</v>
      </c>
      <c r="B1902">
        <v>-0.50131999999999999</v>
      </c>
      <c r="C1902">
        <v>37.280500000000004</v>
      </c>
    </row>
    <row r="1903" spans="1:3" x14ac:dyDescent="0.2">
      <c r="A1903" t="s">
        <v>2822</v>
      </c>
      <c r="B1903">
        <v>-0.50214999999999999</v>
      </c>
      <c r="C1903">
        <v>37.27966</v>
      </c>
    </row>
    <row r="1904" spans="1:3" x14ac:dyDescent="0.2">
      <c r="A1904" t="s">
        <v>2823</v>
      </c>
      <c r="B1904">
        <v>-0.49220999999999998</v>
      </c>
      <c r="C1904">
        <v>37.273499999999999</v>
      </c>
    </row>
    <row r="1905" spans="1:3" x14ac:dyDescent="0.2">
      <c r="A1905" t="s">
        <v>2824</v>
      </c>
      <c r="B1905">
        <v>-0.49887999999999999</v>
      </c>
      <c r="C1905">
        <v>37.276519999999998</v>
      </c>
    </row>
    <row r="1906" spans="1:3" x14ac:dyDescent="0.2">
      <c r="A1906" t="s">
        <v>2825</v>
      </c>
      <c r="B1906">
        <v>1.080929</v>
      </c>
      <c r="C1906">
        <v>35.135308999999999</v>
      </c>
    </row>
    <row r="1907" spans="1:3" x14ac:dyDescent="0.2">
      <c r="A1907" t="s">
        <v>2826</v>
      </c>
      <c r="B1907">
        <v>0.27159499999999998</v>
      </c>
      <c r="C1907">
        <v>35.282800000000002</v>
      </c>
    </row>
    <row r="1908" spans="1:3" x14ac:dyDescent="0.2">
      <c r="A1908" t="s">
        <v>2827</v>
      </c>
      <c r="B1908">
        <v>0.66092300000000004</v>
      </c>
      <c r="C1908">
        <v>35.694600000000001</v>
      </c>
    </row>
    <row r="1909" spans="1:3" x14ac:dyDescent="0.2">
      <c r="A1909" t="s">
        <v>2828</v>
      </c>
      <c r="B1909">
        <v>-0.73118000000000005</v>
      </c>
      <c r="C1909">
        <v>34.845039999999997</v>
      </c>
    </row>
    <row r="1910" spans="1:3" x14ac:dyDescent="0.2">
      <c r="A1910" t="s">
        <v>2829</v>
      </c>
      <c r="B1910">
        <v>-0.73121700000000001</v>
      </c>
      <c r="C1910">
        <v>34.846699999999998</v>
      </c>
    </row>
    <row r="1911" spans="1:3" x14ac:dyDescent="0.2">
      <c r="A1911" t="s">
        <v>2830</v>
      </c>
      <c r="B1911">
        <v>-0.44472400000000001</v>
      </c>
      <c r="C1911">
        <v>37.5349</v>
      </c>
    </row>
    <row r="1912" spans="1:3" x14ac:dyDescent="0.2">
      <c r="A1912" t="s">
        <v>2831</v>
      </c>
      <c r="B1912">
        <v>-3.2020620000000002</v>
      </c>
      <c r="C1912">
        <v>40.087276000000003</v>
      </c>
    </row>
    <row r="1913" spans="1:3" x14ac:dyDescent="0.2">
      <c r="A1913" t="s">
        <v>2832</v>
      </c>
      <c r="B1913">
        <v>0.42735200000000001</v>
      </c>
      <c r="C1913">
        <v>34.548307000000001</v>
      </c>
    </row>
    <row r="1914" spans="1:3" x14ac:dyDescent="0.2">
      <c r="A1914" t="s">
        <v>2833</v>
      </c>
      <c r="B1914">
        <v>0.68</v>
      </c>
      <c r="C1914">
        <v>34.57</v>
      </c>
    </row>
    <row r="1915" spans="1:3" x14ac:dyDescent="0.2">
      <c r="A1915" t="s">
        <v>2834</v>
      </c>
      <c r="B1915">
        <v>0.44168499999999999</v>
      </c>
      <c r="C1915">
        <v>34.636808000000002</v>
      </c>
    </row>
    <row r="1916" spans="1:3" x14ac:dyDescent="0.2">
      <c r="A1916" t="s">
        <v>2835</v>
      </c>
      <c r="B1916">
        <v>0.124927</v>
      </c>
      <c r="C1916">
        <v>35.229973000000001</v>
      </c>
    </row>
    <row r="1917" spans="1:3" x14ac:dyDescent="0.2">
      <c r="A1917" t="s">
        <v>2836</v>
      </c>
      <c r="B1917">
        <v>0.48410700000000001</v>
      </c>
      <c r="C1917">
        <v>34.402312999999999</v>
      </c>
    </row>
    <row r="1918" spans="1:3" x14ac:dyDescent="0.2">
      <c r="A1918" t="s">
        <v>2837</v>
      </c>
      <c r="B1918">
        <v>0.37686599999999998</v>
      </c>
      <c r="C1918">
        <v>34.584065000000002</v>
      </c>
    </row>
    <row r="1919" spans="1:3" x14ac:dyDescent="0.2">
      <c r="A1919" t="s">
        <v>2838</v>
      </c>
      <c r="B1919">
        <v>0.51051000000000002</v>
      </c>
      <c r="C1919">
        <v>34.388972000000003</v>
      </c>
    </row>
    <row r="1920" spans="1:3" x14ac:dyDescent="0.2">
      <c r="A1920" t="s">
        <v>2839</v>
      </c>
      <c r="B1920">
        <v>2.0756579999999998</v>
      </c>
      <c r="C1920">
        <v>40.532626</v>
      </c>
    </row>
    <row r="1921" spans="1:3" x14ac:dyDescent="0.2">
      <c r="A1921" t="s">
        <v>2840</v>
      </c>
      <c r="B1921">
        <v>0.33768999999999999</v>
      </c>
      <c r="C1921">
        <v>34.257930000000002</v>
      </c>
    </row>
    <row r="1922" spans="1:3" x14ac:dyDescent="0.2">
      <c r="A1922" t="s">
        <v>2841</v>
      </c>
      <c r="B1922">
        <v>0.100873</v>
      </c>
      <c r="C1922">
        <v>34.559683</v>
      </c>
    </row>
    <row r="1923" spans="1:3" x14ac:dyDescent="0.2">
      <c r="A1923" t="s">
        <v>2842</v>
      </c>
      <c r="B1923">
        <v>0.11</v>
      </c>
      <c r="C1923">
        <v>34.479999999999997</v>
      </c>
    </row>
    <row r="1924" spans="1:3" x14ac:dyDescent="0.2">
      <c r="A1924" t="s">
        <v>2843</v>
      </c>
      <c r="B1924">
        <v>-0.59099100000000004</v>
      </c>
      <c r="C1924">
        <v>36.946396</v>
      </c>
    </row>
    <row r="1925" spans="1:3" x14ac:dyDescent="0.2">
      <c r="A1925" t="s">
        <v>2844</v>
      </c>
      <c r="B1925">
        <v>-0.23</v>
      </c>
      <c r="C1925">
        <v>37.71</v>
      </c>
    </row>
    <row r="1926" spans="1:3" x14ac:dyDescent="0.2">
      <c r="A1926" t="s">
        <v>2845</v>
      </c>
      <c r="B1926">
        <v>-0.69758100000000001</v>
      </c>
      <c r="C1926">
        <v>37.063600000000001</v>
      </c>
    </row>
    <row r="1927" spans="1:3" x14ac:dyDescent="0.2">
      <c r="A1927" t="s">
        <v>2846</v>
      </c>
      <c r="B1927">
        <v>-1.1399900000000001</v>
      </c>
      <c r="C1927">
        <v>36.845599999999997</v>
      </c>
    </row>
    <row r="1928" spans="1:3" x14ac:dyDescent="0.2">
      <c r="A1928" t="s">
        <v>2847</v>
      </c>
      <c r="B1928">
        <v>-0.58719900000000003</v>
      </c>
      <c r="C1928">
        <v>37.874699999999997</v>
      </c>
    </row>
    <row r="1929" spans="1:3" x14ac:dyDescent="0.2">
      <c r="A1929" t="s">
        <v>2848</v>
      </c>
      <c r="B1929">
        <v>-0.69148900000000002</v>
      </c>
      <c r="C1929">
        <v>37.800699999999999</v>
      </c>
    </row>
    <row r="1930" spans="1:3" x14ac:dyDescent="0.2">
      <c r="A1930" t="s">
        <v>2849</v>
      </c>
      <c r="B1930">
        <v>-0.60796700000000004</v>
      </c>
      <c r="C1930">
        <v>36.165700000000001</v>
      </c>
    </row>
    <row r="1931" spans="1:3" x14ac:dyDescent="0.2">
      <c r="A1931" t="s">
        <v>2850</v>
      </c>
      <c r="B1931">
        <v>-1.1644140000000001</v>
      </c>
      <c r="C1931">
        <v>36.822519999999997</v>
      </c>
    </row>
    <row r="1932" spans="1:3" x14ac:dyDescent="0.2">
      <c r="A1932" t="s">
        <v>2851</v>
      </c>
      <c r="B1932">
        <v>-1.1693800000000001</v>
      </c>
      <c r="C1932">
        <v>36.829929999999997</v>
      </c>
    </row>
    <row r="1933" spans="1:3" x14ac:dyDescent="0.2">
      <c r="A1933" t="s">
        <v>2852</v>
      </c>
      <c r="B1933">
        <v>-0.82866700000000004</v>
      </c>
      <c r="C1933">
        <v>34.882599999999996</v>
      </c>
    </row>
    <row r="1934" spans="1:3" x14ac:dyDescent="0.2">
      <c r="A1934" t="s">
        <v>2853</v>
      </c>
      <c r="B1934">
        <v>-0.82866700000000004</v>
      </c>
      <c r="C1934">
        <v>34.882599999999996</v>
      </c>
    </row>
    <row r="1935" spans="1:3" x14ac:dyDescent="0.2">
      <c r="A1935" t="s">
        <v>2854</v>
      </c>
      <c r="B1935">
        <v>-0.22</v>
      </c>
      <c r="C1935">
        <v>37.659999999999997</v>
      </c>
    </row>
    <row r="1936" spans="1:3" x14ac:dyDescent="0.2">
      <c r="A1936" t="s">
        <v>2855</v>
      </c>
      <c r="B1936">
        <v>-0.57181199999999999</v>
      </c>
      <c r="C1936">
        <v>37.528799999999997</v>
      </c>
    </row>
    <row r="1937" spans="1:3" x14ac:dyDescent="0.2">
      <c r="A1937" t="s">
        <v>2856</v>
      </c>
      <c r="B1937">
        <v>-0.36</v>
      </c>
      <c r="C1937">
        <v>37.590000000000003</v>
      </c>
    </row>
    <row r="1938" spans="1:3" x14ac:dyDescent="0.2">
      <c r="A1938" t="s">
        <v>2857</v>
      </c>
      <c r="B1938">
        <v>-0.47278999999999999</v>
      </c>
      <c r="C1938">
        <v>37.401800000000001</v>
      </c>
    </row>
    <row r="1939" spans="1:3" x14ac:dyDescent="0.2">
      <c r="A1939" t="s">
        <v>2858</v>
      </c>
      <c r="B1939">
        <v>-0.57657700000000001</v>
      </c>
      <c r="C1939">
        <v>36.935586000000001</v>
      </c>
    </row>
    <row r="1940" spans="1:3" x14ac:dyDescent="0.2">
      <c r="A1940" t="s">
        <v>2859</v>
      </c>
      <c r="B1940">
        <v>-0.48</v>
      </c>
      <c r="C1940">
        <v>37.299999999999997</v>
      </c>
    </row>
    <row r="1941" spans="1:3" x14ac:dyDescent="0.2">
      <c r="A1941" t="s">
        <v>2860</v>
      </c>
      <c r="B1941">
        <v>-0.451351</v>
      </c>
      <c r="C1941">
        <v>36.83784</v>
      </c>
    </row>
    <row r="1942" spans="1:3" x14ac:dyDescent="0.2">
      <c r="A1942" t="s">
        <v>2861</v>
      </c>
      <c r="B1942">
        <v>-0.49635000000000001</v>
      </c>
      <c r="C1942">
        <v>37.312899999999999</v>
      </c>
    </row>
    <row r="1943" spans="1:3" x14ac:dyDescent="0.2">
      <c r="A1943" t="s">
        <v>2862</v>
      </c>
      <c r="B1943">
        <v>-0.48115000000000002</v>
      </c>
      <c r="C1943">
        <v>37.207299999999996</v>
      </c>
    </row>
    <row r="1944" spans="1:3" x14ac:dyDescent="0.2">
      <c r="A1944" t="s">
        <v>2863</v>
      </c>
      <c r="B1944">
        <v>-2.0698300000000001</v>
      </c>
      <c r="C1944">
        <v>37.768749999999997</v>
      </c>
    </row>
    <row r="1945" spans="1:3" x14ac:dyDescent="0.2">
      <c r="A1945" t="s">
        <v>2864</v>
      </c>
      <c r="B1945">
        <v>-0.76081100000000002</v>
      </c>
      <c r="C1945">
        <v>37.118468999999997</v>
      </c>
    </row>
    <row r="1946" spans="1:3" x14ac:dyDescent="0.2">
      <c r="A1946" t="s">
        <v>2865</v>
      </c>
      <c r="B1946">
        <v>-0.31809999999999999</v>
      </c>
      <c r="C1946">
        <v>37.615600000000001</v>
      </c>
    </row>
    <row r="1947" spans="1:3" x14ac:dyDescent="0.2">
      <c r="A1947" t="s">
        <v>2866</v>
      </c>
      <c r="B1947">
        <v>-0.69230999999999998</v>
      </c>
      <c r="C1947">
        <v>36.989269999999998</v>
      </c>
    </row>
    <row r="1948" spans="1:3" x14ac:dyDescent="0.2">
      <c r="A1948" t="s">
        <v>2867</v>
      </c>
      <c r="B1948">
        <v>0.16744200000000001</v>
      </c>
      <c r="C1948">
        <v>37.738213000000002</v>
      </c>
    </row>
    <row r="1949" spans="1:3" x14ac:dyDescent="0.2">
      <c r="A1949" t="s">
        <v>2868</v>
      </c>
      <c r="B1949">
        <v>-0.58830000000000005</v>
      </c>
      <c r="C1949">
        <v>37.162399999999998</v>
      </c>
    </row>
    <row r="1950" spans="1:3" x14ac:dyDescent="0.2">
      <c r="A1950" t="s">
        <v>2869</v>
      </c>
      <c r="B1950">
        <v>-0.39709299999999997</v>
      </c>
      <c r="C1950">
        <v>37.501600000000003</v>
      </c>
    </row>
    <row r="1951" spans="1:3" x14ac:dyDescent="0.2">
      <c r="A1951" t="s">
        <v>2870</v>
      </c>
      <c r="B1951">
        <v>-0.54154999999999998</v>
      </c>
      <c r="C1951">
        <v>36.05639</v>
      </c>
    </row>
    <row r="1952" spans="1:3" x14ac:dyDescent="0.2">
      <c r="A1952" t="s">
        <v>2871</v>
      </c>
      <c r="B1952">
        <v>-0.50090999999999997</v>
      </c>
      <c r="C1952">
        <v>37.329599999999999</v>
      </c>
    </row>
    <row r="1953" spans="1:3" x14ac:dyDescent="0.2">
      <c r="A1953" t="s">
        <v>2872</v>
      </c>
      <c r="B1953">
        <v>-0.49018800000000001</v>
      </c>
      <c r="C1953">
        <v>37.356903000000003</v>
      </c>
    </row>
    <row r="1954" spans="1:3" x14ac:dyDescent="0.2">
      <c r="A1954" t="s">
        <v>2873</v>
      </c>
      <c r="B1954">
        <v>-0.51078999999999997</v>
      </c>
      <c r="C1954">
        <v>37.342599999999997</v>
      </c>
    </row>
    <row r="1955" spans="1:3" x14ac:dyDescent="0.2">
      <c r="A1955" t="s">
        <v>2874</v>
      </c>
      <c r="B1955">
        <v>-1.183136</v>
      </c>
      <c r="C1955">
        <v>37.273558999999999</v>
      </c>
    </row>
    <row r="1956" spans="1:3" x14ac:dyDescent="0.2">
      <c r="A1956" t="s">
        <v>2875</v>
      </c>
      <c r="B1956">
        <v>-0.51231000000000004</v>
      </c>
      <c r="C1956">
        <v>37.203499999999998</v>
      </c>
    </row>
    <row r="1957" spans="1:3" x14ac:dyDescent="0.2">
      <c r="A1957" t="s">
        <v>2876</v>
      </c>
      <c r="B1957">
        <v>-0.47</v>
      </c>
      <c r="C1957">
        <v>36.92</v>
      </c>
    </row>
    <row r="1958" spans="1:3" x14ac:dyDescent="0.2">
      <c r="A1958" t="s">
        <v>2877</v>
      </c>
      <c r="B1958">
        <v>-1.47434</v>
      </c>
      <c r="C1958">
        <v>39.964799999999997</v>
      </c>
    </row>
    <row r="1959" spans="1:3" x14ac:dyDescent="0.2">
      <c r="A1959" t="s">
        <v>2878</v>
      </c>
      <c r="B1959">
        <v>-0.85635899999999998</v>
      </c>
      <c r="C1959">
        <v>36.808500000000002</v>
      </c>
    </row>
    <row r="1960" spans="1:3" x14ac:dyDescent="0.2">
      <c r="A1960" t="s">
        <v>2879</v>
      </c>
      <c r="B1960">
        <v>-1.10046</v>
      </c>
      <c r="C1960">
        <v>36.702703</v>
      </c>
    </row>
    <row r="1961" spans="1:3" x14ac:dyDescent="0.2">
      <c r="A1961" t="s">
        <v>2880</v>
      </c>
      <c r="B1961">
        <v>0.18</v>
      </c>
      <c r="C1961">
        <v>35.25</v>
      </c>
    </row>
    <row r="1962" spans="1:3" x14ac:dyDescent="0.2">
      <c r="A1962" t="s">
        <v>2881</v>
      </c>
      <c r="B1962">
        <v>0.61879399999999996</v>
      </c>
      <c r="C1962">
        <v>34.525300000000001</v>
      </c>
    </row>
    <row r="1963" spans="1:3" x14ac:dyDescent="0.2">
      <c r="A1963" t="s">
        <v>2882</v>
      </c>
      <c r="B1963">
        <v>-4.0449000000000002</v>
      </c>
      <c r="C1963">
        <v>39.398099999999999</v>
      </c>
    </row>
    <row r="1964" spans="1:3" x14ac:dyDescent="0.2">
      <c r="A1964" t="s">
        <v>2883</v>
      </c>
      <c r="B1964">
        <v>-3.61266</v>
      </c>
      <c r="C1964">
        <v>39.851599999999998</v>
      </c>
    </row>
    <row r="1965" spans="1:3" x14ac:dyDescent="0.2">
      <c r="A1965" t="s">
        <v>2884</v>
      </c>
      <c r="B1965">
        <v>-3.5944500000000001</v>
      </c>
      <c r="C1965">
        <v>39.854500000000002</v>
      </c>
    </row>
    <row r="1966" spans="1:3" x14ac:dyDescent="0.2">
      <c r="A1966" t="s">
        <v>2885</v>
      </c>
      <c r="B1966">
        <v>-0.44123000000000001</v>
      </c>
      <c r="C1966">
        <v>35.07123</v>
      </c>
    </row>
    <row r="1967" spans="1:3" x14ac:dyDescent="0.2">
      <c r="A1967" t="s">
        <v>2886</v>
      </c>
      <c r="B1967">
        <v>-1.30566</v>
      </c>
      <c r="C1967">
        <v>36.78454</v>
      </c>
    </row>
    <row r="1968" spans="1:3" x14ac:dyDescent="0.2">
      <c r="A1968" t="s">
        <v>2887</v>
      </c>
      <c r="B1968">
        <v>-6.2695000000000001E-2</v>
      </c>
      <c r="C1968">
        <v>35.043700000000001</v>
      </c>
    </row>
    <row r="1969" spans="1:3" x14ac:dyDescent="0.2">
      <c r="A1969" t="s">
        <v>2888</v>
      </c>
      <c r="B1969">
        <v>0.52026600000000001</v>
      </c>
      <c r="C1969">
        <v>35.864800000000002</v>
      </c>
    </row>
    <row r="1970" spans="1:3" x14ac:dyDescent="0.2">
      <c r="A1970" t="s">
        <v>2889</v>
      </c>
      <c r="B1970">
        <v>0.1</v>
      </c>
      <c r="C1970">
        <v>37.520000000000003</v>
      </c>
    </row>
    <row r="1971" spans="1:3" x14ac:dyDescent="0.2">
      <c r="A1971" t="s">
        <v>2890</v>
      </c>
      <c r="B1971">
        <v>0.125967</v>
      </c>
      <c r="C1971">
        <v>37.503700000000002</v>
      </c>
    </row>
    <row r="1972" spans="1:3" x14ac:dyDescent="0.2">
      <c r="A1972" t="s">
        <v>2891</v>
      </c>
      <c r="B1972">
        <v>0.108237</v>
      </c>
      <c r="C1972">
        <v>37.514400000000002</v>
      </c>
    </row>
    <row r="1973" spans="1:3" x14ac:dyDescent="0.2">
      <c r="A1973" t="s">
        <v>2892</v>
      </c>
      <c r="B1973">
        <v>-0.69299999999999995</v>
      </c>
      <c r="C1973">
        <v>34.975000000000001</v>
      </c>
    </row>
    <row r="1974" spans="1:3" x14ac:dyDescent="0.2">
      <c r="A1974" t="s">
        <v>2893</v>
      </c>
      <c r="B1974">
        <v>-0.55637999999999999</v>
      </c>
      <c r="C1974">
        <v>37.149500000000003</v>
      </c>
    </row>
    <row r="1975" spans="1:3" x14ac:dyDescent="0.2">
      <c r="A1975" t="s">
        <v>2894</v>
      </c>
      <c r="B1975">
        <v>5.3870240000000003</v>
      </c>
      <c r="C1975">
        <v>35.779488999999998</v>
      </c>
    </row>
    <row r="1976" spans="1:3" x14ac:dyDescent="0.2">
      <c r="A1976" t="s">
        <v>2895</v>
      </c>
      <c r="B1976">
        <v>0.45539800000000003</v>
      </c>
      <c r="C1976">
        <v>35.6828</v>
      </c>
    </row>
    <row r="1977" spans="1:3" x14ac:dyDescent="0.2">
      <c r="A1977" t="s">
        <v>2896</v>
      </c>
      <c r="B1977">
        <v>-2.2479100000000001</v>
      </c>
      <c r="C1977">
        <v>37.72598</v>
      </c>
    </row>
    <row r="1978" spans="1:3" x14ac:dyDescent="0.2">
      <c r="A1978" t="s">
        <v>2896</v>
      </c>
      <c r="B1978">
        <v>-0.28669800000000001</v>
      </c>
      <c r="C1978">
        <v>35.012599999999999</v>
      </c>
    </row>
    <row r="1979" spans="1:3" x14ac:dyDescent="0.2">
      <c r="A1979" t="s">
        <v>2897</v>
      </c>
      <c r="B1979">
        <v>-2.2074199999999999</v>
      </c>
      <c r="C1979">
        <v>37.719499999999996</v>
      </c>
    </row>
    <row r="1980" spans="1:3" x14ac:dyDescent="0.2">
      <c r="A1980" t="s">
        <v>2898</v>
      </c>
      <c r="B1980">
        <v>-7.2125999999999996E-2</v>
      </c>
      <c r="C1980">
        <v>34.786700000000003</v>
      </c>
    </row>
    <row r="1981" spans="1:3" x14ac:dyDescent="0.2">
      <c r="A1981" t="s">
        <v>2899</v>
      </c>
      <c r="B1981">
        <v>-0.161658</v>
      </c>
      <c r="C1981">
        <v>34.919699999999999</v>
      </c>
    </row>
    <row r="1982" spans="1:3" x14ac:dyDescent="0.2">
      <c r="A1982" t="s">
        <v>2900</v>
      </c>
      <c r="B1982">
        <v>-0.17150000000000001</v>
      </c>
      <c r="C1982">
        <v>34.904718000000003</v>
      </c>
    </row>
    <row r="1983" spans="1:3" x14ac:dyDescent="0.2">
      <c r="A1983" t="s">
        <v>2901</v>
      </c>
      <c r="B1983">
        <v>-9.7198999999999994E-2</v>
      </c>
      <c r="C1983">
        <v>34.845013999999999</v>
      </c>
    </row>
    <row r="1984" spans="1:3" x14ac:dyDescent="0.2">
      <c r="A1984" t="s">
        <v>2902</v>
      </c>
      <c r="B1984">
        <v>-2.1403999999999999E-2</v>
      </c>
      <c r="C1984">
        <v>34.741708000000003</v>
      </c>
    </row>
    <row r="1985" spans="1:3" x14ac:dyDescent="0.2">
      <c r="A1985" t="s">
        <v>2903</v>
      </c>
      <c r="B1985">
        <v>-1.157365</v>
      </c>
      <c r="C1985">
        <v>36.783448999999997</v>
      </c>
    </row>
    <row r="1986" spans="1:3" x14ac:dyDescent="0.2">
      <c r="A1986" t="s">
        <v>2904</v>
      </c>
      <c r="B1986">
        <v>-0.59304999999999997</v>
      </c>
      <c r="C1986">
        <v>35.0764</v>
      </c>
    </row>
    <row r="1987" spans="1:3" x14ac:dyDescent="0.2">
      <c r="A1987" t="s">
        <v>2905</v>
      </c>
      <c r="B1987">
        <v>-0.44434600000000002</v>
      </c>
      <c r="C1987">
        <v>37.435200000000002</v>
      </c>
    </row>
    <row r="1988" spans="1:3" x14ac:dyDescent="0.2">
      <c r="A1988" t="s">
        <v>2906</v>
      </c>
      <c r="B1988">
        <v>-0.36981999999999998</v>
      </c>
      <c r="C1988">
        <v>37.620269999999998</v>
      </c>
    </row>
    <row r="1989" spans="1:3" x14ac:dyDescent="0.2">
      <c r="A1989" t="s">
        <v>2907</v>
      </c>
      <c r="B1989">
        <v>0.16484699999999999</v>
      </c>
      <c r="C1989">
        <v>36.646700000000003</v>
      </c>
    </row>
    <row r="1990" spans="1:3" x14ac:dyDescent="0.2">
      <c r="A1990" t="s">
        <v>2908</v>
      </c>
      <c r="B1990">
        <v>-1.939E-3</v>
      </c>
      <c r="C1990">
        <v>37.8887</v>
      </c>
    </row>
    <row r="1991" spans="1:3" x14ac:dyDescent="0.2">
      <c r="A1991" t="s">
        <v>2909</v>
      </c>
      <c r="B1991">
        <v>-0.69819799999999999</v>
      </c>
      <c r="C1991">
        <v>36.91892</v>
      </c>
    </row>
    <row r="1992" spans="1:3" x14ac:dyDescent="0.2">
      <c r="A1992" t="s">
        <v>2910</v>
      </c>
      <c r="B1992">
        <v>-0.69</v>
      </c>
      <c r="C1992">
        <v>36.909999999999997</v>
      </c>
    </row>
    <row r="1993" spans="1:3" x14ac:dyDescent="0.2">
      <c r="A1993" t="s">
        <v>2911</v>
      </c>
      <c r="B1993">
        <v>-4.3959400000000004</v>
      </c>
      <c r="C1993">
        <v>39.31</v>
      </c>
    </row>
    <row r="1994" spans="1:3" x14ac:dyDescent="0.2">
      <c r="A1994" t="s">
        <v>2912</v>
      </c>
      <c r="B1994">
        <v>1.0753E-2</v>
      </c>
      <c r="C1994">
        <v>34.949800000000003</v>
      </c>
    </row>
    <row r="1995" spans="1:3" x14ac:dyDescent="0.2">
      <c r="A1995" t="s">
        <v>2913</v>
      </c>
      <c r="B1995">
        <v>7.0000000000000007E-2</v>
      </c>
      <c r="C1995">
        <v>35.15</v>
      </c>
    </row>
    <row r="1996" spans="1:3" x14ac:dyDescent="0.2">
      <c r="A1996" t="s">
        <v>2914</v>
      </c>
      <c r="B1996">
        <v>-0.61430799999999997</v>
      </c>
      <c r="C1996">
        <v>35.107900000000001</v>
      </c>
    </row>
    <row r="1997" spans="1:3" x14ac:dyDescent="0.2">
      <c r="A1997" t="s">
        <v>2915</v>
      </c>
      <c r="B1997">
        <v>-2.4096000000000002</v>
      </c>
      <c r="C1997">
        <v>37.966760000000001</v>
      </c>
    </row>
    <row r="1998" spans="1:3" x14ac:dyDescent="0.2">
      <c r="A1998" t="s">
        <v>2916</v>
      </c>
      <c r="B1998">
        <v>-2.4076399999999998</v>
      </c>
      <c r="C1998">
        <v>37.966900000000003</v>
      </c>
    </row>
    <row r="1999" spans="1:3" x14ac:dyDescent="0.2">
      <c r="A1999" t="s">
        <v>2917</v>
      </c>
      <c r="B1999">
        <v>-2.4087700000000001</v>
      </c>
      <c r="C1999">
        <v>37.963900000000002</v>
      </c>
    </row>
    <row r="2000" spans="1:3" x14ac:dyDescent="0.2">
      <c r="A2000" t="s">
        <v>2918</v>
      </c>
      <c r="B2000">
        <v>-2.3759100000000002</v>
      </c>
      <c r="C2000">
        <v>37.944000000000003</v>
      </c>
    </row>
    <row r="2001" spans="1:3" x14ac:dyDescent="0.2">
      <c r="A2001" t="s">
        <v>2919</v>
      </c>
      <c r="B2001">
        <v>-1.28704</v>
      </c>
      <c r="C2001">
        <v>36.822800000000001</v>
      </c>
    </row>
    <row r="2002" spans="1:3" x14ac:dyDescent="0.2">
      <c r="A2002" t="s">
        <v>2920</v>
      </c>
      <c r="B2002">
        <v>-4.34917</v>
      </c>
      <c r="C2002">
        <v>39.356836999999999</v>
      </c>
    </row>
    <row r="2003" spans="1:3" x14ac:dyDescent="0.2">
      <c r="A2003" t="s">
        <v>2921</v>
      </c>
      <c r="B2003">
        <v>-1.25881</v>
      </c>
      <c r="C2003">
        <v>35.027900000000002</v>
      </c>
    </row>
    <row r="2004" spans="1:3" x14ac:dyDescent="0.2">
      <c r="A2004" t="s">
        <v>2922</v>
      </c>
      <c r="B2004">
        <v>-4.1020709999999996</v>
      </c>
      <c r="C2004">
        <v>39.617238999999998</v>
      </c>
    </row>
    <row r="2005" spans="1:3" x14ac:dyDescent="0.2">
      <c r="A2005" t="s">
        <v>2923</v>
      </c>
      <c r="B2005">
        <v>0.23</v>
      </c>
      <c r="C2005">
        <v>37.92</v>
      </c>
    </row>
    <row r="2006" spans="1:3" x14ac:dyDescent="0.2">
      <c r="A2006" t="s">
        <v>2924</v>
      </c>
      <c r="B2006">
        <v>-3.9913630000000002</v>
      </c>
      <c r="C2006">
        <v>39.699354</v>
      </c>
    </row>
    <row r="2007" spans="1:3" x14ac:dyDescent="0.2">
      <c r="A2007" t="s">
        <v>2925</v>
      </c>
      <c r="B2007">
        <v>0.27</v>
      </c>
      <c r="C2007">
        <v>37.97</v>
      </c>
    </row>
    <row r="2008" spans="1:3" x14ac:dyDescent="0.2">
      <c r="A2008" t="s">
        <v>2926</v>
      </c>
      <c r="B2008">
        <v>0.27</v>
      </c>
      <c r="C2008">
        <v>37.97</v>
      </c>
    </row>
    <row r="2009" spans="1:3" x14ac:dyDescent="0.2">
      <c r="A2009" t="s">
        <v>2927</v>
      </c>
      <c r="B2009">
        <v>-0.22</v>
      </c>
      <c r="C2009">
        <v>37.700000000000003</v>
      </c>
    </row>
    <row r="2010" spans="1:3" x14ac:dyDescent="0.2">
      <c r="A2010" t="s">
        <v>2928</v>
      </c>
      <c r="B2010">
        <v>-0.92116900000000002</v>
      </c>
      <c r="C2010">
        <v>36.648378999999998</v>
      </c>
    </row>
    <row r="2011" spans="1:3" x14ac:dyDescent="0.2">
      <c r="A2011" t="s">
        <v>2929</v>
      </c>
      <c r="B2011">
        <v>-0.85810799999999998</v>
      </c>
      <c r="C2011">
        <v>36.619368999999999</v>
      </c>
    </row>
    <row r="2012" spans="1:3" x14ac:dyDescent="0.2">
      <c r="A2012" t="s">
        <v>2930</v>
      </c>
      <c r="B2012">
        <v>-0.23</v>
      </c>
      <c r="C2012">
        <v>37.770000000000003</v>
      </c>
    </row>
    <row r="2013" spans="1:3" x14ac:dyDescent="0.2">
      <c r="A2013" t="s">
        <v>2931</v>
      </c>
      <c r="B2013">
        <v>-0.344086</v>
      </c>
      <c r="C2013">
        <v>37.644300000000001</v>
      </c>
    </row>
    <row r="2014" spans="1:3" x14ac:dyDescent="0.2">
      <c r="A2014" t="s">
        <v>2932</v>
      </c>
      <c r="B2014">
        <v>-0.37923000000000001</v>
      </c>
      <c r="C2014">
        <v>37.003149999999998</v>
      </c>
    </row>
    <row r="2015" spans="1:3" x14ac:dyDescent="0.2">
      <c r="A2015" t="s">
        <v>2933</v>
      </c>
      <c r="B2015">
        <v>-0.39099099999999998</v>
      </c>
      <c r="C2015">
        <v>37.009010000000004</v>
      </c>
    </row>
    <row r="2016" spans="1:3" x14ac:dyDescent="0.2">
      <c r="A2016" t="s">
        <v>2934</v>
      </c>
      <c r="B2016">
        <v>-0.67321200000000003</v>
      </c>
      <c r="C2016">
        <v>37.162340999999998</v>
      </c>
    </row>
    <row r="2017" spans="1:3" x14ac:dyDescent="0.2">
      <c r="A2017" t="s">
        <v>2935</v>
      </c>
      <c r="B2017">
        <v>-3.4007109999999998</v>
      </c>
      <c r="C2017">
        <v>38.443587999999998</v>
      </c>
    </row>
    <row r="2018" spans="1:3" x14ac:dyDescent="0.2">
      <c r="A2018" t="s">
        <v>2936</v>
      </c>
      <c r="B2018">
        <v>-0.38</v>
      </c>
      <c r="C2018">
        <v>37.700000000000003</v>
      </c>
    </row>
    <row r="2019" spans="1:3" x14ac:dyDescent="0.2">
      <c r="A2019" t="s">
        <v>2937</v>
      </c>
      <c r="B2019">
        <v>-0.85321400000000003</v>
      </c>
      <c r="C2019">
        <v>36.892311999999997</v>
      </c>
    </row>
    <row r="2020" spans="1:3" x14ac:dyDescent="0.2">
      <c r="A2020" t="s">
        <v>2938</v>
      </c>
      <c r="B2020">
        <v>-0.42085</v>
      </c>
      <c r="C2020">
        <v>37.64</v>
      </c>
    </row>
    <row r="2021" spans="1:3" x14ac:dyDescent="0.2">
      <c r="A2021" t="s">
        <v>2939</v>
      </c>
      <c r="B2021">
        <v>-1.0310820000000001</v>
      </c>
      <c r="C2021">
        <v>36.82658</v>
      </c>
    </row>
    <row r="2022" spans="1:3" x14ac:dyDescent="0.2">
      <c r="A2022" t="s">
        <v>2940</v>
      </c>
      <c r="B2022">
        <v>-0.63122999999999996</v>
      </c>
      <c r="C2022">
        <v>34.211120000000001</v>
      </c>
    </row>
    <row r="2023" spans="1:3" x14ac:dyDescent="0.2">
      <c r="A2023" t="s">
        <v>2941</v>
      </c>
      <c r="B2023">
        <v>-1.2109099999999999</v>
      </c>
      <c r="C2023">
        <v>36.738599999999998</v>
      </c>
    </row>
    <row r="2024" spans="1:3" x14ac:dyDescent="0.2">
      <c r="A2024" t="s">
        <v>2942</v>
      </c>
      <c r="B2024">
        <v>-1.193694</v>
      </c>
      <c r="C2024">
        <v>36.729730000000004</v>
      </c>
    </row>
    <row r="2025" spans="1:3" x14ac:dyDescent="0.2">
      <c r="A2025" t="s">
        <v>2943</v>
      </c>
      <c r="B2025">
        <v>-0.42186600000000002</v>
      </c>
      <c r="C2025">
        <v>36.569856000000001</v>
      </c>
    </row>
    <row r="2026" spans="1:3" x14ac:dyDescent="0.2">
      <c r="A2026" t="s">
        <v>2944</v>
      </c>
      <c r="B2026">
        <v>-0.64864900000000003</v>
      </c>
      <c r="C2026">
        <v>36.888739999999999</v>
      </c>
    </row>
    <row r="2027" spans="1:3" x14ac:dyDescent="0.2">
      <c r="A2027" t="s">
        <v>2945</v>
      </c>
      <c r="B2027">
        <v>-0.65</v>
      </c>
      <c r="C2027">
        <v>36.9</v>
      </c>
    </row>
    <row r="2028" spans="1:3" x14ac:dyDescent="0.2">
      <c r="A2028" t="s">
        <v>2946</v>
      </c>
      <c r="B2028">
        <v>-0.55162</v>
      </c>
      <c r="C2028">
        <v>36.938879999999997</v>
      </c>
    </row>
    <row r="2029" spans="1:3" x14ac:dyDescent="0.2">
      <c r="A2029" t="s">
        <v>2947</v>
      </c>
      <c r="B2029">
        <v>-0.92231200000000002</v>
      </c>
      <c r="C2029">
        <v>36.973211999999997</v>
      </c>
    </row>
    <row r="2030" spans="1:3" x14ac:dyDescent="0.2">
      <c r="A2030" t="s">
        <v>2947</v>
      </c>
      <c r="B2030">
        <v>-0.92556099999999997</v>
      </c>
      <c r="C2030">
        <v>36.985799999999998</v>
      </c>
    </row>
    <row r="2031" spans="1:3" x14ac:dyDescent="0.2">
      <c r="A2031" t="s">
        <v>2948</v>
      </c>
      <c r="B2031">
        <v>-0.61</v>
      </c>
      <c r="C2031">
        <v>36.97</v>
      </c>
    </row>
    <row r="2032" spans="1:3" x14ac:dyDescent="0.2">
      <c r="A2032" t="s">
        <v>2949</v>
      </c>
      <c r="B2032">
        <v>-0.38112200000000002</v>
      </c>
      <c r="C2032">
        <v>36.911123000000003</v>
      </c>
    </row>
    <row r="2033" spans="1:3" x14ac:dyDescent="0.2">
      <c r="A2033" t="s">
        <v>2950</v>
      </c>
      <c r="B2033">
        <v>-0.290323</v>
      </c>
      <c r="C2033">
        <v>37.639299999999999</v>
      </c>
    </row>
    <row r="2034" spans="1:3" x14ac:dyDescent="0.2">
      <c r="A2034" t="s">
        <v>2951</v>
      </c>
      <c r="B2034">
        <v>-0.94349000000000005</v>
      </c>
      <c r="C2034">
        <v>36.59431</v>
      </c>
    </row>
    <row r="2035" spans="1:3" x14ac:dyDescent="0.2">
      <c r="A2035" t="s">
        <v>2952</v>
      </c>
      <c r="B2035">
        <v>-0.77566999999999997</v>
      </c>
      <c r="C2035">
        <v>35.021599999999999</v>
      </c>
    </row>
    <row r="2036" spans="1:3" x14ac:dyDescent="0.2">
      <c r="A2036" t="s">
        <v>2953</v>
      </c>
      <c r="B2036">
        <v>-3.8810549999999999</v>
      </c>
      <c r="C2036">
        <v>39.778334999999998</v>
      </c>
    </row>
    <row r="2037" spans="1:3" x14ac:dyDescent="0.2">
      <c r="A2037" t="s">
        <v>2954</v>
      </c>
      <c r="B2037">
        <v>-1.2479800000000001</v>
      </c>
      <c r="C2037">
        <v>37.601300000000002</v>
      </c>
    </row>
    <row r="2038" spans="1:3" x14ac:dyDescent="0.2">
      <c r="A2038" t="s">
        <v>2955</v>
      </c>
      <c r="B2038">
        <v>-1.80375</v>
      </c>
      <c r="C2038">
        <v>37.395249999999997</v>
      </c>
    </row>
    <row r="2039" spans="1:3" x14ac:dyDescent="0.2">
      <c r="A2039" t="s">
        <v>2956</v>
      </c>
      <c r="B2039">
        <v>-4.4460699999999997</v>
      </c>
      <c r="C2039">
        <v>39.313499999999998</v>
      </c>
    </row>
    <row r="2040" spans="1:3" x14ac:dyDescent="0.2">
      <c r="A2040" t="s">
        <v>2957</v>
      </c>
      <c r="B2040">
        <v>-2.0432899999999998</v>
      </c>
      <c r="C2040">
        <v>37.573790000000002</v>
      </c>
    </row>
    <row r="2041" spans="1:3" x14ac:dyDescent="0.2">
      <c r="A2041" t="s">
        <v>2958</v>
      </c>
      <c r="B2041">
        <v>-1.248613</v>
      </c>
      <c r="C2041">
        <v>36.652760999999998</v>
      </c>
    </row>
    <row r="2042" spans="1:3" x14ac:dyDescent="0.2">
      <c r="A2042" t="s">
        <v>2959</v>
      </c>
      <c r="B2042">
        <v>-1.241117</v>
      </c>
      <c r="C2042">
        <v>36.661180999999999</v>
      </c>
    </row>
    <row r="2043" spans="1:3" x14ac:dyDescent="0.2">
      <c r="A2043" t="s">
        <v>2960</v>
      </c>
      <c r="B2043">
        <v>-1.24637</v>
      </c>
      <c r="C2043">
        <v>36.649900000000002</v>
      </c>
    </row>
    <row r="2044" spans="1:3" x14ac:dyDescent="0.2">
      <c r="A2044" t="s">
        <v>2961</v>
      </c>
      <c r="B2044">
        <v>-1.7634700000000001</v>
      </c>
      <c r="C2044">
        <v>37.554749999999999</v>
      </c>
    </row>
    <row r="2045" spans="1:3" x14ac:dyDescent="0.2">
      <c r="A2045" t="s">
        <v>2962</v>
      </c>
      <c r="B2045">
        <v>-1.00495</v>
      </c>
      <c r="C2045">
        <v>34.881079999999997</v>
      </c>
    </row>
    <row r="2046" spans="1:3" x14ac:dyDescent="0.2">
      <c r="A2046" t="s">
        <v>2963</v>
      </c>
      <c r="B2046">
        <v>-1.0021199999999999</v>
      </c>
      <c r="C2046">
        <v>34.878900000000002</v>
      </c>
    </row>
    <row r="2047" spans="1:3" x14ac:dyDescent="0.2">
      <c r="A2047" t="s">
        <v>2964</v>
      </c>
      <c r="B2047">
        <v>-1.0084200000000001</v>
      </c>
      <c r="C2047">
        <v>34.882300000000001</v>
      </c>
    </row>
    <row r="2048" spans="1:3" x14ac:dyDescent="0.2">
      <c r="A2048" t="s">
        <v>2965</v>
      </c>
      <c r="B2048">
        <v>0.21543999999999999</v>
      </c>
      <c r="C2048">
        <v>35.2239</v>
      </c>
    </row>
    <row r="2049" spans="1:3" x14ac:dyDescent="0.2">
      <c r="A2049" t="s">
        <v>2966</v>
      </c>
      <c r="B2049">
        <v>-3.63205</v>
      </c>
      <c r="C2049">
        <v>39.857219999999998</v>
      </c>
    </row>
    <row r="2050" spans="1:3" x14ac:dyDescent="0.2">
      <c r="A2050" t="s">
        <v>2967</v>
      </c>
      <c r="B2050">
        <v>-3.62188</v>
      </c>
      <c r="C2050">
        <v>39.860399999999998</v>
      </c>
    </row>
    <row r="2051" spans="1:3" x14ac:dyDescent="0.2">
      <c r="A2051" t="s">
        <v>2968</v>
      </c>
      <c r="B2051">
        <v>-3.7109999999999999</v>
      </c>
      <c r="C2051">
        <v>39.827500000000001</v>
      </c>
    </row>
    <row r="2052" spans="1:3" x14ac:dyDescent="0.2">
      <c r="A2052" t="s">
        <v>2969</v>
      </c>
      <c r="B2052">
        <v>-1.9146099999999999</v>
      </c>
      <c r="C2052">
        <v>37.594459999999998</v>
      </c>
    </row>
    <row r="2053" spans="1:3" x14ac:dyDescent="0.2">
      <c r="A2053" t="s">
        <v>2970</v>
      </c>
      <c r="B2053">
        <v>-1.0673520000000001</v>
      </c>
      <c r="C2053">
        <v>37.236111999999999</v>
      </c>
    </row>
    <row r="2054" spans="1:3" x14ac:dyDescent="0.2">
      <c r="A2054" t="s">
        <v>2971</v>
      </c>
      <c r="B2054">
        <v>-1.0711999999999999</v>
      </c>
      <c r="C2054">
        <v>37.220199999999998</v>
      </c>
    </row>
    <row r="2055" spans="1:3" x14ac:dyDescent="0.2">
      <c r="A2055" t="s">
        <v>2972</v>
      </c>
      <c r="B2055">
        <v>-4.3519199999999998</v>
      </c>
      <c r="C2055">
        <v>39.0764</v>
      </c>
    </row>
    <row r="2056" spans="1:3" x14ac:dyDescent="0.2">
      <c r="A2056" t="s">
        <v>2973</v>
      </c>
      <c r="B2056">
        <v>-1.94662</v>
      </c>
      <c r="C2056">
        <v>37.422499999999999</v>
      </c>
    </row>
    <row r="2057" spans="1:3" x14ac:dyDescent="0.2">
      <c r="A2057" t="s">
        <v>2974</v>
      </c>
      <c r="B2057">
        <v>-2.6538059999999999</v>
      </c>
      <c r="C2057">
        <v>37.286588999999999</v>
      </c>
    </row>
    <row r="2058" spans="1:3" x14ac:dyDescent="0.2">
      <c r="A2058" t="s">
        <v>2975</v>
      </c>
      <c r="B2058">
        <v>-4.08</v>
      </c>
      <c r="C2058">
        <v>39.65</v>
      </c>
    </row>
    <row r="2059" spans="1:3" x14ac:dyDescent="0.2">
      <c r="A2059" t="s">
        <v>2976</v>
      </c>
      <c r="B2059">
        <v>0.14219799999999999</v>
      </c>
      <c r="C2059">
        <v>34.681513000000002</v>
      </c>
    </row>
    <row r="2060" spans="1:3" x14ac:dyDescent="0.2">
      <c r="A2060" t="s">
        <v>2977</v>
      </c>
      <c r="B2060">
        <v>-1.8063800000000001</v>
      </c>
      <c r="C2060">
        <v>37.348100000000002</v>
      </c>
    </row>
    <row r="2061" spans="1:3" x14ac:dyDescent="0.2">
      <c r="A2061" t="s">
        <v>2978</v>
      </c>
      <c r="B2061">
        <v>-4.3972699999999998</v>
      </c>
      <c r="C2061">
        <v>39.3536</v>
      </c>
    </row>
    <row r="2062" spans="1:3" x14ac:dyDescent="0.2">
      <c r="A2062" t="s">
        <v>2979</v>
      </c>
      <c r="B2062">
        <v>-1.7922279999999999</v>
      </c>
      <c r="C2062">
        <v>37.360804000000002</v>
      </c>
    </row>
    <row r="2063" spans="1:3" x14ac:dyDescent="0.2">
      <c r="A2063" t="s">
        <v>2980</v>
      </c>
      <c r="B2063">
        <v>0.04</v>
      </c>
      <c r="C2063">
        <v>34.64</v>
      </c>
    </row>
    <row r="2064" spans="1:3" x14ac:dyDescent="0.2">
      <c r="A2064" t="s">
        <v>2981</v>
      </c>
      <c r="B2064">
        <v>9.7733E-2</v>
      </c>
      <c r="C2064">
        <v>37.777405000000002</v>
      </c>
    </row>
    <row r="2065" spans="1:3" x14ac:dyDescent="0.2">
      <c r="A2065" t="s">
        <v>2982</v>
      </c>
      <c r="B2065">
        <v>0.60372300000000001</v>
      </c>
      <c r="C2065">
        <v>34.4069</v>
      </c>
    </row>
    <row r="2066" spans="1:3" x14ac:dyDescent="0.2">
      <c r="A2066" t="s">
        <v>2983</v>
      </c>
      <c r="B2066">
        <v>-0.77142299999999997</v>
      </c>
      <c r="C2066">
        <v>36.763212000000003</v>
      </c>
    </row>
    <row r="2067" spans="1:3" x14ac:dyDescent="0.2">
      <c r="A2067" t="s">
        <v>2984</v>
      </c>
      <c r="B2067">
        <v>0.477825</v>
      </c>
      <c r="C2067">
        <v>35.882800000000003</v>
      </c>
    </row>
    <row r="2068" spans="1:3" x14ac:dyDescent="0.2">
      <c r="A2068" t="s">
        <v>2985</v>
      </c>
      <c r="B2068">
        <v>0.77100199999999997</v>
      </c>
      <c r="C2068">
        <v>34.578800000000001</v>
      </c>
    </row>
    <row r="2069" spans="1:3" x14ac:dyDescent="0.2">
      <c r="A2069" t="s">
        <v>2986</v>
      </c>
      <c r="B2069">
        <v>-2.8672200000000001</v>
      </c>
      <c r="C2069">
        <v>37.54</v>
      </c>
    </row>
    <row r="2070" spans="1:3" x14ac:dyDescent="0.2">
      <c r="A2070" t="s">
        <v>2987</v>
      </c>
      <c r="B2070">
        <v>-0.53855500000000001</v>
      </c>
      <c r="C2070">
        <v>38.147199999999998</v>
      </c>
    </row>
    <row r="2071" spans="1:3" x14ac:dyDescent="0.2">
      <c r="A2071" t="s">
        <v>2988</v>
      </c>
      <c r="B2071">
        <v>0.49049300000000001</v>
      </c>
      <c r="C2071">
        <v>37.015799999999999</v>
      </c>
    </row>
    <row r="2072" spans="1:3" x14ac:dyDescent="0.2">
      <c r="A2072" t="s">
        <v>2989</v>
      </c>
      <c r="B2072">
        <v>-0.6</v>
      </c>
      <c r="C2072">
        <v>35.28</v>
      </c>
    </row>
    <row r="2073" spans="1:3" x14ac:dyDescent="0.2">
      <c r="A2073" t="s">
        <v>2990</v>
      </c>
      <c r="B2073">
        <v>-1.1076999999999999</v>
      </c>
      <c r="C2073">
        <v>36.868400000000001</v>
      </c>
    </row>
    <row r="2074" spans="1:3" x14ac:dyDescent="0.2">
      <c r="A2074" t="s">
        <v>2991</v>
      </c>
      <c r="B2074">
        <v>-0.61704999999999999</v>
      </c>
      <c r="C2074">
        <v>37.365099999999998</v>
      </c>
    </row>
    <row r="2075" spans="1:3" x14ac:dyDescent="0.2">
      <c r="A2075" t="s">
        <v>2992</v>
      </c>
      <c r="B2075">
        <v>-0.98</v>
      </c>
      <c r="C2075">
        <v>36.630000000000003</v>
      </c>
    </row>
    <row r="2076" spans="1:3" x14ac:dyDescent="0.2">
      <c r="A2076" t="s">
        <v>2993</v>
      </c>
      <c r="B2076">
        <v>-1.21865</v>
      </c>
      <c r="C2076">
        <v>35.029499999999999</v>
      </c>
    </row>
    <row r="2077" spans="1:3" x14ac:dyDescent="0.2">
      <c r="A2077" t="s">
        <v>2994</v>
      </c>
      <c r="B2077">
        <v>0.79144099999999995</v>
      </c>
      <c r="C2077">
        <v>34.712612999999997</v>
      </c>
    </row>
    <row r="2078" spans="1:3" x14ac:dyDescent="0.2">
      <c r="A2078" t="s">
        <v>2995</v>
      </c>
      <c r="B2078">
        <v>0.78898800000000002</v>
      </c>
      <c r="C2078">
        <v>34.712778999999998</v>
      </c>
    </row>
    <row r="2079" spans="1:3" x14ac:dyDescent="0.2">
      <c r="A2079" t="s">
        <v>2996</v>
      </c>
      <c r="B2079">
        <v>0.88773400000000002</v>
      </c>
      <c r="C2079">
        <v>34.925350000000002</v>
      </c>
    </row>
    <row r="2080" spans="1:3" x14ac:dyDescent="0.2">
      <c r="A2080" t="s">
        <v>2997</v>
      </c>
      <c r="B2080">
        <v>0.78500000000000003</v>
      </c>
      <c r="C2080">
        <v>34.968899999999998</v>
      </c>
    </row>
    <row r="2081" spans="1:3" x14ac:dyDescent="0.2">
      <c r="A2081" t="s">
        <v>2998</v>
      </c>
      <c r="B2081">
        <v>-1.121016</v>
      </c>
      <c r="C2081">
        <v>35.074134999999998</v>
      </c>
    </row>
    <row r="2082" spans="1:3" x14ac:dyDescent="0.2">
      <c r="A2082" t="s">
        <v>2999</v>
      </c>
      <c r="B2082">
        <v>-1.2832319999999999</v>
      </c>
      <c r="C2082">
        <v>37.282325</v>
      </c>
    </row>
    <row r="2083" spans="1:3" x14ac:dyDescent="0.2">
      <c r="A2083" t="s">
        <v>3000</v>
      </c>
      <c r="B2083">
        <v>0.49904999999999999</v>
      </c>
      <c r="C2083">
        <v>34.954231</v>
      </c>
    </row>
    <row r="2084" spans="1:3" x14ac:dyDescent="0.2">
      <c r="A2084" t="s">
        <v>3001</v>
      </c>
      <c r="B2084">
        <v>0.79</v>
      </c>
      <c r="C2084">
        <v>34.68</v>
      </c>
    </row>
    <row r="2085" spans="1:3" x14ac:dyDescent="0.2">
      <c r="A2085" t="s">
        <v>3002</v>
      </c>
      <c r="B2085">
        <v>-0.78</v>
      </c>
      <c r="C2085">
        <v>35.479999999999997</v>
      </c>
    </row>
    <row r="2086" spans="1:3" x14ac:dyDescent="0.2">
      <c r="A2086" t="s">
        <v>3003</v>
      </c>
      <c r="B2086">
        <v>0.18</v>
      </c>
      <c r="C2086">
        <v>35.049999999999997</v>
      </c>
    </row>
    <row r="2087" spans="1:3" x14ac:dyDescent="0.2">
      <c r="A2087" t="s">
        <v>3004</v>
      </c>
      <c r="B2087">
        <v>0.59025499999999997</v>
      </c>
      <c r="C2087">
        <v>35.459400000000002</v>
      </c>
    </row>
    <row r="2088" spans="1:3" x14ac:dyDescent="0.2">
      <c r="A2088" t="s">
        <v>3005</v>
      </c>
      <c r="B2088">
        <v>-3.4604599999999999</v>
      </c>
      <c r="C2088">
        <v>37.691940000000002</v>
      </c>
    </row>
    <row r="2089" spans="1:3" x14ac:dyDescent="0.2">
      <c r="A2089" t="s">
        <v>3006</v>
      </c>
      <c r="B2089">
        <v>0.78463000000000005</v>
      </c>
      <c r="C2089">
        <v>35.236660999999998</v>
      </c>
    </row>
    <row r="2090" spans="1:3" x14ac:dyDescent="0.2">
      <c r="A2090" t="s">
        <v>3007</v>
      </c>
      <c r="B2090">
        <v>-0.16874400000000001</v>
      </c>
      <c r="C2090">
        <v>35.527900000000002</v>
      </c>
    </row>
    <row r="2091" spans="1:3" x14ac:dyDescent="0.2">
      <c r="A2091" t="s">
        <v>3008</v>
      </c>
      <c r="B2091">
        <v>-0.34372999999999998</v>
      </c>
      <c r="C2091">
        <v>35.323039999999999</v>
      </c>
    </row>
    <row r="2092" spans="1:3" x14ac:dyDescent="0.2">
      <c r="A2092" t="s">
        <v>3009</v>
      </c>
      <c r="B2092">
        <v>0.71316800000000002</v>
      </c>
      <c r="C2092">
        <v>35.814500000000002</v>
      </c>
    </row>
    <row r="2093" spans="1:3" x14ac:dyDescent="0.2">
      <c r="A2093" t="s">
        <v>3009</v>
      </c>
      <c r="B2093">
        <v>-0.25113999999999997</v>
      </c>
      <c r="C2093">
        <v>35.50264</v>
      </c>
    </row>
    <row r="2094" spans="1:3" x14ac:dyDescent="0.2">
      <c r="A2094" t="s">
        <v>3010</v>
      </c>
      <c r="B2094">
        <v>-1.6132120000000001</v>
      </c>
      <c r="C2094">
        <v>37.263212000000003</v>
      </c>
    </row>
    <row r="2095" spans="1:3" x14ac:dyDescent="0.2">
      <c r="A2095" t="s">
        <v>3011</v>
      </c>
      <c r="B2095">
        <v>7.2129999999999998E-3</v>
      </c>
      <c r="C2095">
        <v>35.175167000000002</v>
      </c>
    </row>
    <row r="2096" spans="1:3" x14ac:dyDescent="0.2">
      <c r="A2096" t="s">
        <v>3012</v>
      </c>
      <c r="B2096">
        <v>0.103438</v>
      </c>
      <c r="C2096">
        <v>35.184257000000002</v>
      </c>
    </row>
    <row r="2097" spans="1:3" x14ac:dyDescent="0.2">
      <c r="A2097" t="s">
        <v>3013</v>
      </c>
      <c r="B2097">
        <v>0.29014099999999998</v>
      </c>
      <c r="C2097">
        <v>38.129882000000002</v>
      </c>
    </row>
    <row r="2098" spans="1:3" x14ac:dyDescent="0.2">
      <c r="A2098" t="s">
        <v>3014</v>
      </c>
      <c r="B2098">
        <v>-0.91126099999999999</v>
      </c>
      <c r="C2098">
        <v>36.61036</v>
      </c>
    </row>
    <row r="2099" spans="1:3" x14ac:dyDescent="0.2">
      <c r="A2099" t="s">
        <v>3015</v>
      </c>
      <c r="B2099">
        <v>-0.90823699999999996</v>
      </c>
      <c r="C2099">
        <v>36.615699999999997</v>
      </c>
    </row>
    <row r="2100" spans="1:3" x14ac:dyDescent="0.2">
      <c r="A2100" t="s">
        <v>3016</v>
      </c>
      <c r="B2100">
        <v>0.42536400000000002</v>
      </c>
      <c r="C2100">
        <v>36.314500000000002</v>
      </c>
    </row>
    <row r="2101" spans="1:3" x14ac:dyDescent="0.2">
      <c r="A2101" t="s">
        <v>3017</v>
      </c>
      <c r="B2101">
        <v>-4.1383900000000002</v>
      </c>
      <c r="C2101">
        <v>39.316000000000003</v>
      </c>
    </row>
    <row r="2102" spans="1:3" x14ac:dyDescent="0.2">
      <c r="A2102" t="s">
        <v>3018</v>
      </c>
      <c r="B2102">
        <v>-4.1398599999999997</v>
      </c>
      <c r="C2102">
        <v>39.313200000000002</v>
      </c>
    </row>
    <row r="2103" spans="1:3" x14ac:dyDescent="0.2">
      <c r="A2103" t="s">
        <v>3019</v>
      </c>
      <c r="B2103">
        <v>-3.8698100000000002</v>
      </c>
      <c r="C2103">
        <v>39.232399999999998</v>
      </c>
    </row>
    <row r="2104" spans="1:3" x14ac:dyDescent="0.2">
      <c r="A2104" t="s">
        <v>3020</v>
      </c>
      <c r="B2104">
        <v>-1.4121330000000001</v>
      </c>
      <c r="C2104">
        <v>37.061235000000003</v>
      </c>
    </row>
    <row r="2105" spans="1:3" x14ac:dyDescent="0.2">
      <c r="A2105" t="s">
        <v>3021</v>
      </c>
      <c r="B2105">
        <v>-3.7295530000000001</v>
      </c>
      <c r="C2105">
        <v>39.579222999999999</v>
      </c>
    </row>
    <row r="2106" spans="1:3" x14ac:dyDescent="0.2">
      <c r="A2106" t="s">
        <v>3022</v>
      </c>
      <c r="B2106">
        <v>-0.24646899999999999</v>
      </c>
      <c r="C2106">
        <v>35.027977</v>
      </c>
    </row>
    <row r="2107" spans="1:3" x14ac:dyDescent="0.2">
      <c r="A2107" t="s">
        <v>3023</v>
      </c>
      <c r="B2107">
        <v>-0.29509000000000002</v>
      </c>
      <c r="C2107">
        <v>36.068579999999997</v>
      </c>
    </row>
    <row r="2108" spans="1:3" x14ac:dyDescent="0.2">
      <c r="A2108" t="s">
        <v>3024</v>
      </c>
      <c r="B2108">
        <v>0.37217499999999998</v>
      </c>
      <c r="C2108">
        <v>38.179600000000001</v>
      </c>
    </row>
    <row r="2109" spans="1:3" x14ac:dyDescent="0.2">
      <c r="A2109" t="s">
        <v>3025</v>
      </c>
      <c r="B2109">
        <v>-1.2477480000000001</v>
      </c>
      <c r="C2109">
        <v>36.684685000000002</v>
      </c>
    </row>
    <row r="2110" spans="1:3" x14ac:dyDescent="0.2">
      <c r="A2110" t="s">
        <v>3026</v>
      </c>
      <c r="B2110">
        <v>-0.176703</v>
      </c>
      <c r="C2110">
        <v>37.6126</v>
      </c>
    </row>
    <row r="2111" spans="1:3" x14ac:dyDescent="0.2">
      <c r="A2111" t="s">
        <v>3027</v>
      </c>
      <c r="B2111">
        <v>-0.44112299999999999</v>
      </c>
      <c r="C2111">
        <v>36.89</v>
      </c>
    </row>
    <row r="2112" spans="1:3" x14ac:dyDescent="0.2">
      <c r="A2112" t="s">
        <v>3028</v>
      </c>
      <c r="B2112">
        <v>0.91474500000000003</v>
      </c>
      <c r="C2112">
        <v>35.69</v>
      </c>
    </row>
    <row r="2113" spans="1:3" x14ac:dyDescent="0.2">
      <c r="A2113" t="s">
        <v>3029</v>
      </c>
      <c r="B2113">
        <v>-0.57626200000000005</v>
      </c>
      <c r="C2113">
        <v>35.214509999999997</v>
      </c>
    </row>
    <row r="2114" spans="1:3" x14ac:dyDescent="0.2">
      <c r="A2114" t="s">
        <v>3030</v>
      </c>
      <c r="B2114">
        <v>-1.0051699999999999</v>
      </c>
      <c r="C2114">
        <v>37.308300000000003</v>
      </c>
    </row>
    <row r="2115" spans="1:3" x14ac:dyDescent="0.2">
      <c r="A2115" t="s">
        <v>3031</v>
      </c>
      <c r="B2115">
        <v>-1.3341099999999999</v>
      </c>
      <c r="C2115">
        <v>37.639499999999998</v>
      </c>
    </row>
    <row r="2116" spans="1:3" x14ac:dyDescent="0.2">
      <c r="A2116" t="s">
        <v>3032</v>
      </c>
      <c r="B2116">
        <v>-0.74818799999999996</v>
      </c>
      <c r="C2116">
        <v>36.826999999999998</v>
      </c>
    </row>
    <row r="2117" spans="1:3" x14ac:dyDescent="0.2">
      <c r="A2117" t="s">
        <v>3033</v>
      </c>
      <c r="B2117">
        <v>0.989703</v>
      </c>
      <c r="C2117">
        <v>34.874054999999998</v>
      </c>
    </row>
    <row r="2118" spans="1:3" x14ac:dyDescent="0.2">
      <c r="A2118" t="s">
        <v>3034</v>
      </c>
      <c r="B2118">
        <v>-1.27</v>
      </c>
      <c r="C2118">
        <v>37.32</v>
      </c>
    </row>
    <row r="2119" spans="1:3" x14ac:dyDescent="0.2">
      <c r="A2119" t="s">
        <v>3035</v>
      </c>
      <c r="B2119">
        <v>-0.62028000000000005</v>
      </c>
      <c r="C2119">
        <v>34.753630000000001</v>
      </c>
    </row>
    <row r="2120" spans="1:3" x14ac:dyDescent="0.2">
      <c r="A2120" t="s">
        <v>3036</v>
      </c>
      <c r="B2120">
        <v>-0.71883300000000006</v>
      </c>
      <c r="C2120">
        <v>34.781100000000002</v>
      </c>
    </row>
    <row r="2121" spans="1:3" x14ac:dyDescent="0.2">
      <c r="A2121" t="s">
        <v>3037</v>
      </c>
      <c r="B2121">
        <v>-0.12414699999999999</v>
      </c>
      <c r="C2121">
        <v>37.584099999999999</v>
      </c>
    </row>
    <row r="2122" spans="1:3" x14ac:dyDescent="0.2">
      <c r="A2122" t="s">
        <v>3037</v>
      </c>
      <c r="B2122">
        <v>-0.81406699999999999</v>
      </c>
      <c r="C2122">
        <v>34.776299999999999</v>
      </c>
    </row>
    <row r="2123" spans="1:3" x14ac:dyDescent="0.2">
      <c r="A2123" t="s">
        <v>3038</v>
      </c>
      <c r="B2123">
        <v>-2.4228580000000002</v>
      </c>
      <c r="C2123">
        <v>40.216583</v>
      </c>
    </row>
    <row r="2124" spans="1:3" x14ac:dyDescent="0.2">
      <c r="A2124" t="s">
        <v>3039</v>
      </c>
      <c r="B2124">
        <v>0.60405399999999998</v>
      </c>
      <c r="C2124">
        <v>35.858499999999999</v>
      </c>
    </row>
    <row r="2125" spans="1:3" x14ac:dyDescent="0.2">
      <c r="A2125" t="s">
        <v>3040</v>
      </c>
      <c r="B2125">
        <v>-0.32520199999999999</v>
      </c>
      <c r="C2125">
        <v>35.265999999999998</v>
      </c>
    </row>
    <row r="2126" spans="1:3" x14ac:dyDescent="0.2">
      <c r="A2126" t="s">
        <v>3041</v>
      </c>
      <c r="B2126">
        <v>0.108322</v>
      </c>
      <c r="C2126">
        <v>35.180506000000001</v>
      </c>
    </row>
    <row r="2127" spans="1:3" x14ac:dyDescent="0.2">
      <c r="A2127" t="s">
        <v>3042</v>
      </c>
      <c r="B2127">
        <v>-1.5057</v>
      </c>
      <c r="C2127">
        <v>36.723208</v>
      </c>
    </row>
    <row r="2128" spans="1:3" x14ac:dyDescent="0.2">
      <c r="A2128" t="s">
        <v>3043</v>
      </c>
      <c r="B2128">
        <v>-2.5308000000000002</v>
      </c>
      <c r="C2128">
        <v>40.541761000000001</v>
      </c>
    </row>
    <row r="2129" spans="1:3" x14ac:dyDescent="0.2">
      <c r="A2129" t="s">
        <v>3044</v>
      </c>
      <c r="B2129">
        <v>0.26613300000000001</v>
      </c>
      <c r="C2129">
        <v>35.479399999999998</v>
      </c>
    </row>
    <row r="2130" spans="1:3" x14ac:dyDescent="0.2">
      <c r="A2130" t="s">
        <v>3044</v>
      </c>
      <c r="B2130">
        <v>0.30044999999999999</v>
      </c>
      <c r="C2130">
        <v>35.498649999999998</v>
      </c>
    </row>
    <row r="2131" spans="1:3" x14ac:dyDescent="0.2">
      <c r="A2131" t="s">
        <v>3045</v>
      </c>
      <c r="B2131">
        <v>-0.65</v>
      </c>
      <c r="C2131">
        <v>35.049999999999997</v>
      </c>
    </row>
    <row r="2132" spans="1:3" x14ac:dyDescent="0.2">
      <c r="A2132" t="s">
        <v>3046</v>
      </c>
      <c r="B2132">
        <v>0.21143100000000001</v>
      </c>
      <c r="C2132">
        <v>35.036363999999999</v>
      </c>
    </row>
    <row r="2133" spans="1:3" x14ac:dyDescent="0.2">
      <c r="A2133" t="s">
        <v>3047</v>
      </c>
      <c r="B2133">
        <v>-0.20122999999999999</v>
      </c>
      <c r="C2133">
        <v>35.481229999999996</v>
      </c>
    </row>
    <row r="2134" spans="1:3" x14ac:dyDescent="0.2">
      <c r="A2134" t="s">
        <v>3048</v>
      </c>
      <c r="B2134">
        <v>-0.19425300000000001</v>
      </c>
      <c r="C2134">
        <v>35.464199999999998</v>
      </c>
    </row>
    <row r="2135" spans="1:3" x14ac:dyDescent="0.2">
      <c r="A2135" t="s">
        <v>3049</v>
      </c>
      <c r="B2135">
        <v>-0.35836400000000002</v>
      </c>
      <c r="C2135">
        <v>35.320500000000003</v>
      </c>
    </row>
    <row r="2136" spans="1:3" x14ac:dyDescent="0.2">
      <c r="A2136" t="s">
        <v>3050</v>
      </c>
      <c r="B2136">
        <v>0.105749</v>
      </c>
      <c r="C2136">
        <v>35.241219999999998</v>
      </c>
    </row>
    <row r="2137" spans="1:3" x14ac:dyDescent="0.2">
      <c r="A2137" t="s">
        <v>3051</v>
      </c>
      <c r="B2137">
        <v>0.08</v>
      </c>
      <c r="C2137">
        <v>35.43</v>
      </c>
    </row>
    <row r="2138" spans="1:3" x14ac:dyDescent="0.2">
      <c r="A2138" t="s">
        <v>3052</v>
      </c>
      <c r="B2138">
        <v>0.629888</v>
      </c>
      <c r="C2138">
        <v>35.218899999999998</v>
      </c>
    </row>
    <row r="2139" spans="1:3" x14ac:dyDescent="0.2">
      <c r="A2139" t="s">
        <v>3052</v>
      </c>
      <c r="B2139">
        <v>0.62659600000000004</v>
      </c>
      <c r="C2139">
        <v>35.223922999999999</v>
      </c>
    </row>
    <row r="2140" spans="1:3" x14ac:dyDescent="0.2">
      <c r="A2140" t="s">
        <v>3053</v>
      </c>
      <c r="B2140">
        <v>1.03125</v>
      </c>
      <c r="C2140">
        <v>35.455399999999997</v>
      </c>
    </row>
    <row r="2141" spans="1:3" x14ac:dyDescent="0.2">
      <c r="A2141" t="s">
        <v>3054</v>
      </c>
      <c r="B2141">
        <v>1.00386</v>
      </c>
      <c r="C2141">
        <v>35.579900000000002</v>
      </c>
    </row>
    <row r="2142" spans="1:3" x14ac:dyDescent="0.2">
      <c r="A2142" t="s">
        <v>3055</v>
      </c>
      <c r="B2142">
        <v>0.32674999999999998</v>
      </c>
      <c r="C2142">
        <v>34.977899999999998</v>
      </c>
    </row>
    <row r="2143" spans="1:3" x14ac:dyDescent="0.2">
      <c r="A2143" t="s">
        <v>3056</v>
      </c>
      <c r="B2143">
        <v>0.178315</v>
      </c>
      <c r="C2143">
        <v>35.608400000000003</v>
      </c>
    </row>
    <row r="2144" spans="1:3" x14ac:dyDescent="0.2">
      <c r="A2144" t="s">
        <v>3057</v>
      </c>
      <c r="B2144">
        <v>0.494975</v>
      </c>
      <c r="C2144">
        <v>35.745334</v>
      </c>
    </row>
    <row r="2145" spans="1:3" x14ac:dyDescent="0.2">
      <c r="A2145" t="s">
        <v>3058</v>
      </c>
      <c r="B2145">
        <v>-0.17554600000000001</v>
      </c>
      <c r="C2145">
        <v>35.415700000000001</v>
      </c>
    </row>
    <row r="2146" spans="1:3" x14ac:dyDescent="0.2">
      <c r="A2146" t="s">
        <v>3059</v>
      </c>
      <c r="B2146">
        <v>0.844912</v>
      </c>
      <c r="C2146">
        <v>34.552345000000003</v>
      </c>
    </row>
    <row r="2147" spans="1:3" x14ac:dyDescent="0.2">
      <c r="A2147" t="s">
        <v>3060</v>
      </c>
      <c r="B2147">
        <v>0.56321200000000005</v>
      </c>
      <c r="C2147">
        <v>37.253211999999998</v>
      </c>
    </row>
    <row r="2148" spans="1:3" x14ac:dyDescent="0.2">
      <c r="A2148" t="s">
        <v>3061</v>
      </c>
      <c r="B2148">
        <v>0.54046400000000006</v>
      </c>
      <c r="C2148">
        <v>34.631622</v>
      </c>
    </row>
    <row r="2149" spans="1:3" x14ac:dyDescent="0.2">
      <c r="A2149" t="s">
        <v>3062</v>
      </c>
      <c r="B2149">
        <v>-0.22401399999999999</v>
      </c>
      <c r="C2149">
        <v>35.159799999999997</v>
      </c>
    </row>
    <row r="2150" spans="1:3" x14ac:dyDescent="0.2">
      <c r="A2150" t="s">
        <v>3063</v>
      </c>
      <c r="B2150">
        <v>-0.68335000000000001</v>
      </c>
      <c r="C2150">
        <v>35.220951999999997</v>
      </c>
    </row>
    <row r="2151" spans="1:3" x14ac:dyDescent="0.2">
      <c r="A2151" t="s">
        <v>3064</v>
      </c>
      <c r="B2151">
        <v>-0.92323999999999995</v>
      </c>
      <c r="C2151">
        <v>35.232410000000002</v>
      </c>
    </row>
    <row r="2152" spans="1:3" x14ac:dyDescent="0.2">
      <c r="A2152" t="s">
        <v>3065</v>
      </c>
      <c r="B2152">
        <v>-8.3229999999999998E-2</v>
      </c>
      <c r="C2152">
        <v>35.942900000000002</v>
      </c>
    </row>
    <row r="2153" spans="1:3" x14ac:dyDescent="0.2">
      <c r="A2153" t="s">
        <v>3066</v>
      </c>
      <c r="B2153">
        <v>0.35899700000000001</v>
      </c>
      <c r="C2153">
        <v>35.790900000000001</v>
      </c>
    </row>
    <row r="2154" spans="1:3" x14ac:dyDescent="0.2">
      <c r="A2154" t="s">
        <v>3067</v>
      </c>
      <c r="B2154">
        <v>-0.5</v>
      </c>
      <c r="C2154">
        <v>35.049999999999997</v>
      </c>
    </row>
    <row r="2155" spans="1:3" x14ac:dyDescent="0.2">
      <c r="A2155" t="s">
        <v>3068</v>
      </c>
      <c r="B2155">
        <v>-0.90745799999999999</v>
      </c>
      <c r="C2155">
        <v>35.488427999999999</v>
      </c>
    </row>
    <row r="2156" spans="1:3" x14ac:dyDescent="0.2">
      <c r="A2156" t="s">
        <v>3069</v>
      </c>
      <c r="B2156">
        <v>-0.38982499999999998</v>
      </c>
      <c r="C2156">
        <v>35.106999999999999</v>
      </c>
    </row>
    <row r="2157" spans="1:3" x14ac:dyDescent="0.2">
      <c r="A2157" t="s">
        <v>3070</v>
      </c>
      <c r="B2157">
        <v>-0.38557399999999997</v>
      </c>
      <c r="C2157">
        <v>35.1113</v>
      </c>
    </row>
    <row r="2158" spans="1:3" x14ac:dyDescent="0.2">
      <c r="A2158" t="s">
        <v>3071</v>
      </c>
      <c r="B2158">
        <v>-0.55733699999999997</v>
      </c>
      <c r="C2158">
        <v>35.164000000000001</v>
      </c>
    </row>
    <row r="2159" spans="1:3" x14ac:dyDescent="0.2">
      <c r="A2159" t="s">
        <v>3072</v>
      </c>
      <c r="B2159">
        <v>0.76078999999999997</v>
      </c>
      <c r="C2159">
        <v>35.408313</v>
      </c>
    </row>
    <row r="2160" spans="1:3" x14ac:dyDescent="0.2">
      <c r="A2160" t="s">
        <v>3073</v>
      </c>
      <c r="B2160">
        <v>-0.54883400000000004</v>
      </c>
      <c r="C2160">
        <v>35.120600000000003</v>
      </c>
    </row>
    <row r="2161" spans="1:3" x14ac:dyDescent="0.2">
      <c r="A2161" t="s">
        <v>3074</v>
      </c>
      <c r="B2161">
        <v>-0.53427899999999995</v>
      </c>
      <c r="C2161">
        <v>35.097281000000002</v>
      </c>
    </row>
    <row r="2162" spans="1:3" x14ac:dyDescent="0.2">
      <c r="A2162" t="s">
        <v>3075</v>
      </c>
      <c r="B2162">
        <v>-0.78123399999999998</v>
      </c>
      <c r="C2162">
        <v>35.16234</v>
      </c>
    </row>
    <row r="2163" spans="1:3" x14ac:dyDescent="0.2">
      <c r="A2163" t="s">
        <v>3076</v>
      </c>
      <c r="B2163">
        <v>6.0687999999999999E-2</v>
      </c>
      <c r="C2163">
        <v>35.752899999999997</v>
      </c>
    </row>
    <row r="2164" spans="1:3" x14ac:dyDescent="0.2">
      <c r="A2164" t="s">
        <v>3077</v>
      </c>
      <c r="B2164">
        <v>-0.71</v>
      </c>
      <c r="C2164">
        <v>36.89</v>
      </c>
    </row>
    <row r="2165" spans="1:3" x14ac:dyDescent="0.2">
      <c r="A2165" t="s">
        <v>3078</v>
      </c>
      <c r="B2165">
        <v>-0.59624100000000002</v>
      </c>
      <c r="C2165">
        <v>36.940876000000003</v>
      </c>
    </row>
    <row r="2166" spans="1:3" x14ac:dyDescent="0.2">
      <c r="A2166" t="s">
        <v>3079</v>
      </c>
      <c r="B2166">
        <v>-0.46490700000000001</v>
      </c>
      <c r="C2166">
        <v>34.591527999999997</v>
      </c>
    </row>
    <row r="2167" spans="1:3" x14ac:dyDescent="0.2">
      <c r="A2167" t="s">
        <v>3080</v>
      </c>
      <c r="B2167">
        <v>-1.0361400000000001</v>
      </c>
      <c r="C2167">
        <v>36.820300000000003</v>
      </c>
    </row>
    <row r="2168" spans="1:3" x14ac:dyDescent="0.2">
      <c r="A2168" t="s">
        <v>3081</v>
      </c>
      <c r="B2168">
        <v>-0.76781200000000005</v>
      </c>
      <c r="C2168">
        <v>37.0672</v>
      </c>
    </row>
    <row r="2169" spans="1:3" x14ac:dyDescent="0.2">
      <c r="A2169" t="s">
        <v>3082</v>
      </c>
      <c r="B2169">
        <v>-0.59941</v>
      </c>
      <c r="C2169">
        <v>36.951549999999997</v>
      </c>
    </row>
    <row r="2170" spans="1:3" x14ac:dyDescent="0.2">
      <c r="A2170" t="s">
        <v>3083</v>
      </c>
      <c r="B2170">
        <v>-0.59746699999999997</v>
      </c>
      <c r="C2170">
        <v>36.9482</v>
      </c>
    </row>
    <row r="2171" spans="1:3" x14ac:dyDescent="0.2">
      <c r="A2171" t="s">
        <v>3084</v>
      </c>
      <c r="B2171">
        <v>-0.26</v>
      </c>
      <c r="C2171">
        <v>37.627000000000002</v>
      </c>
    </row>
    <row r="2172" spans="1:3" x14ac:dyDescent="0.2">
      <c r="A2172" t="s">
        <v>3085</v>
      </c>
      <c r="B2172">
        <v>-0.398038</v>
      </c>
      <c r="C2172">
        <v>37.473199999999999</v>
      </c>
    </row>
    <row r="2173" spans="1:3" x14ac:dyDescent="0.2">
      <c r="A2173" t="s">
        <v>3086</v>
      </c>
      <c r="B2173">
        <v>-0.57352199999999998</v>
      </c>
      <c r="C2173">
        <v>37.773899999999998</v>
      </c>
    </row>
    <row r="2174" spans="1:3" x14ac:dyDescent="0.2">
      <c r="A2174" t="s">
        <v>3087</v>
      </c>
      <c r="B2174">
        <v>-1.1793</v>
      </c>
      <c r="C2174">
        <v>36.872256</v>
      </c>
    </row>
    <row r="2175" spans="1:3" x14ac:dyDescent="0.2">
      <c r="A2175" t="s">
        <v>3088</v>
      </c>
      <c r="B2175">
        <v>-0.98513499999999998</v>
      </c>
      <c r="C2175">
        <v>36.696399999999997</v>
      </c>
    </row>
    <row r="2176" spans="1:3" x14ac:dyDescent="0.2">
      <c r="A2176" t="s">
        <v>3089</v>
      </c>
      <c r="B2176">
        <v>-0.97</v>
      </c>
      <c r="C2176">
        <v>36.630000000000003</v>
      </c>
    </row>
    <row r="2177" spans="1:3" x14ac:dyDescent="0.2">
      <c r="A2177" t="s">
        <v>3090</v>
      </c>
      <c r="B2177">
        <v>-0.91108699999999998</v>
      </c>
      <c r="C2177">
        <v>36.877200000000002</v>
      </c>
    </row>
    <row r="2178" spans="1:3" x14ac:dyDescent="0.2">
      <c r="A2178" t="s">
        <v>3091</v>
      </c>
      <c r="B2178">
        <v>-0.186805</v>
      </c>
      <c r="C2178">
        <v>36.476500000000001</v>
      </c>
    </row>
    <row r="2179" spans="1:3" x14ac:dyDescent="0.2">
      <c r="A2179" t="s">
        <v>3092</v>
      </c>
      <c r="B2179">
        <v>0.73581399999999997</v>
      </c>
      <c r="C2179">
        <v>36.868099999999998</v>
      </c>
    </row>
    <row r="2180" spans="1:3" x14ac:dyDescent="0.2">
      <c r="A2180" t="s">
        <v>3093</v>
      </c>
      <c r="B2180">
        <v>0.82200399999999996</v>
      </c>
      <c r="C2180">
        <v>36.908200000000001</v>
      </c>
    </row>
    <row r="2181" spans="1:3" x14ac:dyDescent="0.2">
      <c r="A2181" t="s">
        <v>3094</v>
      </c>
      <c r="B2181">
        <v>0.79823200000000005</v>
      </c>
      <c r="C2181">
        <v>36.877499999999998</v>
      </c>
    </row>
    <row r="2182" spans="1:3" x14ac:dyDescent="0.2">
      <c r="A2182" t="s">
        <v>3095</v>
      </c>
      <c r="B2182">
        <v>0.16478300000000001</v>
      </c>
      <c r="C2182">
        <v>37.926893</v>
      </c>
    </row>
    <row r="2183" spans="1:3" x14ac:dyDescent="0.2">
      <c r="A2183" t="s">
        <v>3096</v>
      </c>
      <c r="B2183">
        <v>0.15276799999999999</v>
      </c>
      <c r="C2183">
        <v>37.734544</v>
      </c>
    </row>
    <row r="2184" spans="1:3" x14ac:dyDescent="0.2">
      <c r="A2184" t="s">
        <v>3097</v>
      </c>
      <c r="B2184">
        <v>-1.10379</v>
      </c>
      <c r="C2184">
        <v>35.066000000000003</v>
      </c>
    </row>
    <row r="2185" spans="1:3" x14ac:dyDescent="0.2">
      <c r="A2185" t="s">
        <v>3098</v>
      </c>
      <c r="B2185">
        <v>1.2394879999999999</v>
      </c>
      <c r="C2185">
        <v>35.028725000000001</v>
      </c>
    </row>
    <row r="2186" spans="1:3" x14ac:dyDescent="0.2">
      <c r="A2186" t="s">
        <v>3099</v>
      </c>
      <c r="B2186">
        <v>-1.0217480000000001</v>
      </c>
      <c r="C2186">
        <v>34.878337999999999</v>
      </c>
    </row>
    <row r="2187" spans="1:3" x14ac:dyDescent="0.2">
      <c r="A2187" t="s">
        <v>3100</v>
      </c>
      <c r="B2187">
        <v>-0.49904999999999999</v>
      </c>
      <c r="C2187">
        <v>37.277450000000002</v>
      </c>
    </row>
    <row r="2188" spans="1:3" x14ac:dyDescent="0.2">
      <c r="A2188" t="s">
        <v>3101</v>
      </c>
      <c r="B2188">
        <v>-0.50297999999999998</v>
      </c>
      <c r="C2188">
        <v>37.279269999999997</v>
      </c>
    </row>
    <row r="2189" spans="1:3" x14ac:dyDescent="0.2">
      <c r="A2189" t="s">
        <v>3102</v>
      </c>
      <c r="B2189">
        <v>-0.52370000000000005</v>
      </c>
      <c r="C2189">
        <v>37.299199999999999</v>
      </c>
    </row>
    <row r="2190" spans="1:3" x14ac:dyDescent="0.2">
      <c r="A2190" t="s">
        <v>3103</v>
      </c>
      <c r="B2190">
        <v>-0.678952</v>
      </c>
      <c r="C2190">
        <v>37.641100000000002</v>
      </c>
    </row>
    <row r="2191" spans="1:3" x14ac:dyDescent="0.2">
      <c r="A2191" t="s">
        <v>3104</v>
      </c>
      <c r="B2191">
        <v>4.2396999999999997E-2</v>
      </c>
      <c r="C2191">
        <v>37.638188</v>
      </c>
    </row>
    <row r="2192" spans="1:3" x14ac:dyDescent="0.2">
      <c r="A2192" t="s">
        <v>3105</v>
      </c>
      <c r="B2192">
        <v>-0.71177999999999997</v>
      </c>
      <c r="C2192">
        <v>37.029470000000003</v>
      </c>
    </row>
    <row r="2193" spans="1:3" x14ac:dyDescent="0.2">
      <c r="A2193" t="s">
        <v>3106</v>
      </c>
      <c r="B2193">
        <v>-0.74123600000000001</v>
      </c>
      <c r="C2193">
        <v>35.41245</v>
      </c>
    </row>
    <row r="2194" spans="1:3" x14ac:dyDescent="0.2">
      <c r="A2194" t="s">
        <v>3107</v>
      </c>
      <c r="B2194">
        <v>-9.4386999999999999E-2</v>
      </c>
      <c r="C2194">
        <v>37.682200000000002</v>
      </c>
    </row>
    <row r="2195" spans="1:3" x14ac:dyDescent="0.2">
      <c r="A2195" t="s">
        <v>3108</v>
      </c>
      <c r="B2195">
        <v>-0.21</v>
      </c>
      <c r="C2195">
        <v>37.71</v>
      </c>
    </row>
    <row r="2196" spans="1:3" x14ac:dyDescent="0.2">
      <c r="A2196" t="s">
        <v>3109</v>
      </c>
      <c r="B2196">
        <v>0.13039899999999999</v>
      </c>
      <c r="C2196">
        <v>37.563800000000001</v>
      </c>
    </row>
    <row r="2197" spans="1:3" x14ac:dyDescent="0.2">
      <c r="A2197" t="s">
        <v>3110</v>
      </c>
      <c r="B2197">
        <v>0.143063</v>
      </c>
      <c r="C2197">
        <v>37.560699999999997</v>
      </c>
    </row>
    <row r="2198" spans="1:3" x14ac:dyDescent="0.2">
      <c r="A2198" t="s">
        <v>3111</v>
      </c>
      <c r="B2198">
        <v>-0.23963999999999999</v>
      </c>
      <c r="C2198">
        <v>37.702703</v>
      </c>
    </row>
    <row r="2199" spans="1:3" x14ac:dyDescent="0.2">
      <c r="A2199" t="s">
        <v>3112</v>
      </c>
      <c r="B2199">
        <v>-0.43548399999999998</v>
      </c>
      <c r="C2199">
        <v>36.854399999999998</v>
      </c>
    </row>
    <row r="2200" spans="1:3" x14ac:dyDescent="0.2">
      <c r="A2200" t="s">
        <v>3113</v>
      </c>
      <c r="B2200">
        <v>-0.92321200000000003</v>
      </c>
      <c r="C2200">
        <v>36.903210000000001</v>
      </c>
    </row>
    <row r="2201" spans="1:3" x14ac:dyDescent="0.2">
      <c r="A2201" t="s">
        <v>3114</v>
      </c>
      <c r="B2201">
        <v>0.11419</v>
      </c>
      <c r="C2201">
        <v>36.072299999999998</v>
      </c>
    </row>
    <row r="2202" spans="1:3" x14ac:dyDescent="0.2">
      <c r="A2202" t="s">
        <v>3115</v>
      </c>
      <c r="B2202">
        <v>-1.5624199999999999</v>
      </c>
      <c r="C2202">
        <v>38.030500000000004</v>
      </c>
    </row>
    <row r="2203" spans="1:3" x14ac:dyDescent="0.2">
      <c r="A2203" t="s">
        <v>3116</v>
      </c>
      <c r="B2203">
        <v>-1.5270269999999999</v>
      </c>
      <c r="C2203">
        <v>38.022523</v>
      </c>
    </row>
    <row r="2204" spans="1:3" x14ac:dyDescent="0.2">
      <c r="A2204" t="s">
        <v>3117</v>
      </c>
      <c r="B2204">
        <v>-1.6250199999999999</v>
      </c>
      <c r="C2204">
        <v>37.557189999999999</v>
      </c>
    </row>
    <row r="2205" spans="1:3" x14ac:dyDescent="0.2">
      <c r="A2205" t="s">
        <v>3118</v>
      </c>
      <c r="B2205">
        <v>-1.65</v>
      </c>
      <c r="C2205">
        <v>37.57</v>
      </c>
    </row>
    <row r="2206" spans="1:3" x14ac:dyDescent="0.2">
      <c r="A2206" t="s">
        <v>3119</v>
      </c>
      <c r="B2206">
        <v>-4.0305960000000001</v>
      </c>
      <c r="C2206">
        <v>39.692579000000002</v>
      </c>
    </row>
    <row r="2207" spans="1:3" x14ac:dyDescent="0.2">
      <c r="A2207" t="s">
        <v>3120</v>
      </c>
      <c r="B2207">
        <v>-2.32084</v>
      </c>
      <c r="C2207">
        <v>38.015790000000003</v>
      </c>
    </row>
    <row r="2208" spans="1:3" x14ac:dyDescent="0.2">
      <c r="A2208" t="s">
        <v>3121</v>
      </c>
      <c r="B2208">
        <v>-1.71245</v>
      </c>
      <c r="C2208">
        <v>38.221200000000003</v>
      </c>
    </row>
    <row r="2209" spans="1:3" x14ac:dyDescent="0.2">
      <c r="A2209" t="s">
        <v>3122</v>
      </c>
      <c r="B2209">
        <v>-0.63122999999999996</v>
      </c>
      <c r="C2209">
        <v>34.082340000000002</v>
      </c>
    </row>
    <row r="2210" spans="1:3" x14ac:dyDescent="0.2">
      <c r="A2210" t="s">
        <v>3123</v>
      </c>
      <c r="B2210">
        <v>0.54901599999999995</v>
      </c>
      <c r="C2210">
        <v>36.116399999999999</v>
      </c>
    </row>
    <row r="2211" spans="1:3" x14ac:dyDescent="0.2">
      <c r="A2211" t="s">
        <v>3124</v>
      </c>
      <c r="B2211">
        <v>-1.425646</v>
      </c>
      <c r="C2211">
        <v>36.685529000000002</v>
      </c>
    </row>
    <row r="2212" spans="1:3" x14ac:dyDescent="0.2">
      <c r="A2212" t="s">
        <v>3125</v>
      </c>
      <c r="B2212">
        <v>-1.4279299999999999</v>
      </c>
      <c r="C2212">
        <v>36.685600000000001</v>
      </c>
    </row>
    <row r="2213" spans="1:3" x14ac:dyDescent="0.2">
      <c r="A2213" t="s">
        <v>3126</v>
      </c>
      <c r="B2213">
        <v>-1.43</v>
      </c>
      <c r="C2213">
        <v>36.68</v>
      </c>
    </row>
    <row r="2214" spans="1:3" x14ac:dyDescent="0.2">
      <c r="A2214" t="s">
        <v>3127</v>
      </c>
      <c r="B2214">
        <v>-1.390361</v>
      </c>
      <c r="C2214">
        <v>36.659592000000004</v>
      </c>
    </row>
    <row r="2215" spans="1:3" x14ac:dyDescent="0.2">
      <c r="A2215" t="s">
        <v>3128</v>
      </c>
      <c r="B2215">
        <v>-1.22183</v>
      </c>
      <c r="C2215">
        <v>37.808799999999998</v>
      </c>
    </row>
    <row r="2216" spans="1:3" x14ac:dyDescent="0.2">
      <c r="A2216" t="s">
        <v>3129</v>
      </c>
      <c r="B2216">
        <v>-3.2783000000000002</v>
      </c>
      <c r="C2216">
        <v>38.323799000000001</v>
      </c>
    </row>
    <row r="2217" spans="1:3" x14ac:dyDescent="0.2">
      <c r="A2217" t="s">
        <v>3130</v>
      </c>
      <c r="B2217">
        <v>-0.68898999999999999</v>
      </c>
      <c r="C2217">
        <v>34.781930000000003</v>
      </c>
    </row>
    <row r="2218" spans="1:3" x14ac:dyDescent="0.2">
      <c r="A2218" t="s">
        <v>3131</v>
      </c>
      <c r="B2218">
        <v>-0.66815000000000002</v>
      </c>
      <c r="C2218">
        <v>34.770400000000002</v>
      </c>
    </row>
    <row r="2219" spans="1:3" x14ac:dyDescent="0.2">
      <c r="A2219" t="s">
        <v>3132</v>
      </c>
      <c r="B2219">
        <v>-0.67252400000000001</v>
      </c>
      <c r="C2219">
        <v>34.770603000000001</v>
      </c>
    </row>
    <row r="2220" spans="1:3" x14ac:dyDescent="0.2">
      <c r="A2220" t="s">
        <v>3133</v>
      </c>
      <c r="B2220">
        <v>-0.67088000000000003</v>
      </c>
      <c r="C2220">
        <v>34.771929999999998</v>
      </c>
    </row>
    <row r="2221" spans="1:3" x14ac:dyDescent="0.2">
      <c r="A2221" t="s">
        <v>3134</v>
      </c>
      <c r="B2221">
        <v>-1.0560400000000001</v>
      </c>
      <c r="C2221">
        <v>37.441299999999998</v>
      </c>
    </row>
    <row r="2222" spans="1:3" x14ac:dyDescent="0.2">
      <c r="A2222" t="s">
        <v>3135</v>
      </c>
      <c r="B2222">
        <v>0.94532000000000005</v>
      </c>
      <c r="C2222">
        <v>36.763010000000001</v>
      </c>
    </row>
    <row r="2223" spans="1:3" x14ac:dyDescent="0.2">
      <c r="A2223" t="s">
        <v>3136</v>
      </c>
      <c r="B2223">
        <v>-0.93335900000000005</v>
      </c>
      <c r="C2223">
        <v>35.886200000000002</v>
      </c>
    </row>
    <row r="2224" spans="1:3" x14ac:dyDescent="0.2">
      <c r="A2224" t="s">
        <v>3137</v>
      </c>
      <c r="B2224">
        <v>-0.105021</v>
      </c>
      <c r="C2224">
        <v>34.760599999999997</v>
      </c>
    </row>
    <row r="2225" spans="1:3" x14ac:dyDescent="0.2">
      <c r="A2225" t="s">
        <v>3138</v>
      </c>
      <c r="B2225">
        <v>-0.108115</v>
      </c>
      <c r="C2225">
        <v>34.7776</v>
      </c>
    </row>
    <row r="2226" spans="1:3" x14ac:dyDescent="0.2">
      <c r="A2226" t="s">
        <v>3139</v>
      </c>
      <c r="B2226">
        <v>-1.4222049999999999</v>
      </c>
      <c r="C2226">
        <v>36.696528999999998</v>
      </c>
    </row>
    <row r="2227" spans="1:3" x14ac:dyDescent="0.2">
      <c r="A2227" t="s">
        <v>3140</v>
      </c>
      <c r="B2227">
        <v>1.03732</v>
      </c>
      <c r="C2227">
        <v>35.018900000000002</v>
      </c>
    </row>
    <row r="2228" spans="1:3" x14ac:dyDescent="0.2">
      <c r="A2228" t="s">
        <v>3141</v>
      </c>
      <c r="B2228">
        <v>1.025296</v>
      </c>
      <c r="C2228">
        <v>34.995804</v>
      </c>
    </row>
    <row r="2229" spans="1:3" x14ac:dyDescent="0.2">
      <c r="A2229" t="s">
        <v>3142</v>
      </c>
      <c r="B2229">
        <v>1.0203100000000001</v>
      </c>
      <c r="C2229">
        <v>35.006832000000003</v>
      </c>
    </row>
    <row r="2230" spans="1:3" x14ac:dyDescent="0.2">
      <c r="A2230" t="s">
        <v>3143</v>
      </c>
      <c r="B2230">
        <v>-1.512321</v>
      </c>
      <c r="C2230">
        <v>37.172320999999997</v>
      </c>
    </row>
    <row r="2231" spans="1:3" x14ac:dyDescent="0.2">
      <c r="A2231" t="s">
        <v>3144</v>
      </c>
      <c r="B2231">
        <v>-0.48211999999999999</v>
      </c>
      <c r="C2231">
        <v>34.322130000000001</v>
      </c>
    </row>
    <row r="2232" spans="1:3" x14ac:dyDescent="0.2">
      <c r="A2232" t="s">
        <v>3145</v>
      </c>
      <c r="B2232">
        <v>-1.4553199999999999</v>
      </c>
      <c r="C2232">
        <v>36.747900000000001</v>
      </c>
    </row>
    <row r="2233" spans="1:3" x14ac:dyDescent="0.2">
      <c r="A2233" t="s">
        <v>3146</v>
      </c>
      <c r="B2233">
        <v>-1.05</v>
      </c>
      <c r="C2233">
        <v>37.53</v>
      </c>
    </row>
    <row r="2234" spans="1:3" x14ac:dyDescent="0.2">
      <c r="A2234" t="s">
        <v>3146</v>
      </c>
      <c r="B2234">
        <v>-1.55925</v>
      </c>
      <c r="C2234">
        <v>37.537300000000002</v>
      </c>
    </row>
    <row r="2235" spans="1:3" x14ac:dyDescent="0.2">
      <c r="A2235" t="s">
        <v>3147</v>
      </c>
      <c r="B2235">
        <v>-0.14437800000000001</v>
      </c>
      <c r="C2235">
        <v>37.740945000000004</v>
      </c>
    </row>
    <row r="2236" spans="1:3" x14ac:dyDescent="0.2">
      <c r="A2236" t="s">
        <v>3148</v>
      </c>
      <c r="B2236">
        <v>-0.51087899999999997</v>
      </c>
      <c r="C2236">
        <v>37.558500000000002</v>
      </c>
    </row>
    <row r="2237" spans="1:3" x14ac:dyDescent="0.2">
      <c r="A2237" t="s">
        <v>3149</v>
      </c>
      <c r="B2237">
        <v>0.14535500000000001</v>
      </c>
      <c r="C2237">
        <v>37.815995000000001</v>
      </c>
    </row>
    <row r="2238" spans="1:3" x14ac:dyDescent="0.2">
      <c r="A2238" t="s">
        <v>3150</v>
      </c>
      <c r="B2238">
        <v>-1.29104</v>
      </c>
      <c r="C2238">
        <v>37.596400000000003</v>
      </c>
    </row>
    <row r="2239" spans="1:3" x14ac:dyDescent="0.2">
      <c r="A2239" t="s">
        <v>3151</v>
      </c>
      <c r="B2239">
        <v>-1.17214</v>
      </c>
      <c r="C2239">
        <v>37.468899999999998</v>
      </c>
    </row>
    <row r="2240" spans="1:3" x14ac:dyDescent="0.2">
      <c r="A2240" t="s">
        <v>3152</v>
      </c>
      <c r="B2240">
        <v>-0.50747699999999996</v>
      </c>
      <c r="C2240">
        <v>37.519199999999998</v>
      </c>
    </row>
    <row r="2241" spans="1:3" x14ac:dyDescent="0.2">
      <c r="A2241" t="s">
        <v>3153</v>
      </c>
      <c r="B2241">
        <v>-1.0745</v>
      </c>
      <c r="C2241">
        <v>37.785899999999998</v>
      </c>
    </row>
    <row r="2242" spans="1:3" x14ac:dyDescent="0.2">
      <c r="A2242" t="s">
        <v>3154</v>
      </c>
      <c r="B2242">
        <v>-1.98943</v>
      </c>
      <c r="C2242">
        <v>37.855069999999998</v>
      </c>
    </row>
    <row r="2243" spans="1:3" x14ac:dyDescent="0.2">
      <c r="A2243" t="s">
        <v>3155</v>
      </c>
      <c r="B2243">
        <v>-1.1499999999999999</v>
      </c>
      <c r="C2243">
        <v>38.01</v>
      </c>
    </row>
    <row r="2244" spans="1:3" x14ac:dyDescent="0.2">
      <c r="A2244" t="s">
        <v>3156</v>
      </c>
      <c r="B2244">
        <v>-0.35810900000000001</v>
      </c>
      <c r="C2244">
        <v>37.477800000000002</v>
      </c>
    </row>
    <row r="2245" spans="1:3" x14ac:dyDescent="0.2">
      <c r="A2245" t="s">
        <v>3157</v>
      </c>
      <c r="B2245">
        <v>-1.044519</v>
      </c>
      <c r="C2245">
        <v>37.839793</v>
      </c>
    </row>
    <row r="2246" spans="1:3" x14ac:dyDescent="0.2">
      <c r="A2246" t="s">
        <v>3158</v>
      </c>
      <c r="B2246">
        <v>-2.3969299999999998</v>
      </c>
      <c r="C2246">
        <v>38.171970000000002</v>
      </c>
    </row>
    <row r="2247" spans="1:3" x14ac:dyDescent="0.2">
      <c r="A2247" t="s">
        <v>3159</v>
      </c>
      <c r="B2247">
        <v>-1.02311</v>
      </c>
      <c r="C2247">
        <v>38.243000000000002</v>
      </c>
    </row>
    <row r="2248" spans="1:3" x14ac:dyDescent="0.2">
      <c r="A2248" t="s">
        <v>3160</v>
      </c>
      <c r="B2248">
        <v>-2.0563099999999999</v>
      </c>
      <c r="C2248">
        <v>37.876930000000002</v>
      </c>
    </row>
    <row r="2249" spans="1:3" x14ac:dyDescent="0.2">
      <c r="A2249" t="s">
        <v>3161</v>
      </c>
      <c r="B2249">
        <v>-0.91558600000000001</v>
      </c>
      <c r="C2249">
        <v>37.232252000000003</v>
      </c>
    </row>
    <row r="2250" spans="1:3" x14ac:dyDescent="0.2">
      <c r="A2250" t="s">
        <v>3162</v>
      </c>
      <c r="B2250">
        <v>-0.72123000000000004</v>
      </c>
      <c r="C2250">
        <v>35.401229999999998</v>
      </c>
    </row>
    <row r="2251" spans="1:3" x14ac:dyDescent="0.2">
      <c r="A2251" t="s">
        <v>3163</v>
      </c>
      <c r="B2251">
        <v>-3.44028</v>
      </c>
      <c r="C2251">
        <v>37.613098000000001</v>
      </c>
    </row>
    <row r="2252" spans="1:3" x14ac:dyDescent="0.2">
      <c r="A2252" t="s">
        <v>3163</v>
      </c>
      <c r="B2252">
        <v>-3.4558710000000001</v>
      </c>
      <c r="C2252">
        <v>37.631360000000001</v>
      </c>
    </row>
    <row r="2253" spans="1:3" x14ac:dyDescent="0.2">
      <c r="A2253" t="s">
        <v>3164</v>
      </c>
      <c r="B2253">
        <v>-0.754054</v>
      </c>
      <c r="C2253">
        <v>37.51126</v>
      </c>
    </row>
    <row r="2254" spans="1:3" x14ac:dyDescent="0.2">
      <c r="A2254" t="s">
        <v>3165</v>
      </c>
      <c r="B2254">
        <v>-1.3666</v>
      </c>
      <c r="C2254">
        <v>38.016300000000001</v>
      </c>
    </row>
    <row r="2255" spans="1:3" x14ac:dyDescent="0.2">
      <c r="A2255" t="s">
        <v>3166</v>
      </c>
      <c r="B2255">
        <v>-1.3718300000000001</v>
      </c>
      <c r="C2255">
        <v>38.017699999999998</v>
      </c>
    </row>
    <row r="2256" spans="1:3" x14ac:dyDescent="0.2">
      <c r="A2256" t="s">
        <v>3167</v>
      </c>
      <c r="B2256">
        <v>-0.78232100000000004</v>
      </c>
      <c r="C2256">
        <v>38.482410000000002</v>
      </c>
    </row>
    <row r="2257" spans="1:3" x14ac:dyDescent="0.2">
      <c r="A2257" t="s">
        <v>3168</v>
      </c>
      <c r="B2257">
        <v>-1.07</v>
      </c>
      <c r="C2257">
        <v>37.479999999999997</v>
      </c>
    </row>
    <row r="2258" spans="1:3" x14ac:dyDescent="0.2">
      <c r="A2258" t="s">
        <v>3169</v>
      </c>
      <c r="B2258">
        <v>-1.73051</v>
      </c>
      <c r="C2258">
        <v>37.488599999999998</v>
      </c>
    </row>
    <row r="2259" spans="1:3" x14ac:dyDescent="0.2">
      <c r="A2259" t="s">
        <v>3170</v>
      </c>
      <c r="B2259">
        <v>0.48422799999999999</v>
      </c>
      <c r="C2259">
        <v>35.784599999999998</v>
      </c>
    </row>
    <row r="2260" spans="1:3" x14ac:dyDescent="0.2">
      <c r="A2260" t="s">
        <v>3171</v>
      </c>
      <c r="B2260">
        <v>-1.8967700000000001</v>
      </c>
      <c r="C2260">
        <v>37.172539999999998</v>
      </c>
    </row>
    <row r="2261" spans="1:3" x14ac:dyDescent="0.2">
      <c r="A2261" t="s">
        <v>3172</v>
      </c>
      <c r="B2261">
        <v>-0.72128999999999999</v>
      </c>
      <c r="C2261">
        <v>37.473999999999997</v>
      </c>
    </row>
    <row r="2262" spans="1:3" x14ac:dyDescent="0.2">
      <c r="A2262" t="s">
        <v>3173</v>
      </c>
      <c r="B2262">
        <v>-1.741314</v>
      </c>
      <c r="C2262">
        <v>41.489471999999999</v>
      </c>
    </row>
    <row r="2263" spans="1:3" x14ac:dyDescent="0.2">
      <c r="A2263" t="s">
        <v>3174</v>
      </c>
      <c r="B2263">
        <v>-0.94455699999999998</v>
      </c>
      <c r="C2263">
        <v>37.0107</v>
      </c>
    </row>
    <row r="2264" spans="1:3" x14ac:dyDescent="0.2">
      <c r="A2264" t="s">
        <v>3175</v>
      </c>
      <c r="B2264">
        <v>0.30696400000000001</v>
      </c>
      <c r="C2264">
        <v>38.051372999999998</v>
      </c>
    </row>
    <row r="2265" spans="1:3" x14ac:dyDescent="0.2">
      <c r="A2265" t="s">
        <v>3176</v>
      </c>
      <c r="B2265">
        <v>-0.80382100000000001</v>
      </c>
      <c r="C2265">
        <v>37.699800000000003</v>
      </c>
    </row>
    <row r="2266" spans="1:3" x14ac:dyDescent="0.2">
      <c r="A2266" t="s">
        <v>3177</v>
      </c>
      <c r="B2266">
        <v>-1.4162399999999999</v>
      </c>
      <c r="C2266">
        <v>37.356999999999999</v>
      </c>
    </row>
    <row r="2267" spans="1:3" x14ac:dyDescent="0.2">
      <c r="A2267" t="s">
        <v>3178</v>
      </c>
      <c r="B2267">
        <v>-1.9272720000000001</v>
      </c>
      <c r="C2267">
        <v>38.264307000000002</v>
      </c>
    </row>
    <row r="2268" spans="1:3" x14ac:dyDescent="0.2">
      <c r="A2268" t="s">
        <v>3179</v>
      </c>
      <c r="B2268">
        <v>2.01986</v>
      </c>
      <c r="C2268">
        <v>35.088700000000003</v>
      </c>
    </row>
    <row r="2269" spans="1:3" x14ac:dyDescent="0.2">
      <c r="A2269" t="s">
        <v>3180</v>
      </c>
      <c r="B2269">
        <v>-2.002129</v>
      </c>
      <c r="C2269">
        <v>41.276085000000002</v>
      </c>
    </row>
    <row r="2270" spans="1:3" x14ac:dyDescent="0.2">
      <c r="A2270" t="s">
        <v>3181</v>
      </c>
      <c r="B2270">
        <v>-2.0730200000000001</v>
      </c>
      <c r="C2270">
        <v>41.1464</v>
      </c>
    </row>
    <row r="2271" spans="1:3" x14ac:dyDescent="0.2">
      <c r="A2271" t="s">
        <v>3182</v>
      </c>
      <c r="B2271">
        <v>-3.7820550000000002</v>
      </c>
      <c r="C2271">
        <v>39.676957999999999</v>
      </c>
    </row>
    <row r="2272" spans="1:3" x14ac:dyDescent="0.2">
      <c r="A2272" t="s">
        <v>3183</v>
      </c>
      <c r="B2272">
        <v>0.20902499999999999</v>
      </c>
      <c r="C2272">
        <v>34.771057999999996</v>
      </c>
    </row>
    <row r="2273" spans="1:3" x14ac:dyDescent="0.2">
      <c r="A2273" t="s">
        <v>3184</v>
      </c>
      <c r="B2273">
        <v>1.099</v>
      </c>
      <c r="C2273">
        <v>34.926299999999998</v>
      </c>
    </row>
    <row r="2274" spans="1:3" x14ac:dyDescent="0.2">
      <c r="A2274" t="s">
        <v>3185</v>
      </c>
      <c r="B2274">
        <v>6.5920000000000006E-2</v>
      </c>
      <c r="C2274">
        <v>34.935899999999997</v>
      </c>
    </row>
    <row r="2275" spans="1:3" x14ac:dyDescent="0.2">
      <c r="A2275" t="s">
        <v>3186</v>
      </c>
      <c r="B2275">
        <v>6.4600000000000005E-2</v>
      </c>
      <c r="C2275">
        <v>34.925699999999999</v>
      </c>
    </row>
    <row r="2276" spans="1:3" x14ac:dyDescent="0.2">
      <c r="A2276" t="s">
        <v>3187</v>
      </c>
      <c r="B2276">
        <v>-0.37</v>
      </c>
      <c r="C2276">
        <v>34.770000000000003</v>
      </c>
    </row>
    <row r="2277" spans="1:3" x14ac:dyDescent="0.2">
      <c r="A2277" t="s">
        <v>3188</v>
      </c>
      <c r="B2277">
        <v>0.62079399999999996</v>
      </c>
      <c r="C2277">
        <v>34.346268999999999</v>
      </c>
    </row>
    <row r="2278" spans="1:3" x14ac:dyDescent="0.2">
      <c r="A2278" t="s">
        <v>3189</v>
      </c>
      <c r="B2278">
        <v>0.23663300000000001</v>
      </c>
      <c r="C2278">
        <v>35.650723999999997</v>
      </c>
    </row>
    <row r="2279" spans="1:3" x14ac:dyDescent="0.2">
      <c r="A2279" t="s">
        <v>3190</v>
      </c>
      <c r="B2279">
        <v>0.26232</v>
      </c>
      <c r="C2279">
        <v>35.551229999999997</v>
      </c>
    </row>
    <row r="2280" spans="1:3" x14ac:dyDescent="0.2">
      <c r="A2280" t="s">
        <v>3191</v>
      </c>
      <c r="B2280">
        <v>-5.8555999999999997E-2</v>
      </c>
      <c r="C2280">
        <v>34.709499999999998</v>
      </c>
    </row>
    <row r="2281" spans="1:3" x14ac:dyDescent="0.2">
      <c r="A2281" t="s">
        <v>3192</v>
      </c>
      <c r="B2281">
        <v>0.10661900000000001</v>
      </c>
      <c r="C2281">
        <v>34.456600000000002</v>
      </c>
    </row>
    <row r="2282" spans="1:3" x14ac:dyDescent="0.2">
      <c r="A2282" t="s">
        <v>3193</v>
      </c>
      <c r="B2282">
        <v>1.69102</v>
      </c>
      <c r="C2282">
        <v>35.056100000000001</v>
      </c>
    </row>
    <row r="2283" spans="1:3" x14ac:dyDescent="0.2">
      <c r="A2283" t="s">
        <v>3194</v>
      </c>
      <c r="B2283">
        <v>-1.4500000000000001E-2</v>
      </c>
      <c r="C2283">
        <v>34.3429</v>
      </c>
    </row>
    <row r="2284" spans="1:3" x14ac:dyDescent="0.2">
      <c r="A2284" t="s">
        <v>3195</v>
      </c>
      <c r="B2284">
        <v>0.180261</v>
      </c>
      <c r="C2284">
        <v>35.312502000000002</v>
      </c>
    </row>
    <row r="2285" spans="1:3" x14ac:dyDescent="0.2">
      <c r="A2285" t="s">
        <v>3196</v>
      </c>
      <c r="B2285">
        <v>-0.70609</v>
      </c>
      <c r="C2285">
        <v>36.988140000000001</v>
      </c>
    </row>
    <row r="2286" spans="1:3" x14ac:dyDescent="0.2">
      <c r="A2286" t="s">
        <v>3197</v>
      </c>
      <c r="B2286">
        <v>0.08</v>
      </c>
      <c r="C2286">
        <v>35.270000000000003</v>
      </c>
    </row>
    <row r="2287" spans="1:3" x14ac:dyDescent="0.2">
      <c r="A2287" t="s">
        <v>3198</v>
      </c>
      <c r="B2287">
        <v>-0.204457</v>
      </c>
      <c r="C2287">
        <v>35.200600000000001</v>
      </c>
    </row>
    <row r="2288" spans="1:3" x14ac:dyDescent="0.2">
      <c r="A2288" t="s">
        <v>3199</v>
      </c>
      <c r="B2288">
        <v>-0.60231000000000001</v>
      </c>
      <c r="C2288">
        <v>35.332099999999997</v>
      </c>
    </row>
    <row r="2289" spans="1:3" x14ac:dyDescent="0.2">
      <c r="A2289" t="s">
        <v>3200</v>
      </c>
      <c r="B2289">
        <v>-0.61081099999999999</v>
      </c>
      <c r="C2289">
        <v>35.320720999999999</v>
      </c>
    </row>
    <row r="2290" spans="1:3" x14ac:dyDescent="0.2">
      <c r="A2290" t="s">
        <v>3201</v>
      </c>
      <c r="B2290">
        <v>-0.60990999999999995</v>
      </c>
      <c r="C2290">
        <v>35.333329999999997</v>
      </c>
    </row>
    <row r="2291" spans="1:3" x14ac:dyDescent="0.2">
      <c r="A2291" t="s">
        <v>3202</v>
      </c>
      <c r="B2291">
        <v>-0.98746599999999995</v>
      </c>
      <c r="C2291">
        <v>36.048499999999997</v>
      </c>
    </row>
    <row r="2292" spans="1:3" x14ac:dyDescent="0.2">
      <c r="A2292" t="s">
        <v>3203</v>
      </c>
      <c r="B2292">
        <v>-0.13578799999999999</v>
      </c>
      <c r="C2292">
        <v>34.551887000000001</v>
      </c>
    </row>
    <row r="2293" spans="1:3" x14ac:dyDescent="0.2">
      <c r="A2293" t="s">
        <v>3204</v>
      </c>
      <c r="B2293">
        <v>0.623054</v>
      </c>
      <c r="C2293">
        <v>36.070799999999998</v>
      </c>
    </row>
    <row r="2294" spans="1:3" x14ac:dyDescent="0.2">
      <c r="A2294" t="s">
        <v>3205</v>
      </c>
      <c r="B2294">
        <v>0.31105699999999997</v>
      </c>
      <c r="C2294">
        <v>35.208976</v>
      </c>
    </row>
    <row r="2295" spans="1:3" x14ac:dyDescent="0.2">
      <c r="A2295" t="s">
        <v>3206</v>
      </c>
      <c r="B2295">
        <v>-0.42420200000000002</v>
      </c>
      <c r="C2295">
        <v>34.804777999999999</v>
      </c>
    </row>
    <row r="2296" spans="1:3" x14ac:dyDescent="0.2">
      <c r="A2296" t="s">
        <v>3207</v>
      </c>
      <c r="B2296">
        <v>0.891845</v>
      </c>
      <c r="C2296">
        <v>36.283499999999997</v>
      </c>
    </row>
    <row r="2297" spans="1:3" x14ac:dyDescent="0.2">
      <c r="A2297" t="s">
        <v>3208</v>
      </c>
      <c r="B2297">
        <v>-1.7042900000000001</v>
      </c>
      <c r="C2297">
        <v>37.35</v>
      </c>
    </row>
    <row r="2298" spans="1:3" x14ac:dyDescent="0.2">
      <c r="A2298" t="s">
        <v>3209</v>
      </c>
      <c r="B2298">
        <v>0.713754</v>
      </c>
      <c r="C2298">
        <v>34.412700000000001</v>
      </c>
    </row>
    <row r="2299" spans="1:3" x14ac:dyDescent="0.2">
      <c r="A2299" t="s">
        <v>3210</v>
      </c>
      <c r="B2299">
        <v>0.715561</v>
      </c>
      <c r="C2299">
        <v>34.394517</v>
      </c>
    </row>
    <row r="2300" spans="1:3" x14ac:dyDescent="0.2">
      <c r="A2300" t="s">
        <v>3211</v>
      </c>
      <c r="B2300">
        <v>1.2161999999999999</v>
      </c>
      <c r="C2300">
        <v>35.758699999999997</v>
      </c>
    </row>
    <row r="2301" spans="1:3" x14ac:dyDescent="0.2">
      <c r="A2301" t="s">
        <v>3212</v>
      </c>
      <c r="B2301">
        <v>1.218702</v>
      </c>
      <c r="C2301">
        <v>34.959342999999997</v>
      </c>
    </row>
    <row r="2302" spans="1:3" x14ac:dyDescent="0.2">
      <c r="A2302" t="s">
        <v>3213</v>
      </c>
      <c r="B2302">
        <v>-1.10582</v>
      </c>
      <c r="C2302">
        <v>34.558607000000002</v>
      </c>
    </row>
    <row r="2303" spans="1:3" x14ac:dyDescent="0.2">
      <c r="A2303" t="s">
        <v>3213</v>
      </c>
      <c r="B2303">
        <v>0.24473</v>
      </c>
      <c r="C2303">
        <v>35.040399999999998</v>
      </c>
    </row>
    <row r="2304" spans="1:3" x14ac:dyDescent="0.2">
      <c r="A2304" t="s">
        <v>3214</v>
      </c>
      <c r="B2304">
        <v>-3.9127700000000001</v>
      </c>
      <c r="C2304">
        <v>39.587069999999997</v>
      </c>
    </row>
    <row r="2305" spans="1:3" x14ac:dyDescent="0.2">
      <c r="A2305" t="s">
        <v>3215</v>
      </c>
      <c r="B2305">
        <v>-9.7328999999999999E-2</v>
      </c>
      <c r="C2305">
        <v>34.505299999999998</v>
      </c>
    </row>
    <row r="2306" spans="1:3" x14ac:dyDescent="0.2">
      <c r="A2306" t="s">
        <v>3216</v>
      </c>
      <c r="B2306">
        <v>0.69994000000000001</v>
      </c>
      <c r="C2306">
        <v>36.085000000000001</v>
      </c>
    </row>
    <row r="2307" spans="1:3" x14ac:dyDescent="0.2">
      <c r="A2307" t="s">
        <v>3217</v>
      </c>
      <c r="B2307">
        <v>-1.2607900000000001</v>
      </c>
      <c r="C2307">
        <v>34.612099999999998</v>
      </c>
    </row>
    <row r="2308" spans="1:3" x14ac:dyDescent="0.2">
      <c r="A2308" t="s">
        <v>3218</v>
      </c>
      <c r="B2308">
        <v>0.34635899999999997</v>
      </c>
      <c r="C2308">
        <v>35.561965000000001</v>
      </c>
    </row>
    <row r="2309" spans="1:3" x14ac:dyDescent="0.2">
      <c r="A2309" t="s">
        <v>3219</v>
      </c>
      <c r="B2309">
        <v>0.942465</v>
      </c>
      <c r="C2309">
        <v>35.432499999999997</v>
      </c>
    </row>
    <row r="2310" spans="1:3" x14ac:dyDescent="0.2">
      <c r="A2310" t="s">
        <v>3220</v>
      </c>
      <c r="B2310">
        <v>0.55747800000000003</v>
      </c>
      <c r="C2310">
        <v>34.689599999999999</v>
      </c>
    </row>
    <row r="2311" spans="1:3" x14ac:dyDescent="0.2">
      <c r="A2311" t="s">
        <v>3221</v>
      </c>
      <c r="B2311">
        <v>0.78011600000000003</v>
      </c>
      <c r="C2311">
        <v>35.125255000000003</v>
      </c>
    </row>
    <row r="2312" spans="1:3" x14ac:dyDescent="0.2">
      <c r="A2312" t="s">
        <v>3222</v>
      </c>
      <c r="B2312">
        <v>-4.0413480000000002</v>
      </c>
      <c r="C2312">
        <v>39.684077000000002</v>
      </c>
    </row>
    <row r="2313" spans="1:3" x14ac:dyDescent="0.2">
      <c r="A2313" t="s">
        <v>3223</v>
      </c>
      <c r="B2313">
        <v>-4.039701</v>
      </c>
      <c r="C2313">
        <v>39.68</v>
      </c>
    </row>
    <row r="2314" spans="1:3" x14ac:dyDescent="0.2">
      <c r="A2314" t="s">
        <v>3224</v>
      </c>
      <c r="B2314">
        <v>1.024856</v>
      </c>
      <c r="C2314">
        <v>35.002848999999998</v>
      </c>
    </row>
    <row r="2315" spans="1:3" x14ac:dyDescent="0.2">
      <c r="A2315" t="s">
        <v>3225</v>
      </c>
      <c r="B2315">
        <v>1.8037399999999999</v>
      </c>
      <c r="C2315">
        <v>35.0486</v>
      </c>
    </row>
    <row r="2316" spans="1:3" x14ac:dyDescent="0.2">
      <c r="A2316" t="s">
        <v>3226</v>
      </c>
      <c r="B2316">
        <v>-0.47908699999999999</v>
      </c>
      <c r="C2316">
        <v>38.028199999999998</v>
      </c>
    </row>
    <row r="2317" spans="1:3" x14ac:dyDescent="0.2">
      <c r="A2317" t="s">
        <v>3227</v>
      </c>
      <c r="B2317">
        <v>0.82494800000000001</v>
      </c>
      <c r="C2317">
        <v>34.587068000000002</v>
      </c>
    </row>
    <row r="2318" spans="1:3" x14ac:dyDescent="0.2">
      <c r="A2318" t="s">
        <v>3228</v>
      </c>
      <c r="B2318">
        <v>-0.56530000000000002</v>
      </c>
      <c r="C2318">
        <v>39.7849</v>
      </c>
    </row>
    <row r="2319" spans="1:3" x14ac:dyDescent="0.2">
      <c r="A2319" t="s">
        <v>3229</v>
      </c>
      <c r="B2319">
        <v>-0.19678999999999999</v>
      </c>
      <c r="C2319">
        <v>39.359732999999999</v>
      </c>
    </row>
    <row r="2320" spans="1:3" x14ac:dyDescent="0.2">
      <c r="A2320" t="s">
        <v>3230</v>
      </c>
      <c r="B2320">
        <v>1.19208</v>
      </c>
      <c r="C2320">
        <v>38.766199999999998</v>
      </c>
    </row>
    <row r="2321" spans="1:3" x14ac:dyDescent="0.2">
      <c r="A2321" t="s">
        <v>3231</v>
      </c>
      <c r="B2321">
        <v>-1.0370269999999999</v>
      </c>
      <c r="C2321">
        <v>34.768478000000002</v>
      </c>
    </row>
    <row r="2322" spans="1:3" x14ac:dyDescent="0.2">
      <c r="A2322" t="s">
        <v>3232</v>
      </c>
      <c r="B2322">
        <v>0.48121399999999998</v>
      </c>
      <c r="C2322">
        <v>35.861212999999999</v>
      </c>
    </row>
    <row r="2323" spans="1:3" x14ac:dyDescent="0.2">
      <c r="A2323" t="s">
        <v>3233</v>
      </c>
      <c r="B2323">
        <v>0.62800699999999998</v>
      </c>
      <c r="C2323">
        <v>34.884343000000001</v>
      </c>
    </row>
    <row r="2324" spans="1:3" x14ac:dyDescent="0.2">
      <c r="A2324" t="s">
        <v>3234</v>
      </c>
      <c r="B2324">
        <v>0.74445600000000001</v>
      </c>
      <c r="C2324">
        <v>34.439100000000003</v>
      </c>
    </row>
    <row r="2325" spans="1:3" x14ac:dyDescent="0.2">
      <c r="A2325" t="s">
        <v>3235</v>
      </c>
      <c r="B2325">
        <v>0.63078100000000004</v>
      </c>
      <c r="C2325">
        <v>35.9129</v>
      </c>
    </row>
    <row r="2326" spans="1:3" x14ac:dyDescent="0.2">
      <c r="A2326" t="s">
        <v>3236</v>
      </c>
      <c r="B2326">
        <v>2.0636199999999998</v>
      </c>
      <c r="C2326">
        <v>37.496000000000002</v>
      </c>
    </row>
    <row r="2327" spans="1:3" x14ac:dyDescent="0.2">
      <c r="A2327" t="s">
        <v>3237</v>
      </c>
      <c r="B2327">
        <v>-0.18287999999999999</v>
      </c>
      <c r="C2327">
        <v>35.273760000000003</v>
      </c>
    </row>
    <row r="2328" spans="1:3" x14ac:dyDescent="0.2">
      <c r="A2328" t="s">
        <v>3238</v>
      </c>
      <c r="B2328">
        <v>-0.17988199999999999</v>
      </c>
      <c r="C2328">
        <v>35.281199999999998</v>
      </c>
    </row>
    <row r="2329" spans="1:3" x14ac:dyDescent="0.2">
      <c r="A2329" t="s">
        <v>3239</v>
      </c>
      <c r="B2329">
        <v>-0.37931700000000002</v>
      </c>
      <c r="C2329">
        <v>34.717615000000002</v>
      </c>
    </row>
    <row r="2330" spans="1:3" x14ac:dyDescent="0.2">
      <c r="A2330" t="s">
        <v>3240</v>
      </c>
      <c r="B2330">
        <v>0.94907399999999997</v>
      </c>
      <c r="C2330">
        <v>35.941899999999997</v>
      </c>
    </row>
    <row r="2331" spans="1:3" x14ac:dyDescent="0.2">
      <c r="A2331" t="s">
        <v>3241</v>
      </c>
      <c r="B2331">
        <v>2.5482499999999999</v>
      </c>
      <c r="C2331">
        <v>35.375399999999999</v>
      </c>
    </row>
    <row r="2332" spans="1:3" x14ac:dyDescent="0.2">
      <c r="A2332" t="s">
        <v>3242</v>
      </c>
      <c r="B2332">
        <v>-1.9121600000000001</v>
      </c>
      <c r="C2332">
        <v>40.248899999999999</v>
      </c>
    </row>
    <row r="2333" spans="1:3" x14ac:dyDescent="0.2">
      <c r="A2333" t="s">
        <v>3243</v>
      </c>
      <c r="B2333">
        <v>1.59324</v>
      </c>
      <c r="C2333">
        <v>38.278500000000001</v>
      </c>
    </row>
    <row r="2334" spans="1:3" x14ac:dyDescent="0.2">
      <c r="A2334" t="s">
        <v>3244</v>
      </c>
      <c r="B2334">
        <v>4.9912000000000001</v>
      </c>
      <c r="C2334">
        <v>35.511200000000002</v>
      </c>
    </row>
    <row r="2335" spans="1:3" x14ac:dyDescent="0.2">
      <c r="A2335" t="s">
        <v>3245</v>
      </c>
      <c r="B2335">
        <v>3.6804999999999997E-2</v>
      </c>
      <c r="C2335">
        <v>35.054200000000002</v>
      </c>
    </row>
    <row r="2336" spans="1:3" x14ac:dyDescent="0.2">
      <c r="A2336" t="s">
        <v>3246</v>
      </c>
      <c r="B2336">
        <v>-4.0351749999999997</v>
      </c>
      <c r="C2336">
        <v>39.651918000000002</v>
      </c>
    </row>
    <row r="2337" spans="1:3" x14ac:dyDescent="0.2">
      <c r="A2337" t="s">
        <v>3247</v>
      </c>
      <c r="B2337">
        <v>-4.0453029999999996</v>
      </c>
      <c r="C2337">
        <v>39.648828000000002</v>
      </c>
    </row>
    <row r="2338" spans="1:3" x14ac:dyDescent="0.2">
      <c r="A2338" t="s">
        <v>3248</v>
      </c>
      <c r="B2338">
        <v>-4.0498500000000002</v>
      </c>
      <c r="C2338">
        <v>39.650199999999998</v>
      </c>
    </row>
    <row r="2339" spans="1:3" x14ac:dyDescent="0.2">
      <c r="A2339" t="s">
        <v>3249</v>
      </c>
      <c r="B2339">
        <v>1.2159549999999999</v>
      </c>
      <c r="C2339">
        <v>35.116107999999997</v>
      </c>
    </row>
    <row r="2340" spans="1:3" x14ac:dyDescent="0.2">
      <c r="A2340" t="s">
        <v>3250</v>
      </c>
      <c r="B2340">
        <v>-0.50297999999999998</v>
      </c>
      <c r="C2340">
        <v>37.279269999999997</v>
      </c>
    </row>
    <row r="2341" spans="1:3" x14ac:dyDescent="0.2">
      <c r="A2341" t="s">
        <v>3251</v>
      </c>
      <c r="B2341">
        <v>-1.23217</v>
      </c>
      <c r="C2341">
        <v>34.678716999999999</v>
      </c>
    </row>
    <row r="2342" spans="1:3" x14ac:dyDescent="0.2">
      <c r="A2342" t="s">
        <v>3252</v>
      </c>
      <c r="B2342">
        <v>0.82123599999999997</v>
      </c>
      <c r="C2342">
        <v>35.691899999999997</v>
      </c>
    </row>
    <row r="2343" spans="1:3" x14ac:dyDescent="0.2">
      <c r="A2343" t="s">
        <v>3253</v>
      </c>
      <c r="B2343">
        <v>-0.81657800000000003</v>
      </c>
      <c r="C2343">
        <v>34.566099999999999</v>
      </c>
    </row>
    <row r="2344" spans="1:3" x14ac:dyDescent="0.2">
      <c r="A2344" t="s">
        <v>3254</v>
      </c>
      <c r="B2344">
        <v>0.58034200000000002</v>
      </c>
      <c r="C2344">
        <v>38.176000000000002</v>
      </c>
    </row>
    <row r="2345" spans="1:3" x14ac:dyDescent="0.2">
      <c r="A2345" t="s">
        <v>3255</v>
      </c>
      <c r="B2345">
        <v>8.5417000000000007E-2</v>
      </c>
      <c r="C2345">
        <v>37.930123000000002</v>
      </c>
    </row>
    <row r="2346" spans="1:3" x14ac:dyDescent="0.2">
      <c r="A2346" t="s">
        <v>3256</v>
      </c>
      <c r="B2346">
        <v>-4.1840900000000003</v>
      </c>
      <c r="C2346">
        <v>39.4863</v>
      </c>
    </row>
    <row r="2347" spans="1:3" x14ac:dyDescent="0.2">
      <c r="A2347" t="s">
        <v>3257</v>
      </c>
      <c r="B2347">
        <v>0.13256000000000001</v>
      </c>
      <c r="C2347">
        <v>37.712420000000002</v>
      </c>
    </row>
    <row r="2348" spans="1:3" x14ac:dyDescent="0.2">
      <c r="A2348" t="s">
        <v>3258</v>
      </c>
      <c r="B2348">
        <v>-0.128779</v>
      </c>
      <c r="C2348">
        <v>35.296700000000001</v>
      </c>
    </row>
    <row r="2349" spans="1:3" x14ac:dyDescent="0.2">
      <c r="A2349" t="s">
        <v>3259</v>
      </c>
      <c r="B2349">
        <v>-0.91081199999999995</v>
      </c>
      <c r="C2349">
        <v>35.068888000000001</v>
      </c>
    </row>
    <row r="2350" spans="1:3" x14ac:dyDescent="0.2">
      <c r="A2350" t="s">
        <v>3260</v>
      </c>
      <c r="B2350">
        <v>-0.42423</v>
      </c>
      <c r="C2350">
        <v>35.532029999999999</v>
      </c>
    </row>
    <row r="2351" spans="1:3" x14ac:dyDescent="0.2">
      <c r="A2351" t="s">
        <v>3261</v>
      </c>
      <c r="B2351">
        <v>-1.0078100000000001</v>
      </c>
      <c r="C2351">
        <v>35.066550999999997</v>
      </c>
    </row>
    <row r="2352" spans="1:3" x14ac:dyDescent="0.2">
      <c r="A2352" t="s">
        <v>3262</v>
      </c>
      <c r="B2352">
        <v>-0.331291</v>
      </c>
      <c r="C2352">
        <v>34.853999999999999</v>
      </c>
    </row>
    <row r="2353" spans="1:3" x14ac:dyDescent="0.2">
      <c r="A2353" t="s">
        <v>3263</v>
      </c>
      <c r="B2353">
        <v>2.37357</v>
      </c>
      <c r="C2353">
        <v>40.729500000000002</v>
      </c>
    </row>
    <row r="2354" spans="1:3" x14ac:dyDescent="0.2">
      <c r="A2354" t="s">
        <v>3264</v>
      </c>
      <c r="B2354">
        <v>-0.56432000000000004</v>
      </c>
      <c r="C2354">
        <v>37.32517</v>
      </c>
    </row>
    <row r="2355" spans="1:3" x14ac:dyDescent="0.2">
      <c r="A2355" t="s">
        <v>3265</v>
      </c>
      <c r="B2355">
        <v>-0.57028999999999996</v>
      </c>
      <c r="C2355">
        <v>37.23433</v>
      </c>
    </row>
    <row r="2356" spans="1:3" x14ac:dyDescent="0.2">
      <c r="A2356" t="s">
        <v>3266</v>
      </c>
      <c r="B2356">
        <v>0.42105799999999999</v>
      </c>
      <c r="C2356">
        <v>34.943218000000002</v>
      </c>
    </row>
    <row r="2357" spans="1:3" x14ac:dyDescent="0.2">
      <c r="A2357" t="s">
        <v>3267</v>
      </c>
      <c r="B2357">
        <v>-4.04</v>
      </c>
      <c r="C2357">
        <v>39.6</v>
      </c>
    </row>
    <row r="2358" spans="1:3" x14ac:dyDescent="0.2">
      <c r="A2358" t="s">
        <v>3268</v>
      </c>
      <c r="B2358">
        <v>-1.834209</v>
      </c>
      <c r="C2358">
        <v>36.788966000000002</v>
      </c>
    </row>
    <row r="2359" spans="1:3" x14ac:dyDescent="0.2">
      <c r="A2359" t="s">
        <v>3269</v>
      </c>
      <c r="B2359">
        <v>0.26923900000000001</v>
      </c>
      <c r="C2359">
        <v>37.929526000000003</v>
      </c>
    </row>
    <row r="2360" spans="1:3" x14ac:dyDescent="0.2">
      <c r="A2360" t="s">
        <v>3270</v>
      </c>
      <c r="B2360">
        <v>0.438332</v>
      </c>
      <c r="C2360">
        <v>34.512884999999997</v>
      </c>
    </row>
    <row r="2361" spans="1:3" x14ac:dyDescent="0.2">
      <c r="A2361" t="s">
        <v>3271</v>
      </c>
      <c r="B2361">
        <v>-1.3785799999999999</v>
      </c>
      <c r="C2361">
        <v>37.8262</v>
      </c>
    </row>
    <row r="2362" spans="1:3" x14ac:dyDescent="0.2">
      <c r="A2362" t="s">
        <v>3272</v>
      </c>
      <c r="B2362">
        <v>-1.3118399999999999</v>
      </c>
      <c r="C2362">
        <v>37.834299999999999</v>
      </c>
    </row>
    <row r="2363" spans="1:3" x14ac:dyDescent="0.2">
      <c r="A2363" t="s">
        <v>3273</v>
      </c>
      <c r="B2363">
        <v>-2.00468</v>
      </c>
      <c r="C2363">
        <v>37.7102</v>
      </c>
    </row>
    <row r="2364" spans="1:3" x14ac:dyDescent="0.2">
      <c r="A2364" t="s">
        <v>3274</v>
      </c>
      <c r="B2364">
        <v>-4.1751399999999999</v>
      </c>
      <c r="C2364">
        <v>39.456000000000003</v>
      </c>
    </row>
    <row r="2365" spans="1:3" x14ac:dyDescent="0.2">
      <c r="A2365" t="s">
        <v>3275</v>
      </c>
      <c r="B2365">
        <v>0.120668</v>
      </c>
      <c r="C2365">
        <v>37.829928000000002</v>
      </c>
    </row>
    <row r="2366" spans="1:3" x14ac:dyDescent="0.2">
      <c r="A2366" t="s">
        <v>3276</v>
      </c>
      <c r="B2366">
        <v>1.1550800000000001</v>
      </c>
      <c r="C2366">
        <v>34.920900000000003</v>
      </c>
    </row>
    <row r="2367" spans="1:3" x14ac:dyDescent="0.2">
      <c r="A2367" t="s">
        <v>3277</v>
      </c>
      <c r="B2367">
        <v>-2.5920299999999998</v>
      </c>
      <c r="C2367">
        <v>38.073999999999998</v>
      </c>
    </row>
    <row r="2368" spans="1:3" x14ac:dyDescent="0.2">
      <c r="A2368" t="s">
        <v>3278</v>
      </c>
      <c r="B2368">
        <v>-2.7045699999999999</v>
      </c>
      <c r="C2368">
        <v>38.048900000000003</v>
      </c>
    </row>
    <row r="2369" spans="1:3" x14ac:dyDescent="0.2">
      <c r="A2369" t="s">
        <v>3279</v>
      </c>
      <c r="B2369">
        <v>-2.4779</v>
      </c>
      <c r="C2369">
        <v>37.995899999999999</v>
      </c>
    </row>
    <row r="2370" spans="1:3" x14ac:dyDescent="0.2">
      <c r="A2370" t="s">
        <v>3280</v>
      </c>
      <c r="B2370">
        <v>-0.77661400000000003</v>
      </c>
      <c r="C2370">
        <v>34.508800000000001</v>
      </c>
    </row>
    <row r="2371" spans="1:3" x14ac:dyDescent="0.2">
      <c r="A2371" t="s">
        <v>3281</v>
      </c>
      <c r="B2371">
        <v>-2.5538099999999999</v>
      </c>
      <c r="C2371">
        <v>37.978029999999997</v>
      </c>
    </row>
    <row r="2372" spans="1:3" x14ac:dyDescent="0.2">
      <c r="A2372" t="s">
        <v>3282</v>
      </c>
      <c r="B2372">
        <v>-0.93230999999999997</v>
      </c>
      <c r="C2372">
        <v>37.982529999999997</v>
      </c>
    </row>
    <row r="2373" spans="1:3" x14ac:dyDescent="0.2">
      <c r="A2373" t="s">
        <v>3283</v>
      </c>
      <c r="B2373">
        <v>-1.6711</v>
      </c>
      <c r="C2373">
        <v>37.671799999999998</v>
      </c>
    </row>
    <row r="2374" spans="1:3" x14ac:dyDescent="0.2">
      <c r="A2374" t="s">
        <v>3284</v>
      </c>
      <c r="B2374">
        <v>-1.84555</v>
      </c>
      <c r="C2374">
        <v>37.421210000000002</v>
      </c>
    </row>
    <row r="2375" spans="1:3" x14ac:dyDescent="0.2">
      <c r="A2375" t="s">
        <v>3285</v>
      </c>
      <c r="B2375">
        <v>-1.3835</v>
      </c>
      <c r="C2375">
        <v>38.020499999999998</v>
      </c>
    </row>
    <row r="2376" spans="1:3" x14ac:dyDescent="0.2">
      <c r="A2376" t="s">
        <v>3286</v>
      </c>
      <c r="B2376">
        <v>-1.80088</v>
      </c>
      <c r="C2376">
        <v>38.1233</v>
      </c>
    </row>
    <row r="2377" spans="1:3" x14ac:dyDescent="0.2">
      <c r="A2377" t="s">
        <v>3287</v>
      </c>
      <c r="B2377">
        <v>-1.6723239999999999</v>
      </c>
      <c r="C2377">
        <v>37.232312</v>
      </c>
    </row>
    <row r="2378" spans="1:3" x14ac:dyDescent="0.2">
      <c r="A2378" t="s">
        <v>3288</v>
      </c>
      <c r="B2378">
        <v>-1.3098099999999999</v>
      </c>
      <c r="C2378">
        <v>37.496099999999998</v>
      </c>
    </row>
    <row r="2379" spans="1:3" x14ac:dyDescent="0.2">
      <c r="A2379" t="s">
        <v>3289</v>
      </c>
      <c r="B2379">
        <v>-1.3123260000000001</v>
      </c>
      <c r="C2379">
        <v>37.502321000000002</v>
      </c>
    </row>
    <row r="2380" spans="1:3" x14ac:dyDescent="0.2">
      <c r="A2380" t="s">
        <v>3290</v>
      </c>
      <c r="B2380">
        <v>-1.42</v>
      </c>
      <c r="C2380">
        <v>37.369999999999997</v>
      </c>
    </row>
    <row r="2381" spans="1:3" x14ac:dyDescent="0.2">
      <c r="A2381" t="s">
        <v>3291</v>
      </c>
      <c r="B2381">
        <v>-0.84123199999999998</v>
      </c>
      <c r="C2381">
        <v>37.792326000000003</v>
      </c>
    </row>
    <row r="2382" spans="1:3" x14ac:dyDescent="0.2">
      <c r="A2382" t="s">
        <v>3292</v>
      </c>
      <c r="B2382">
        <v>-1.7877099999999999</v>
      </c>
      <c r="C2382">
        <v>37.470100000000002</v>
      </c>
    </row>
    <row r="2383" spans="1:3" x14ac:dyDescent="0.2">
      <c r="A2383" t="s">
        <v>3293</v>
      </c>
      <c r="B2383">
        <v>-1.37</v>
      </c>
      <c r="C2383">
        <v>37.83</v>
      </c>
    </row>
    <row r="2384" spans="1:3" x14ac:dyDescent="0.2">
      <c r="A2384" t="s">
        <v>3294</v>
      </c>
      <c r="B2384">
        <v>-0.59232099999999999</v>
      </c>
      <c r="C2384">
        <v>38.192323999999999</v>
      </c>
    </row>
    <row r="2385" spans="1:3" x14ac:dyDescent="0.2">
      <c r="A2385" t="s">
        <v>3295</v>
      </c>
      <c r="B2385">
        <v>-0.56939099999999998</v>
      </c>
      <c r="C2385">
        <v>38.217599999999997</v>
      </c>
    </row>
    <row r="2386" spans="1:3" x14ac:dyDescent="0.2">
      <c r="A2386" t="s">
        <v>3296</v>
      </c>
      <c r="B2386">
        <v>-0.53230999999999995</v>
      </c>
      <c r="C2386">
        <v>38.162320000000001</v>
      </c>
    </row>
    <row r="2387" spans="1:3" x14ac:dyDescent="0.2">
      <c r="A2387" t="s">
        <v>3297</v>
      </c>
      <c r="B2387">
        <v>-1.1100749999999999</v>
      </c>
      <c r="C2387">
        <v>35.85342</v>
      </c>
    </row>
    <row r="2388" spans="1:3" x14ac:dyDescent="0.2">
      <c r="A2388" t="s">
        <v>3298</v>
      </c>
      <c r="B2388">
        <v>-2.2768600000000001</v>
      </c>
      <c r="C2388">
        <v>37.819200000000002</v>
      </c>
    </row>
    <row r="2389" spans="1:3" x14ac:dyDescent="0.2">
      <c r="A2389" t="s">
        <v>3299</v>
      </c>
      <c r="B2389">
        <v>0.36349700000000001</v>
      </c>
      <c r="C2389">
        <v>37.942739000000003</v>
      </c>
    </row>
    <row r="2390" spans="1:3" x14ac:dyDescent="0.2">
      <c r="A2390" t="s">
        <v>3300</v>
      </c>
      <c r="B2390">
        <v>0.33692</v>
      </c>
      <c r="C2390">
        <v>37.939100000000003</v>
      </c>
    </row>
    <row r="2391" spans="1:3" x14ac:dyDescent="0.2">
      <c r="A2391" t="s">
        <v>3301</v>
      </c>
      <c r="B2391">
        <v>0.35795500000000002</v>
      </c>
      <c r="C2391">
        <v>37.947172999999999</v>
      </c>
    </row>
    <row r="2392" spans="1:3" x14ac:dyDescent="0.2">
      <c r="A2392" t="s">
        <v>3302</v>
      </c>
      <c r="B2392">
        <v>-0.54154999999999998</v>
      </c>
      <c r="C2392">
        <v>34.4572</v>
      </c>
    </row>
    <row r="2393" spans="1:3" x14ac:dyDescent="0.2">
      <c r="A2393" t="s">
        <v>3303</v>
      </c>
      <c r="B2393">
        <v>-0.29114200000000001</v>
      </c>
      <c r="C2393">
        <v>36.891123</v>
      </c>
    </row>
    <row r="2394" spans="1:3" x14ac:dyDescent="0.2">
      <c r="A2394" t="s">
        <v>3304</v>
      </c>
      <c r="B2394">
        <v>1.7281420000000001</v>
      </c>
      <c r="C2394">
        <v>39.976616999999997</v>
      </c>
    </row>
    <row r="2395" spans="1:3" x14ac:dyDescent="0.2">
      <c r="A2395" t="s">
        <v>3305</v>
      </c>
      <c r="B2395">
        <v>-0.53451000000000004</v>
      </c>
      <c r="C2395">
        <v>34.436599999999999</v>
      </c>
    </row>
    <row r="2396" spans="1:3" x14ac:dyDescent="0.2">
      <c r="A2396" t="s">
        <v>3306</v>
      </c>
      <c r="B2396">
        <v>-1.2855099999999999</v>
      </c>
      <c r="C2396">
        <v>36.810639999999999</v>
      </c>
    </row>
    <row r="2397" spans="1:3" x14ac:dyDescent="0.2">
      <c r="A2397" t="s">
        <v>3307</v>
      </c>
      <c r="B2397">
        <v>0.289968</v>
      </c>
      <c r="C2397">
        <v>34.748275</v>
      </c>
    </row>
    <row r="2398" spans="1:3" x14ac:dyDescent="0.2">
      <c r="A2398" t="s">
        <v>3308</v>
      </c>
      <c r="B2398">
        <v>-1.2801199999999999</v>
      </c>
      <c r="C2398">
        <v>36.823099999999997</v>
      </c>
    </row>
    <row r="2399" spans="1:3" x14ac:dyDescent="0.2">
      <c r="A2399" t="s">
        <v>3309</v>
      </c>
      <c r="B2399">
        <v>-3.1120999999999999E-2</v>
      </c>
      <c r="C2399">
        <v>37.112411999999999</v>
      </c>
    </row>
    <row r="2400" spans="1:3" x14ac:dyDescent="0.2">
      <c r="A2400" t="s">
        <v>3310</v>
      </c>
      <c r="B2400">
        <v>3.2007000000000001E-2</v>
      </c>
      <c r="C2400">
        <v>36.374279000000001</v>
      </c>
    </row>
    <row r="2401" spans="1:3" x14ac:dyDescent="0.2">
      <c r="A2401" t="s">
        <v>3311</v>
      </c>
      <c r="B2401">
        <v>1.6001000000000001</v>
      </c>
      <c r="C2401">
        <v>37.800400000000003</v>
      </c>
    </row>
    <row r="2402" spans="1:3" x14ac:dyDescent="0.2">
      <c r="A2402" t="s">
        <v>3312</v>
      </c>
      <c r="B2402">
        <v>-2.3686669999999999</v>
      </c>
      <c r="C2402">
        <v>40.716141999999998</v>
      </c>
    </row>
    <row r="2403" spans="1:3" x14ac:dyDescent="0.2">
      <c r="A2403" t="s">
        <v>3313</v>
      </c>
      <c r="B2403">
        <v>-0.37245499999999998</v>
      </c>
      <c r="C2403">
        <v>36.057099999999998</v>
      </c>
    </row>
    <row r="2404" spans="1:3" x14ac:dyDescent="0.2">
      <c r="A2404" t="s">
        <v>3314</v>
      </c>
      <c r="B2404">
        <v>-0.101705</v>
      </c>
      <c r="C2404">
        <v>34.772100000000002</v>
      </c>
    </row>
    <row r="2405" spans="1:3" x14ac:dyDescent="0.2">
      <c r="A2405" t="s">
        <v>3315</v>
      </c>
      <c r="B2405">
        <v>9.8737000000000005E-2</v>
      </c>
      <c r="C2405">
        <v>33.968380000000003</v>
      </c>
    </row>
    <row r="2406" spans="1:3" x14ac:dyDescent="0.2">
      <c r="A2406" t="s">
        <v>3316</v>
      </c>
      <c r="B2406">
        <v>-0.72179800000000005</v>
      </c>
      <c r="C2406">
        <v>36.437522999999999</v>
      </c>
    </row>
    <row r="2407" spans="1:3" x14ac:dyDescent="0.2">
      <c r="A2407" t="s">
        <v>3317</v>
      </c>
      <c r="B2407">
        <v>0.63457799999999998</v>
      </c>
      <c r="C2407">
        <v>34.270797000000002</v>
      </c>
    </row>
    <row r="2408" spans="1:3" x14ac:dyDescent="0.2">
      <c r="A2408" t="s">
        <v>3318</v>
      </c>
      <c r="B2408">
        <v>-0.71833000000000002</v>
      </c>
      <c r="C2408">
        <v>36.439390000000003</v>
      </c>
    </row>
    <row r="2409" spans="1:3" x14ac:dyDescent="0.2">
      <c r="A2409" t="s">
        <v>3319</v>
      </c>
      <c r="B2409">
        <v>-0.67757000000000001</v>
      </c>
      <c r="C2409">
        <v>34.307000000000002</v>
      </c>
    </row>
    <row r="2410" spans="1:3" x14ac:dyDescent="0.2">
      <c r="A2410" t="s">
        <v>3320</v>
      </c>
      <c r="B2410">
        <v>-2.2630340000000002</v>
      </c>
      <c r="C2410">
        <v>40.888343999999996</v>
      </c>
    </row>
    <row r="2411" spans="1:3" x14ac:dyDescent="0.2">
      <c r="A2411" t="s">
        <v>3321</v>
      </c>
      <c r="B2411">
        <v>-2.2785700000000002</v>
      </c>
      <c r="C2411">
        <v>40.906768999999997</v>
      </c>
    </row>
    <row r="2412" spans="1:3" x14ac:dyDescent="0.2">
      <c r="A2412" t="s">
        <v>3322</v>
      </c>
      <c r="B2412">
        <v>-0.13691900000000001</v>
      </c>
      <c r="C2412">
        <v>36.866</v>
      </c>
    </row>
    <row r="2413" spans="1:3" x14ac:dyDescent="0.2">
      <c r="A2413" t="s">
        <v>3323</v>
      </c>
      <c r="B2413">
        <v>-3.2043170000000001</v>
      </c>
      <c r="C2413">
        <v>40.104427000000001</v>
      </c>
    </row>
    <row r="2414" spans="1:3" x14ac:dyDescent="0.2">
      <c r="A2414" t="s">
        <v>3324</v>
      </c>
      <c r="B2414">
        <v>-0.30135000000000001</v>
      </c>
      <c r="C2414">
        <v>36.064430000000002</v>
      </c>
    </row>
    <row r="2415" spans="1:3" x14ac:dyDescent="0.2">
      <c r="A2415" t="s">
        <v>3325</v>
      </c>
      <c r="B2415">
        <v>-0.29958000000000001</v>
      </c>
      <c r="C2415">
        <v>36.071359999999999</v>
      </c>
    </row>
    <row r="2416" spans="1:3" x14ac:dyDescent="0.2">
      <c r="A2416" t="s">
        <v>3326</v>
      </c>
      <c r="B2416">
        <v>0.49738399999999999</v>
      </c>
      <c r="C2416">
        <v>35.245448000000003</v>
      </c>
    </row>
    <row r="2417" spans="1:3" x14ac:dyDescent="0.2">
      <c r="A2417" t="s">
        <v>3327</v>
      </c>
      <c r="B2417">
        <v>0.49738399999999999</v>
      </c>
      <c r="C2417">
        <v>35.254477000000001</v>
      </c>
    </row>
    <row r="2418" spans="1:3" x14ac:dyDescent="0.2">
      <c r="A2418" t="s">
        <v>3328</v>
      </c>
      <c r="B2418">
        <v>-1.3181400000000001</v>
      </c>
      <c r="C2418">
        <v>36.778300000000002</v>
      </c>
    </row>
    <row r="2419" spans="1:3" x14ac:dyDescent="0.2">
      <c r="A2419" t="s">
        <v>3329</v>
      </c>
      <c r="B2419">
        <v>-1.3186199999999999</v>
      </c>
      <c r="C2419">
        <v>36.775030000000001</v>
      </c>
    </row>
    <row r="2420" spans="1:3" x14ac:dyDescent="0.2">
      <c r="A2420" t="s">
        <v>3330</v>
      </c>
      <c r="B2420">
        <v>-1.0279100000000001</v>
      </c>
      <c r="C2420">
        <v>36.604999999999997</v>
      </c>
    </row>
    <row r="2421" spans="1:3" x14ac:dyDescent="0.2">
      <c r="A2421" t="s">
        <v>3331</v>
      </c>
      <c r="B2421">
        <v>1.5724</v>
      </c>
      <c r="C2421">
        <v>37.092399999999998</v>
      </c>
    </row>
    <row r="2422" spans="1:3" x14ac:dyDescent="0.2">
      <c r="A2422" t="s">
        <v>3332</v>
      </c>
      <c r="B2422">
        <v>-1.05</v>
      </c>
      <c r="C2422">
        <v>39.880000000000003</v>
      </c>
    </row>
    <row r="2423" spans="1:3" x14ac:dyDescent="0.2">
      <c r="A2423" t="s">
        <v>3333</v>
      </c>
      <c r="B2423">
        <v>-4.3385E-2</v>
      </c>
      <c r="C2423">
        <v>35.782130000000002</v>
      </c>
    </row>
    <row r="2424" spans="1:3" x14ac:dyDescent="0.2">
      <c r="A2424" t="s">
        <v>3334</v>
      </c>
      <c r="B2424">
        <v>-0.30698999999999999</v>
      </c>
      <c r="C2424">
        <v>36.07058</v>
      </c>
    </row>
    <row r="2425" spans="1:3" x14ac:dyDescent="0.2">
      <c r="A2425" t="s">
        <v>3335</v>
      </c>
      <c r="B2425">
        <v>0.35842299999999999</v>
      </c>
      <c r="C2425">
        <v>35.565899999999999</v>
      </c>
    </row>
    <row r="2426" spans="1:3" x14ac:dyDescent="0.2">
      <c r="A2426" t="s">
        <v>3336</v>
      </c>
      <c r="B2426">
        <v>-0.22120000000000001</v>
      </c>
      <c r="C2426">
        <v>35.83034</v>
      </c>
    </row>
    <row r="2427" spans="1:3" x14ac:dyDescent="0.2">
      <c r="A2427" t="s">
        <v>3336</v>
      </c>
      <c r="B2427">
        <v>-0.107596</v>
      </c>
      <c r="C2427">
        <v>35.459516999999998</v>
      </c>
    </row>
    <row r="2428" spans="1:3" x14ac:dyDescent="0.2">
      <c r="A2428" t="s">
        <v>3337</v>
      </c>
      <c r="B2428">
        <v>0.4</v>
      </c>
      <c r="C2428">
        <v>35.15</v>
      </c>
    </row>
    <row r="2429" spans="1:3" x14ac:dyDescent="0.2">
      <c r="A2429" t="s">
        <v>3338</v>
      </c>
      <c r="B2429">
        <v>-1.0894200000000001</v>
      </c>
      <c r="C2429">
        <v>35.3992</v>
      </c>
    </row>
    <row r="2430" spans="1:3" x14ac:dyDescent="0.2">
      <c r="A2430" t="s">
        <v>3339</v>
      </c>
      <c r="B2430">
        <v>-9.1366000000000003E-2</v>
      </c>
      <c r="C2430">
        <v>35.520299999999999</v>
      </c>
    </row>
    <row r="2431" spans="1:3" x14ac:dyDescent="0.2">
      <c r="A2431" t="s">
        <v>3340</v>
      </c>
      <c r="B2431">
        <v>-3.8668999999999998</v>
      </c>
      <c r="C2431">
        <v>39.661819000000001</v>
      </c>
    </row>
    <row r="2432" spans="1:3" x14ac:dyDescent="0.2">
      <c r="A2432" t="s">
        <v>3341</v>
      </c>
      <c r="B2432">
        <v>-0.20297000000000001</v>
      </c>
      <c r="C2432">
        <v>35.980200000000004</v>
      </c>
    </row>
    <row r="2433" spans="1:3" x14ac:dyDescent="0.2">
      <c r="A2433" t="s">
        <v>3342</v>
      </c>
      <c r="B2433">
        <v>-1.850198</v>
      </c>
      <c r="C2433">
        <v>36.793788999999997</v>
      </c>
    </row>
    <row r="2434" spans="1:3" x14ac:dyDescent="0.2">
      <c r="A2434" t="s">
        <v>3343</v>
      </c>
      <c r="B2434">
        <v>0.76746800000000004</v>
      </c>
      <c r="C2434">
        <v>37.585099999999997</v>
      </c>
    </row>
    <row r="2435" spans="1:3" x14ac:dyDescent="0.2">
      <c r="A2435" t="s">
        <v>3344</v>
      </c>
      <c r="B2435">
        <v>-9.2321E-2</v>
      </c>
      <c r="C2435">
        <v>36.421123000000001</v>
      </c>
    </row>
    <row r="2436" spans="1:3" x14ac:dyDescent="0.2">
      <c r="A2436" t="s">
        <v>3345</v>
      </c>
      <c r="B2436">
        <v>1.7686900000000001</v>
      </c>
      <c r="C2436">
        <v>37.077399999999997</v>
      </c>
    </row>
    <row r="2437" spans="1:3" x14ac:dyDescent="0.2">
      <c r="A2437" t="s">
        <v>3346</v>
      </c>
      <c r="B2437">
        <v>0.21620600000000001</v>
      </c>
      <c r="C2437">
        <v>34.988500000000002</v>
      </c>
    </row>
    <row r="2438" spans="1:3" x14ac:dyDescent="0.2">
      <c r="A2438" t="s">
        <v>3347</v>
      </c>
      <c r="B2438">
        <v>3.5613800000000002</v>
      </c>
      <c r="C2438">
        <v>34.8001</v>
      </c>
    </row>
    <row r="2439" spans="1:3" x14ac:dyDescent="0.2">
      <c r="A2439" t="s">
        <v>3348</v>
      </c>
      <c r="B2439">
        <v>3.8010359999999999</v>
      </c>
      <c r="C2439">
        <v>41.490197000000002</v>
      </c>
    </row>
    <row r="2440" spans="1:3" x14ac:dyDescent="0.2">
      <c r="A2440" t="s">
        <v>3349</v>
      </c>
      <c r="B2440">
        <v>0.34723999999999999</v>
      </c>
      <c r="C2440">
        <v>40.8309</v>
      </c>
    </row>
    <row r="2441" spans="1:3" x14ac:dyDescent="0.2">
      <c r="A2441" t="s">
        <v>3350</v>
      </c>
      <c r="B2441">
        <v>0.19995399999999999</v>
      </c>
      <c r="C2441">
        <v>40.850620999999997</v>
      </c>
    </row>
    <row r="2442" spans="1:3" x14ac:dyDescent="0.2">
      <c r="A2442" t="s">
        <v>3351</v>
      </c>
      <c r="B2442">
        <v>-0.98969799999999997</v>
      </c>
      <c r="C2442">
        <v>34.899799999999999</v>
      </c>
    </row>
    <row r="2443" spans="1:3" x14ac:dyDescent="0.2">
      <c r="A2443" t="s">
        <v>3352</v>
      </c>
      <c r="B2443">
        <v>0.21190000000000001</v>
      </c>
      <c r="C2443">
        <v>34.244</v>
      </c>
    </row>
    <row r="2444" spans="1:3" x14ac:dyDescent="0.2">
      <c r="A2444" t="s">
        <v>3353</v>
      </c>
      <c r="B2444">
        <v>-0.53281999999999996</v>
      </c>
      <c r="C2444">
        <v>35.964979999999997</v>
      </c>
    </row>
    <row r="2445" spans="1:3" x14ac:dyDescent="0.2">
      <c r="A2445" t="s">
        <v>3354</v>
      </c>
      <c r="B2445">
        <v>1.7027E-2</v>
      </c>
      <c r="C2445">
        <v>34.659398000000003</v>
      </c>
    </row>
    <row r="2446" spans="1:3" x14ac:dyDescent="0.2">
      <c r="A2446" t="s">
        <v>3355</v>
      </c>
      <c r="B2446">
        <v>-4.0852139999999997</v>
      </c>
      <c r="C2446">
        <v>39.655484000000001</v>
      </c>
    </row>
    <row r="2447" spans="1:3" x14ac:dyDescent="0.2">
      <c r="A2447" t="s">
        <v>3356</v>
      </c>
      <c r="B2447">
        <v>-4.0915039999999996</v>
      </c>
      <c r="C2447">
        <v>39.641694000000001</v>
      </c>
    </row>
    <row r="2448" spans="1:3" x14ac:dyDescent="0.2">
      <c r="A2448" t="s">
        <v>3357</v>
      </c>
      <c r="B2448">
        <v>-4.1118360000000003</v>
      </c>
      <c r="C2448">
        <v>39.644641</v>
      </c>
    </row>
    <row r="2449" spans="1:3" x14ac:dyDescent="0.2">
      <c r="A2449" t="s">
        <v>3358</v>
      </c>
      <c r="B2449">
        <v>-4.0674679999999999</v>
      </c>
      <c r="C2449">
        <v>39.677461999999998</v>
      </c>
    </row>
    <row r="2450" spans="1:3" x14ac:dyDescent="0.2">
      <c r="A2450" t="s">
        <v>3359</v>
      </c>
      <c r="B2450">
        <v>-4.08</v>
      </c>
      <c r="C2450">
        <v>39.65</v>
      </c>
    </row>
    <row r="2451" spans="1:3" x14ac:dyDescent="0.2">
      <c r="A2451" t="s">
        <v>3360</v>
      </c>
      <c r="B2451">
        <v>-4.0813990000000002</v>
      </c>
      <c r="C2451">
        <v>39.662489000000001</v>
      </c>
    </row>
    <row r="2452" spans="1:3" x14ac:dyDescent="0.2">
      <c r="A2452" t="s">
        <v>3361</v>
      </c>
      <c r="B2452">
        <v>0.71080100000000002</v>
      </c>
      <c r="C2452">
        <v>35.106929999999998</v>
      </c>
    </row>
    <row r="2453" spans="1:3" x14ac:dyDescent="0.2">
      <c r="A2453" t="s">
        <v>3362</v>
      </c>
      <c r="B2453">
        <v>1.320373</v>
      </c>
      <c r="C2453">
        <v>35.207062000000001</v>
      </c>
    </row>
    <row r="2454" spans="1:3" x14ac:dyDescent="0.2">
      <c r="A2454" t="s">
        <v>3363</v>
      </c>
      <c r="B2454">
        <v>0.152893</v>
      </c>
      <c r="C2454">
        <v>37.689346</v>
      </c>
    </row>
    <row r="2455" spans="1:3" x14ac:dyDescent="0.2">
      <c r="A2455" t="s">
        <v>3364</v>
      </c>
      <c r="B2455">
        <v>0.51547699999999996</v>
      </c>
      <c r="C2455">
        <v>35.319513000000001</v>
      </c>
    </row>
    <row r="2456" spans="1:3" x14ac:dyDescent="0.2">
      <c r="A2456" t="s">
        <v>3365</v>
      </c>
      <c r="B2456">
        <v>0.25608900000000001</v>
      </c>
      <c r="C2456">
        <v>37.707853</v>
      </c>
    </row>
    <row r="2457" spans="1:3" x14ac:dyDescent="0.2">
      <c r="A2457" t="s">
        <v>3366</v>
      </c>
      <c r="B2457">
        <v>-1.1159300000000001</v>
      </c>
      <c r="C2457">
        <v>36.636600000000001</v>
      </c>
    </row>
    <row r="2458" spans="1:3" x14ac:dyDescent="0.2">
      <c r="A2458" t="s">
        <v>3367</v>
      </c>
      <c r="B2458">
        <v>-1.1066560000000001</v>
      </c>
      <c r="C2458">
        <v>36.641770000000001</v>
      </c>
    </row>
    <row r="2459" spans="1:3" x14ac:dyDescent="0.2">
      <c r="A2459" t="s">
        <v>3368</v>
      </c>
      <c r="B2459">
        <v>-1.1060970000000001</v>
      </c>
      <c r="C2459">
        <v>36.645462000000002</v>
      </c>
    </row>
    <row r="2460" spans="1:3" x14ac:dyDescent="0.2">
      <c r="A2460" t="s">
        <v>3369</v>
      </c>
      <c r="B2460">
        <v>-1.103604</v>
      </c>
      <c r="C2460">
        <v>36.666670000000003</v>
      </c>
    </row>
    <row r="2461" spans="1:3" x14ac:dyDescent="0.2">
      <c r="A2461" t="s">
        <v>3370</v>
      </c>
      <c r="B2461">
        <v>-1.102112</v>
      </c>
      <c r="C2461">
        <v>36.830407999999998</v>
      </c>
    </row>
    <row r="2462" spans="1:3" x14ac:dyDescent="0.2">
      <c r="A2462" t="s">
        <v>3371</v>
      </c>
      <c r="B2462">
        <v>0.13021099999999999</v>
      </c>
      <c r="C2462">
        <v>34.746923000000002</v>
      </c>
    </row>
    <row r="2463" spans="1:3" x14ac:dyDescent="0.2">
      <c r="A2463" t="s">
        <v>3372</v>
      </c>
      <c r="B2463">
        <v>-0.57689400000000002</v>
      </c>
      <c r="C2463">
        <v>35.185299999999998</v>
      </c>
    </row>
    <row r="2464" spans="1:3" x14ac:dyDescent="0.2">
      <c r="A2464" t="s">
        <v>3373</v>
      </c>
      <c r="B2464">
        <v>-0.580233</v>
      </c>
      <c r="C2464">
        <v>35.182661000000003</v>
      </c>
    </row>
    <row r="2465" spans="1:3" x14ac:dyDescent="0.2">
      <c r="A2465" t="s">
        <v>3374</v>
      </c>
      <c r="B2465">
        <v>-1.1923550000000001</v>
      </c>
      <c r="C2465">
        <v>36.771524999999997</v>
      </c>
    </row>
    <row r="2466" spans="1:3" x14ac:dyDescent="0.2">
      <c r="A2466" t="s">
        <v>3375</v>
      </c>
      <c r="B2466">
        <v>-1.2341500000000001</v>
      </c>
      <c r="C2466">
        <v>36.922139999999999</v>
      </c>
    </row>
    <row r="2467" spans="1:3" x14ac:dyDescent="0.2">
      <c r="A2467" t="s">
        <v>3376</v>
      </c>
      <c r="B2467">
        <v>0.88368400000000003</v>
      </c>
      <c r="C2467">
        <v>34.913719</v>
      </c>
    </row>
    <row r="2468" spans="1:3" x14ac:dyDescent="0.2">
      <c r="A2468" t="s">
        <v>3377</v>
      </c>
      <c r="B2468">
        <v>-0.64</v>
      </c>
      <c r="C2468">
        <v>37.549999999999997</v>
      </c>
    </row>
    <row r="2469" spans="1:3" x14ac:dyDescent="0.2">
      <c r="A2469" t="s">
        <v>3378</v>
      </c>
      <c r="B2469">
        <v>-0.94077</v>
      </c>
      <c r="C2469">
        <v>34.687100000000001</v>
      </c>
    </row>
    <row r="2470" spans="1:3" x14ac:dyDescent="0.2">
      <c r="A2470" t="s">
        <v>3379</v>
      </c>
      <c r="B2470">
        <v>0.35680000000000001</v>
      </c>
      <c r="C2470">
        <v>36.067900000000002</v>
      </c>
    </row>
    <row r="2471" spans="1:3" x14ac:dyDescent="0.2">
      <c r="A2471" t="s">
        <v>3380</v>
      </c>
      <c r="B2471">
        <v>2.6387100000000001</v>
      </c>
      <c r="C2471">
        <v>35.719700000000003</v>
      </c>
    </row>
    <row r="2472" spans="1:3" x14ac:dyDescent="0.2">
      <c r="A2472" t="s">
        <v>3381</v>
      </c>
      <c r="B2472">
        <v>2.79122</v>
      </c>
      <c r="C2472">
        <v>35.64123</v>
      </c>
    </row>
    <row r="2473" spans="1:3" x14ac:dyDescent="0.2">
      <c r="A2473" t="s">
        <v>3382</v>
      </c>
      <c r="B2473">
        <v>-1.29131</v>
      </c>
      <c r="C2473">
        <v>36.82667</v>
      </c>
    </row>
    <row r="2474" spans="1:3" x14ac:dyDescent="0.2">
      <c r="A2474" t="s">
        <v>3383</v>
      </c>
      <c r="B2474">
        <v>0.99400100000000002</v>
      </c>
      <c r="C2474">
        <v>36.884799999999998</v>
      </c>
    </row>
    <row r="2475" spans="1:3" x14ac:dyDescent="0.2">
      <c r="A2475" t="s">
        <v>3384</v>
      </c>
      <c r="B2475">
        <v>0.96743199999999996</v>
      </c>
      <c r="C2475">
        <v>37.194899999999997</v>
      </c>
    </row>
    <row r="2476" spans="1:3" x14ac:dyDescent="0.2">
      <c r="A2476" t="s">
        <v>3385</v>
      </c>
      <c r="B2476">
        <v>3.1175999999999999</v>
      </c>
      <c r="C2476">
        <v>35.599800000000002</v>
      </c>
    </row>
    <row r="2477" spans="1:3" x14ac:dyDescent="0.2">
      <c r="A2477" t="s">
        <v>3386</v>
      </c>
      <c r="B2477">
        <v>1.98</v>
      </c>
      <c r="C2477">
        <v>37.89</v>
      </c>
    </row>
    <row r="2478" spans="1:3" x14ac:dyDescent="0.2">
      <c r="A2478" t="s">
        <v>3387</v>
      </c>
      <c r="B2478">
        <v>-2.9356</v>
      </c>
      <c r="C2478">
        <v>37.554900000000004</v>
      </c>
    </row>
    <row r="2479" spans="1:3" x14ac:dyDescent="0.2">
      <c r="A2479" t="s">
        <v>3388</v>
      </c>
      <c r="B2479">
        <v>-2.9279280000000001</v>
      </c>
      <c r="C2479">
        <v>37.509008999999999</v>
      </c>
    </row>
    <row r="2480" spans="1:3" x14ac:dyDescent="0.2">
      <c r="A2480" t="s">
        <v>3389</v>
      </c>
      <c r="B2480">
        <v>1.0481199999999999</v>
      </c>
      <c r="C2480">
        <v>35.7239</v>
      </c>
    </row>
    <row r="2481" spans="1:3" x14ac:dyDescent="0.2">
      <c r="A2481" t="s">
        <v>3390</v>
      </c>
      <c r="B2481">
        <v>3.04149</v>
      </c>
      <c r="C2481">
        <v>36.445399999999999</v>
      </c>
    </row>
    <row r="2482" spans="1:3" x14ac:dyDescent="0.2">
      <c r="A2482" t="s">
        <v>3391</v>
      </c>
      <c r="B2482">
        <v>3.84179</v>
      </c>
      <c r="C2482">
        <v>34.990299999999998</v>
      </c>
    </row>
    <row r="2483" spans="1:3" x14ac:dyDescent="0.2">
      <c r="A2483" t="s">
        <v>3392</v>
      </c>
      <c r="B2483">
        <v>2.7312400000000001</v>
      </c>
      <c r="C2483">
        <v>34.841230000000003</v>
      </c>
    </row>
    <row r="2484" spans="1:3" x14ac:dyDescent="0.2">
      <c r="A2484" t="s">
        <v>3393</v>
      </c>
      <c r="B2484">
        <v>2.41696</v>
      </c>
      <c r="C2484">
        <v>35.7151</v>
      </c>
    </row>
    <row r="2485" spans="1:3" x14ac:dyDescent="0.2">
      <c r="A2485" t="s">
        <v>3394</v>
      </c>
      <c r="B2485">
        <v>4.1899290000000002</v>
      </c>
      <c r="C2485">
        <v>34.3078</v>
      </c>
    </row>
    <row r="2486" spans="1:3" x14ac:dyDescent="0.2">
      <c r="A2486" t="s">
        <v>3395</v>
      </c>
      <c r="B2486">
        <v>4.1810099999999997</v>
      </c>
      <c r="C2486">
        <v>34.392400000000002</v>
      </c>
    </row>
    <row r="2487" spans="1:3" x14ac:dyDescent="0.2">
      <c r="A2487" t="s">
        <v>3396</v>
      </c>
      <c r="B2487">
        <v>4.2126700000000001</v>
      </c>
      <c r="C2487">
        <v>34.242899999999999</v>
      </c>
    </row>
    <row r="2488" spans="1:3" x14ac:dyDescent="0.2">
      <c r="A2488" t="s">
        <v>3397</v>
      </c>
      <c r="B2488">
        <v>2.7912300000000001</v>
      </c>
      <c r="C2488">
        <v>34.881239999999998</v>
      </c>
    </row>
    <row r="2489" spans="1:3" x14ac:dyDescent="0.2">
      <c r="A2489" t="s">
        <v>3398</v>
      </c>
      <c r="B2489">
        <v>4.2679</v>
      </c>
      <c r="C2489">
        <v>35.751399999999997</v>
      </c>
    </row>
    <row r="2490" spans="1:3" x14ac:dyDescent="0.2">
      <c r="A2490" t="s">
        <v>3399</v>
      </c>
      <c r="B2490">
        <v>3.72872</v>
      </c>
      <c r="C2490">
        <v>35.198700000000002</v>
      </c>
    </row>
    <row r="2491" spans="1:3" x14ac:dyDescent="0.2">
      <c r="A2491" t="s">
        <v>3400</v>
      </c>
      <c r="B2491">
        <v>1.96004</v>
      </c>
      <c r="C2491">
        <v>35.964500000000001</v>
      </c>
    </row>
    <row r="2492" spans="1:3" x14ac:dyDescent="0.2">
      <c r="A2492" t="s">
        <v>3401</v>
      </c>
      <c r="B2492">
        <v>3.95486</v>
      </c>
      <c r="C2492">
        <v>34.881599999999999</v>
      </c>
    </row>
    <row r="2493" spans="1:3" x14ac:dyDescent="0.2">
      <c r="A2493" t="s">
        <v>3402</v>
      </c>
      <c r="B2493">
        <v>3.95486</v>
      </c>
      <c r="C2493">
        <v>34.881599999999999</v>
      </c>
    </row>
    <row r="2494" spans="1:3" x14ac:dyDescent="0.2">
      <c r="A2494" t="s">
        <v>3403</v>
      </c>
      <c r="B2494">
        <v>2.02338</v>
      </c>
      <c r="C2494">
        <v>36.358400000000003</v>
      </c>
    </row>
    <row r="2495" spans="1:3" x14ac:dyDescent="0.2">
      <c r="A2495" t="s">
        <v>3404</v>
      </c>
      <c r="B2495">
        <v>-1.22817</v>
      </c>
      <c r="C2495">
        <v>34.806199999999997</v>
      </c>
    </row>
    <row r="2496" spans="1:3" x14ac:dyDescent="0.2">
      <c r="A2496" t="s">
        <v>3405</v>
      </c>
      <c r="B2496">
        <v>0.24945000000000001</v>
      </c>
      <c r="C2496">
        <v>35.229199999999999</v>
      </c>
    </row>
    <row r="2497" spans="1:3" x14ac:dyDescent="0.2">
      <c r="A2497" t="s">
        <v>3406</v>
      </c>
      <c r="B2497">
        <v>1.4368799999999999</v>
      </c>
      <c r="C2497">
        <v>36.247199999999999</v>
      </c>
    </row>
    <row r="2498" spans="1:3" x14ac:dyDescent="0.2">
      <c r="A2498" t="s">
        <v>3407</v>
      </c>
      <c r="B2498">
        <v>1.4368799999999999</v>
      </c>
      <c r="C2498">
        <v>36.247199999999999</v>
      </c>
    </row>
    <row r="2499" spans="1:3" x14ac:dyDescent="0.2">
      <c r="A2499" t="s">
        <v>3408</v>
      </c>
      <c r="B2499">
        <v>1.4079999999999999</v>
      </c>
      <c r="C2499">
        <v>35.561</v>
      </c>
    </row>
    <row r="2500" spans="1:3" x14ac:dyDescent="0.2">
      <c r="A2500" t="s">
        <v>3409</v>
      </c>
      <c r="B2500">
        <v>-0.17230999999999999</v>
      </c>
      <c r="C2500">
        <v>35.591230000000003</v>
      </c>
    </row>
    <row r="2501" spans="1:3" x14ac:dyDescent="0.2">
      <c r="A2501" t="s">
        <v>3410</v>
      </c>
      <c r="B2501">
        <v>-0.15879599999999999</v>
      </c>
      <c r="C2501">
        <v>35.589300000000001</v>
      </c>
    </row>
    <row r="2502" spans="1:3" x14ac:dyDescent="0.2">
      <c r="A2502" t="s">
        <v>3411</v>
      </c>
      <c r="B2502">
        <v>0.89239999999999997</v>
      </c>
      <c r="C2502">
        <v>36.531199999999998</v>
      </c>
    </row>
    <row r="2503" spans="1:3" x14ac:dyDescent="0.2">
      <c r="A2503" t="s">
        <v>3412</v>
      </c>
      <c r="B2503">
        <v>-0.85792999999999997</v>
      </c>
      <c r="C2503">
        <v>35.389409999999998</v>
      </c>
    </row>
    <row r="2504" spans="1:3" x14ac:dyDescent="0.2">
      <c r="A2504" t="s">
        <v>3413</v>
      </c>
      <c r="B2504">
        <v>-0.88024999999999998</v>
      </c>
      <c r="C2504">
        <v>36.495489999999997</v>
      </c>
    </row>
    <row r="2505" spans="1:3" x14ac:dyDescent="0.2">
      <c r="A2505" t="s">
        <v>3414</v>
      </c>
      <c r="B2505">
        <v>-0.71889000000000003</v>
      </c>
      <c r="C2505">
        <v>36.439970000000002</v>
      </c>
    </row>
    <row r="2506" spans="1:3" x14ac:dyDescent="0.2">
      <c r="A2506" t="s">
        <v>3415</v>
      </c>
      <c r="B2506">
        <v>0.62559600000000004</v>
      </c>
      <c r="C2506">
        <v>37.259900000000002</v>
      </c>
    </row>
    <row r="2507" spans="1:3" x14ac:dyDescent="0.2">
      <c r="A2507" t="s">
        <v>3416</v>
      </c>
      <c r="B2507">
        <v>1.0235000000000001</v>
      </c>
      <c r="C2507">
        <v>36.587800000000001</v>
      </c>
    </row>
    <row r="2508" spans="1:3" x14ac:dyDescent="0.2">
      <c r="A2508" t="s">
        <v>3417</v>
      </c>
      <c r="B2508">
        <v>4.1758620000000004</v>
      </c>
      <c r="C2508">
        <v>34.364046999999999</v>
      </c>
    </row>
    <row r="2509" spans="1:3" x14ac:dyDescent="0.2">
      <c r="A2509" t="s">
        <v>3418</v>
      </c>
      <c r="B2509">
        <v>3.7875200000000002</v>
      </c>
      <c r="C2509">
        <v>34.958599999999997</v>
      </c>
    </row>
    <row r="2510" spans="1:3" x14ac:dyDescent="0.2">
      <c r="A2510" t="s">
        <v>3418</v>
      </c>
      <c r="B2510">
        <v>3.7875200000000002</v>
      </c>
      <c r="C2510">
        <v>34.958599999999997</v>
      </c>
    </row>
    <row r="2511" spans="1:3" x14ac:dyDescent="0.2">
      <c r="A2511" t="s">
        <v>3419</v>
      </c>
      <c r="B2511">
        <v>3.53424</v>
      </c>
      <c r="C2511">
        <v>34.618899999999996</v>
      </c>
    </row>
    <row r="2512" spans="1:3" x14ac:dyDescent="0.2">
      <c r="A2512" t="s">
        <v>3420</v>
      </c>
      <c r="B2512">
        <v>2.78796</v>
      </c>
      <c r="C2512">
        <v>35.003900000000002</v>
      </c>
    </row>
    <row r="2513" spans="1:3" x14ac:dyDescent="0.2">
      <c r="A2513" t="s">
        <v>3421</v>
      </c>
      <c r="B2513">
        <v>1.9321200000000001</v>
      </c>
      <c r="C2513">
        <v>35.412100000000002</v>
      </c>
    </row>
    <row r="2514" spans="1:3" x14ac:dyDescent="0.2">
      <c r="A2514" t="s">
        <v>3422</v>
      </c>
      <c r="B2514">
        <v>2.9047710000000002</v>
      </c>
      <c r="C2514">
        <v>35.205502000000003</v>
      </c>
    </row>
    <row r="2515" spans="1:3" x14ac:dyDescent="0.2">
      <c r="A2515" t="s">
        <v>3423</v>
      </c>
      <c r="B2515">
        <v>0.73126500000000005</v>
      </c>
      <c r="C2515">
        <v>36.052300000000002</v>
      </c>
    </row>
    <row r="2516" spans="1:3" x14ac:dyDescent="0.2">
      <c r="A2516" t="s">
        <v>3424</v>
      </c>
      <c r="B2516">
        <v>-0.47522500000000001</v>
      </c>
      <c r="C2516">
        <v>34.287390000000002</v>
      </c>
    </row>
    <row r="2517" spans="1:3" x14ac:dyDescent="0.2">
      <c r="A2517" t="s">
        <v>3425</v>
      </c>
      <c r="B2517">
        <v>4.0634100000000002</v>
      </c>
      <c r="C2517">
        <v>35.810299999999998</v>
      </c>
    </row>
    <row r="2518" spans="1:3" x14ac:dyDescent="0.2">
      <c r="A2518" t="s">
        <v>3426</v>
      </c>
      <c r="B2518">
        <v>-1.2376799999999999</v>
      </c>
      <c r="C2518">
        <v>36.744700000000002</v>
      </c>
    </row>
    <row r="2519" spans="1:3" x14ac:dyDescent="0.2">
      <c r="A2519" t="s">
        <v>3427</v>
      </c>
      <c r="B2519">
        <v>-1.432949</v>
      </c>
      <c r="C2519">
        <v>36.663384999999998</v>
      </c>
    </row>
    <row r="2520" spans="1:3" x14ac:dyDescent="0.2">
      <c r="A2520" t="s">
        <v>3428</v>
      </c>
      <c r="B2520">
        <v>3.1859999999999999E-2</v>
      </c>
      <c r="C2520">
        <v>36.169240000000002</v>
      </c>
    </row>
    <row r="2521" spans="1:3" x14ac:dyDescent="0.2">
      <c r="A2521" t="s">
        <v>3429</v>
      </c>
      <c r="B2521">
        <v>0.02</v>
      </c>
      <c r="C2521">
        <v>36.22</v>
      </c>
    </row>
    <row r="2522" spans="1:3" x14ac:dyDescent="0.2">
      <c r="A2522" t="s">
        <v>3430</v>
      </c>
      <c r="B2522">
        <v>1.9093789999999999</v>
      </c>
      <c r="C2522">
        <v>35.487085</v>
      </c>
    </row>
    <row r="2523" spans="1:3" x14ac:dyDescent="0.2">
      <c r="A2523" t="s">
        <v>3430</v>
      </c>
      <c r="B2523">
        <v>1.66</v>
      </c>
      <c r="C2523">
        <v>35.75</v>
      </c>
    </row>
    <row r="2524" spans="1:3" x14ac:dyDescent="0.2">
      <c r="A2524" t="s">
        <v>3431</v>
      </c>
      <c r="B2524">
        <v>0.26</v>
      </c>
      <c r="C2524">
        <v>34.380000000000003</v>
      </c>
    </row>
    <row r="2525" spans="1:3" x14ac:dyDescent="0.2">
      <c r="A2525" t="s">
        <v>3431</v>
      </c>
      <c r="B2525">
        <v>-2.6037999999999999E-2</v>
      </c>
      <c r="C2525">
        <v>34.586402999999997</v>
      </c>
    </row>
    <row r="2526" spans="1:3" x14ac:dyDescent="0.2">
      <c r="A2526" t="s">
        <v>3432</v>
      </c>
      <c r="B2526">
        <v>-0.718275</v>
      </c>
      <c r="C2526">
        <v>34.105024</v>
      </c>
    </row>
    <row r="2527" spans="1:3" x14ac:dyDescent="0.2">
      <c r="A2527" t="s">
        <v>3433</v>
      </c>
      <c r="B2527">
        <v>2.6037999999999999E-2</v>
      </c>
      <c r="C2527">
        <v>34.586402999999997</v>
      </c>
    </row>
    <row r="2528" spans="1:3" x14ac:dyDescent="0.2">
      <c r="A2528" t="s">
        <v>3434</v>
      </c>
      <c r="B2528">
        <v>2.8163000000000001E-2</v>
      </c>
      <c r="C2528">
        <v>34.584634000000001</v>
      </c>
    </row>
    <row r="2529" spans="1:3" x14ac:dyDescent="0.2">
      <c r="A2529" t="s">
        <v>3435</v>
      </c>
      <c r="B2529">
        <v>0.31865199999999999</v>
      </c>
      <c r="C2529">
        <v>34.571196</v>
      </c>
    </row>
    <row r="2530" spans="1:3" x14ac:dyDescent="0.2">
      <c r="A2530" t="s">
        <v>3436</v>
      </c>
      <c r="B2530">
        <v>0.124337</v>
      </c>
      <c r="C2530">
        <v>37.832678999999999</v>
      </c>
    </row>
    <row r="2531" spans="1:3" x14ac:dyDescent="0.2">
      <c r="A2531" t="s">
        <v>3437</v>
      </c>
      <c r="B2531">
        <v>0.43498799999999999</v>
      </c>
      <c r="C2531">
        <v>34.375999999999998</v>
      </c>
    </row>
    <row r="2532" spans="1:3" x14ac:dyDescent="0.2">
      <c r="A2532" t="s">
        <v>3438</v>
      </c>
      <c r="B2532">
        <v>0.66327800000000003</v>
      </c>
      <c r="C2532">
        <v>34.906928000000001</v>
      </c>
    </row>
    <row r="2533" spans="1:3" x14ac:dyDescent="0.2">
      <c r="A2533" t="s">
        <v>3439</v>
      </c>
      <c r="B2533">
        <v>0.66130900000000004</v>
      </c>
      <c r="C2533">
        <v>34.752780999999999</v>
      </c>
    </row>
    <row r="2534" spans="1:3" x14ac:dyDescent="0.2">
      <c r="A2534" t="s">
        <v>3440</v>
      </c>
      <c r="B2534">
        <v>-0.99967099999999998</v>
      </c>
      <c r="C2534">
        <v>35.293236</v>
      </c>
    </row>
    <row r="2535" spans="1:3" x14ac:dyDescent="0.2">
      <c r="A2535" t="s">
        <v>3441</v>
      </c>
      <c r="B2535">
        <v>3.6950449999999999</v>
      </c>
      <c r="C2535">
        <v>34.845207000000002</v>
      </c>
    </row>
    <row r="2536" spans="1:3" x14ac:dyDescent="0.2">
      <c r="A2536" t="s">
        <v>3442</v>
      </c>
      <c r="B2536">
        <v>-2.6329999999999999E-2</v>
      </c>
      <c r="C2536">
        <v>34.131300000000003</v>
      </c>
    </row>
    <row r="2537" spans="1:3" x14ac:dyDescent="0.2">
      <c r="A2537" t="s">
        <v>3443</v>
      </c>
      <c r="B2537">
        <v>0.79985700000000004</v>
      </c>
      <c r="C2537">
        <v>34.923900000000003</v>
      </c>
    </row>
    <row r="2538" spans="1:3" x14ac:dyDescent="0.2">
      <c r="A2538" t="s">
        <v>3444</v>
      </c>
      <c r="B2538">
        <v>0.60294099999999995</v>
      </c>
      <c r="C2538">
        <v>34.226503999999998</v>
      </c>
    </row>
    <row r="2539" spans="1:3" x14ac:dyDescent="0.2">
      <c r="A2539" t="s">
        <v>3445</v>
      </c>
      <c r="B2539">
        <v>-4.3560800000000004</v>
      </c>
      <c r="C2539">
        <v>39.3157</v>
      </c>
    </row>
    <row r="2540" spans="1:3" x14ac:dyDescent="0.2">
      <c r="A2540" t="s">
        <v>3446</v>
      </c>
      <c r="B2540">
        <v>0.34609600000000001</v>
      </c>
      <c r="C2540">
        <v>34.490546999999999</v>
      </c>
    </row>
    <row r="2541" spans="1:3" x14ac:dyDescent="0.2">
      <c r="A2541" t="s">
        <v>3447</v>
      </c>
      <c r="B2541">
        <v>0.65558399999999994</v>
      </c>
      <c r="C2541">
        <v>34.822299999999998</v>
      </c>
    </row>
    <row r="2542" spans="1:3" x14ac:dyDescent="0.2">
      <c r="A2542" t="s">
        <v>3448</v>
      </c>
      <c r="B2542">
        <v>0.63478199999999996</v>
      </c>
      <c r="C2542">
        <v>34.976149999999997</v>
      </c>
    </row>
    <row r="2543" spans="1:3" x14ac:dyDescent="0.2">
      <c r="A2543" t="s">
        <v>3449</v>
      </c>
      <c r="B2543">
        <v>0.51187199999999999</v>
      </c>
      <c r="C2543">
        <v>34.478198999999996</v>
      </c>
    </row>
    <row r="2544" spans="1:3" x14ac:dyDescent="0.2">
      <c r="A2544" t="s">
        <v>3450</v>
      </c>
      <c r="B2544">
        <v>0.56550599999999995</v>
      </c>
      <c r="C2544">
        <v>34.564791</v>
      </c>
    </row>
    <row r="2545" spans="1:3" x14ac:dyDescent="0.2">
      <c r="A2545" t="s">
        <v>3451</v>
      </c>
      <c r="B2545">
        <v>0.32893</v>
      </c>
      <c r="C2545">
        <v>34.487220999999998</v>
      </c>
    </row>
    <row r="2546" spans="1:3" x14ac:dyDescent="0.2">
      <c r="A2546" t="s">
        <v>3452</v>
      </c>
      <c r="B2546">
        <v>0.57999999999999996</v>
      </c>
      <c r="C2546">
        <v>34.549999999999997</v>
      </c>
    </row>
    <row r="2547" spans="1:3" x14ac:dyDescent="0.2">
      <c r="A2547" t="s">
        <v>3453</v>
      </c>
      <c r="B2547">
        <v>-0.11600000000000001</v>
      </c>
      <c r="C2547">
        <v>34.781700000000001</v>
      </c>
    </row>
    <row r="2548" spans="1:3" x14ac:dyDescent="0.2">
      <c r="A2548" t="s">
        <v>3454</v>
      </c>
      <c r="B2548">
        <v>4.9154000000000003E-2</v>
      </c>
      <c r="C2548">
        <v>34.726871000000003</v>
      </c>
    </row>
    <row r="2549" spans="1:3" x14ac:dyDescent="0.2">
      <c r="A2549" t="s">
        <v>3455</v>
      </c>
      <c r="B2549">
        <v>-4.5536599999999998</v>
      </c>
      <c r="C2549">
        <v>39.120600000000003</v>
      </c>
    </row>
    <row r="2550" spans="1:3" x14ac:dyDescent="0.2">
      <c r="A2550" t="s">
        <v>3456</v>
      </c>
      <c r="B2550">
        <v>-1.30783</v>
      </c>
      <c r="C2550">
        <v>36.86157</v>
      </c>
    </row>
    <row r="2551" spans="1:3" x14ac:dyDescent="0.2">
      <c r="A2551" t="s">
        <v>3457</v>
      </c>
      <c r="B2551">
        <v>0.43260300000000002</v>
      </c>
      <c r="C2551">
        <v>34.392400000000002</v>
      </c>
    </row>
    <row r="2552" spans="1:3" x14ac:dyDescent="0.2">
      <c r="A2552" t="s">
        <v>3458</v>
      </c>
      <c r="B2552">
        <v>0.57713199999999998</v>
      </c>
      <c r="C2552">
        <v>34.352575000000002</v>
      </c>
    </row>
    <row r="2553" spans="1:3" x14ac:dyDescent="0.2">
      <c r="A2553" t="s">
        <v>3459</v>
      </c>
      <c r="B2553">
        <v>0.37671100000000002</v>
      </c>
      <c r="C2553">
        <v>34.851996</v>
      </c>
    </row>
    <row r="2554" spans="1:3" x14ac:dyDescent="0.2">
      <c r="A2554" t="s">
        <v>3460</v>
      </c>
      <c r="B2554">
        <v>0.112202</v>
      </c>
      <c r="C2554">
        <v>34.811081999999999</v>
      </c>
    </row>
    <row r="2555" spans="1:3" x14ac:dyDescent="0.2">
      <c r="A2555" t="s">
        <v>3461</v>
      </c>
      <c r="B2555">
        <v>0.30452699999999999</v>
      </c>
      <c r="C2555">
        <v>34.536064000000003</v>
      </c>
    </row>
    <row r="2556" spans="1:3" x14ac:dyDescent="0.2">
      <c r="A2556" t="s">
        <v>3462</v>
      </c>
      <c r="B2556">
        <v>-1.28</v>
      </c>
      <c r="C2556">
        <v>36.613599999999998</v>
      </c>
    </row>
    <row r="2557" spans="1:3" x14ac:dyDescent="0.2">
      <c r="A2557" t="s">
        <v>3463</v>
      </c>
      <c r="B2557">
        <v>0.44562800000000002</v>
      </c>
      <c r="C2557">
        <v>34.744300000000003</v>
      </c>
    </row>
    <row r="2558" spans="1:3" x14ac:dyDescent="0.2">
      <c r="A2558" t="s">
        <v>3464</v>
      </c>
      <c r="B2558">
        <v>-3.95</v>
      </c>
      <c r="C2558">
        <v>39.5</v>
      </c>
    </row>
    <row r="2559" spans="1:3" x14ac:dyDescent="0.2">
      <c r="A2559" t="s">
        <v>3465</v>
      </c>
      <c r="B2559">
        <v>6.9278000000000006E-2</v>
      </c>
      <c r="C2559">
        <v>34.573900000000002</v>
      </c>
    </row>
    <row r="2560" spans="1:3" x14ac:dyDescent="0.2">
      <c r="A2560" t="s">
        <v>3466</v>
      </c>
      <c r="B2560">
        <v>0.60574099999999997</v>
      </c>
      <c r="C2560">
        <v>34.829324</v>
      </c>
    </row>
    <row r="2561" spans="1:3" x14ac:dyDescent="0.2">
      <c r="A2561" t="s">
        <v>3467</v>
      </c>
      <c r="B2561">
        <v>1.0225E-2</v>
      </c>
      <c r="C2561">
        <v>34.621766999999998</v>
      </c>
    </row>
    <row r="2562" spans="1:3" x14ac:dyDescent="0.2">
      <c r="A2562" t="s">
        <v>3468</v>
      </c>
      <c r="B2562">
        <v>-1.2624550000000001</v>
      </c>
      <c r="C2562">
        <v>36.812221000000001</v>
      </c>
    </row>
    <row r="2563" spans="1:3" x14ac:dyDescent="0.2">
      <c r="A2563" t="s">
        <v>3469</v>
      </c>
      <c r="B2563">
        <v>-0.30270999999999998</v>
      </c>
      <c r="C2563">
        <v>36.153120000000001</v>
      </c>
    </row>
    <row r="2564" spans="1:3" x14ac:dyDescent="0.2">
      <c r="A2564" t="s">
        <v>3470</v>
      </c>
      <c r="B2564">
        <v>-3.3020779999999998</v>
      </c>
      <c r="C2564">
        <v>40.012281999999999</v>
      </c>
    </row>
    <row r="2565" spans="1:3" x14ac:dyDescent="0.2">
      <c r="A2565" t="s">
        <v>3471</v>
      </c>
      <c r="B2565">
        <v>-3.8705080000000001</v>
      </c>
      <c r="C2565">
        <v>39.578957000000003</v>
      </c>
    </row>
    <row r="2566" spans="1:3" x14ac:dyDescent="0.2">
      <c r="A2566" t="s">
        <v>3472</v>
      </c>
      <c r="B2566">
        <v>-1.1761440000000001</v>
      </c>
      <c r="C2566">
        <v>34.449280000000002</v>
      </c>
    </row>
    <row r="2567" spans="1:3" x14ac:dyDescent="0.2">
      <c r="A2567" t="s">
        <v>3473</v>
      </c>
      <c r="B2567">
        <v>7.1443000000000006E-2</v>
      </c>
      <c r="C2567">
        <v>33.989531999999997</v>
      </c>
    </row>
    <row r="2568" spans="1:3" x14ac:dyDescent="0.2">
      <c r="A2568" t="s">
        <v>3474</v>
      </c>
      <c r="B2568">
        <v>-1.1035999999999999</v>
      </c>
      <c r="C2568">
        <v>36.666200000000003</v>
      </c>
    </row>
    <row r="2569" spans="1:3" x14ac:dyDescent="0.2">
      <c r="A2569" t="s">
        <v>3475</v>
      </c>
      <c r="B2569">
        <v>0.83444700000000005</v>
      </c>
      <c r="C2569">
        <v>35.080509999999997</v>
      </c>
    </row>
    <row r="2570" spans="1:3" x14ac:dyDescent="0.2">
      <c r="A2570" t="s">
        <v>3476</v>
      </c>
      <c r="B2570">
        <v>0.85048100000000004</v>
      </c>
      <c r="C2570">
        <v>35.113114000000003</v>
      </c>
    </row>
    <row r="2571" spans="1:3" x14ac:dyDescent="0.2">
      <c r="A2571" t="s">
        <v>3477</v>
      </c>
      <c r="B2571">
        <v>-0.95585600000000004</v>
      </c>
      <c r="C2571">
        <v>34.281531999999999</v>
      </c>
    </row>
    <row r="2572" spans="1:3" x14ac:dyDescent="0.2">
      <c r="A2572" t="s">
        <v>3478</v>
      </c>
      <c r="B2572">
        <v>-0.96903700000000004</v>
      </c>
      <c r="C2572">
        <v>34.299599999999998</v>
      </c>
    </row>
    <row r="2573" spans="1:3" x14ac:dyDescent="0.2">
      <c r="A2573" t="s">
        <v>3479</v>
      </c>
      <c r="B2573">
        <v>0.11266900000000001</v>
      </c>
      <c r="C2573">
        <v>37.511299999999999</v>
      </c>
    </row>
    <row r="2574" spans="1:3" x14ac:dyDescent="0.2">
      <c r="A2574" t="s">
        <v>3480</v>
      </c>
      <c r="B2574">
        <v>-1.5132319999999999</v>
      </c>
      <c r="C2574">
        <v>37.263212000000003</v>
      </c>
    </row>
    <row r="2575" spans="1:3" x14ac:dyDescent="0.2">
      <c r="A2575" t="s">
        <v>3481</v>
      </c>
      <c r="B2575">
        <v>-1.502321</v>
      </c>
      <c r="C2575">
        <v>37.263232000000002</v>
      </c>
    </row>
    <row r="2576" spans="1:3" x14ac:dyDescent="0.2">
      <c r="A2576" t="s">
        <v>3482</v>
      </c>
      <c r="B2576">
        <v>-1.5151760000000001</v>
      </c>
      <c r="C2576">
        <v>37.247723000000001</v>
      </c>
    </row>
    <row r="2577" spans="1:3" x14ac:dyDescent="0.2">
      <c r="A2577" t="s">
        <v>3483</v>
      </c>
      <c r="B2577">
        <v>-4.462332</v>
      </c>
      <c r="C2577">
        <v>39.377966999999998</v>
      </c>
    </row>
    <row r="2578" spans="1:3" x14ac:dyDescent="0.2">
      <c r="A2578" t="s">
        <v>3484</v>
      </c>
      <c r="B2578">
        <v>-0.77754299999999998</v>
      </c>
      <c r="C2578">
        <v>37.6599</v>
      </c>
    </row>
    <row r="2579" spans="1:3" x14ac:dyDescent="0.2">
      <c r="A2579" t="s">
        <v>3485</v>
      </c>
      <c r="B2579">
        <v>3.4512299999999998</v>
      </c>
      <c r="C2579">
        <v>35.921100000000003</v>
      </c>
    </row>
    <row r="2580" spans="1:3" x14ac:dyDescent="0.2">
      <c r="A2580" t="s">
        <v>3486</v>
      </c>
      <c r="B2580">
        <v>0.551732</v>
      </c>
      <c r="C2580">
        <v>34.459567999999997</v>
      </c>
    </row>
    <row r="2581" spans="1:3" x14ac:dyDescent="0.2">
      <c r="A2581" t="s">
        <v>3487</v>
      </c>
      <c r="B2581">
        <v>-3.7290399999999999</v>
      </c>
      <c r="C2581">
        <v>39.040199999999999</v>
      </c>
    </row>
    <row r="2582" spans="1:3" x14ac:dyDescent="0.2">
      <c r="A2582" t="s">
        <v>3488</v>
      </c>
      <c r="B2582">
        <v>0.46409699999999998</v>
      </c>
      <c r="C2582">
        <v>34.101610000000001</v>
      </c>
    </row>
    <row r="2583" spans="1:3" x14ac:dyDescent="0.2">
      <c r="A2583" t="s">
        <v>3489</v>
      </c>
      <c r="B2583">
        <v>0.47665000000000002</v>
      </c>
      <c r="C2583">
        <v>34.346518000000003</v>
      </c>
    </row>
    <row r="2584" spans="1:3" x14ac:dyDescent="0.2">
      <c r="A2584" t="s">
        <v>3490</v>
      </c>
      <c r="B2584">
        <v>-0.28133999999999998</v>
      </c>
      <c r="C2584">
        <v>34.322400000000002</v>
      </c>
    </row>
    <row r="2585" spans="1:3" x14ac:dyDescent="0.2">
      <c r="A2585" t="s">
        <v>3491</v>
      </c>
      <c r="B2585">
        <v>-0.47266999999999998</v>
      </c>
      <c r="C2585">
        <v>39.607311000000003</v>
      </c>
    </row>
    <row r="2586" spans="1:3" x14ac:dyDescent="0.2">
      <c r="A2586" t="s">
        <v>3492</v>
      </c>
      <c r="B2586">
        <v>-3.1833969999999998</v>
      </c>
      <c r="C2586">
        <v>39.974162999999997</v>
      </c>
    </row>
    <row r="2587" spans="1:3" x14ac:dyDescent="0.2">
      <c r="A2587" t="s">
        <v>3493</v>
      </c>
      <c r="B2587">
        <v>-5.6100000000000004E-3</v>
      </c>
      <c r="C2587">
        <v>34.022300000000001</v>
      </c>
    </row>
    <row r="2588" spans="1:3" x14ac:dyDescent="0.2">
      <c r="A2588" t="s">
        <v>3494</v>
      </c>
      <c r="B2588">
        <v>0.27458900000000003</v>
      </c>
      <c r="C2588">
        <v>34.764029999999998</v>
      </c>
    </row>
    <row r="2589" spans="1:3" x14ac:dyDescent="0.2">
      <c r="A2589" t="s">
        <v>3495</v>
      </c>
      <c r="B2589">
        <v>-4.4451799999999997</v>
      </c>
      <c r="C2589">
        <v>39.375</v>
      </c>
    </row>
    <row r="2590" spans="1:3" x14ac:dyDescent="0.2">
      <c r="A2590" t="s">
        <v>3496</v>
      </c>
      <c r="B2590">
        <v>-1.8962129999999999</v>
      </c>
      <c r="C2590">
        <v>36.35116</v>
      </c>
    </row>
    <row r="2591" spans="1:3" x14ac:dyDescent="0.2">
      <c r="A2591" t="s">
        <v>3497</v>
      </c>
      <c r="B2591">
        <v>-0.90464</v>
      </c>
      <c r="C2591">
        <v>34.796599999999998</v>
      </c>
    </row>
    <row r="2592" spans="1:3" x14ac:dyDescent="0.2">
      <c r="A2592" t="s">
        <v>3498</v>
      </c>
      <c r="B2592">
        <v>-0.91439000000000004</v>
      </c>
      <c r="C2592">
        <v>34.7958</v>
      </c>
    </row>
    <row r="2593" spans="1:3" x14ac:dyDescent="0.2">
      <c r="A2593" t="s">
        <v>3499</v>
      </c>
      <c r="B2593">
        <v>-0.94649000000000005</v>
      </c>
      <c r="C2593">
        <v>34.723179999999999</v>
      </c>
    </row>
    <row r="2594" spans="1:3" x14ac:dyDescent="0.2">
      <c r="A2594" t="s">
        <v>3500</v>
      </c>
      <c r="B2594">
        <v>-0.94896000000000003</v>
      </c>
      <c r="C2594">
        <v>34.725290000000001</v>
      </c>
    </row>
    <row r="2595" spans="1:3" x14ac:dyDescent="0.2">
      <c r="A2595" t="s">
        <v>3501</v>
      </c>
      <c r="B2595">
        <v>-0.41666700000000001</v>
      </c>
      <c r="C2595">
        <v>37.664000000000001</v>
      </c>
    </row>
    <row r="2596" spans="1:3" x14ac:dyDescent="0.2">
      <c r="A2596" t="s">
        <v>3502</v>
      </c>
      <c r="B2596">
        <v>-0.41</v>
      </c>
      <c r="C2596">
        <v>37.659999999999997</v>
      </c>
    </row>
    <row r="2597" spans="1:3" x14ac:dyDescent="0.2">
      <c r="A2597" t="s">
        <v>3503</v>
      </c>
      <c r="B2597">
        <v>-0.13250000000000001</v>
      </c>
      <c r="C2597">
        <v>34.010300000000001</v>
      </c>
    </row>
    <row r="2598" spans="1:3" x14ac:dyDescent="0.2">
      <c r="A2598" t="s">
        <v>3504</v>
      </c>
      <c r="B2598">
        <v>-0.69035000000000002</v>
      </c>
      <c r="C2598">
        <v>34.515799999999999</v>
      </c>
    </row>
    <row r="2599" spans="1:3" x14ac:dyDescent="0.2">
      <c r="A2599" t="s">
        <v>3505</v>
      </c>
      <c r="B2599">
        <v>-4.21096</v>
      </c>
      <c r="C2599">
        <v>39.5563</v>
      </c>
    </row>
    <row r="2600" spans="1:3" x14ac:dyDescent="0.2">
      <c r="A2600" t="s">
        <v>3506</v>
      </c>
      <c r="B2600">
        <v>-0.68289500000000003</v>
      </c>
      <c r="C2600">
        <v>34.916912000000004</v>
      </c>
    </row>
    <row r="2601" spans="1:3" x14ac:dyDescent="0.2">
      <c r="A2601" t="s">
        <v>3507</v>
      </c>
      <c r="B2601">
        <v>-0.66654000000000002</v>
      </c>
      <c r="C2601">
        <v>34.836100000000002</v>
      </c>
    </row>
    <row r="2602" spans="1:3" x14ac:dyDescent="0.2">
      <c r="A2602" t="s">
        <v>3508</v>
      </c>
      <c r="B2602">
        <v>-4.0351999999999997</v>
      </c>
      <c r="C2602">
        <v>39.630000000000003</v>
      </c>
    </row>
    <row r="2603" spans="1:3" x14ac:dyDescent="0.2">
      <c r="A2603" t="s">
        <v>3509</v>
      </c>
      <c r="B2603">
        <v>-0.3</v>
      </c>
      <c r="C2603">
        <v>37.68</v>
      </c>
    </row>
    <row r="2604" spans="1:3" x14ac:dyDescent="0.2">
      <c r="A2604" t="s">
        <v>3510</v>
      </c>
      <c r="B2604">
        <v>-0.69086000000000003</v>
      </c>
      <c r="C2604">
        <v>34.147399999999998</v>
      </c>
    </row>
    <row r="2605" spans="1:3" x14ac:dyDescent="0.2">
      <c r="A2605" t="s">
        <v>3511</v>
      </c>
      <c r="B2605">
        <v>-0.42</v>
      </c>
      <c r="C2605">
        <v>37.130000000000003</v>
      </c>
    </row>
    <row r="2606" spans="1:3" x14ac:dyDescent="0.2">
      <c r="A2606" t="s">
        <v>3512</v>
      </c>
      <c r="B2606">
        <v>-0.23522999999999999</v>
      </c>
      <c r="C2606">
        <v>37.751235000000001</v>
      </c>
    </row>
    <row r="2607" spans="1:3" x14ac:dyDescent="0.2">
      <c r="A2607" t="s">
        <v>3513</v>
      </c>
      <c r="B2607">
        <v>-0.47</v>
      </c>
      <c r="C2607">
        <v>35.03</v>
      </c>
    </row>
    <row r="2608" spans="1:3" x14ac:dyDescent="0.2">
      <c r="A2608" t="s">
        <v>3514</v>
      </c>
      <c r="B2608">
        <v>-0.46250999999999998</v>
      </c>
      <c r="C2608">
        <v>34.977699999999999</v>
      </c>
    </row>
    <row r="2609" spans="1:3" x14ac:dyDescent="0.2">
      <c r="A2609" t="s">
        <v>3515</v>
      </c>
      <c r="B2609">
        <v>-0.48</v>
      </c>
      <c r="C2609">
        <v>35.020000000000003</v>
      </c>
    </row>
    <row r="2610" spans="1:3" x14ac:dyDescent="0.2">
      <c r="A2610" t="s">
        <v>3516</v>
      </c>
      <c r="B2610">
        <v>-0.47</v>
      </c>
      <c r="C2610">
        <v>35.020000000000003</v>
      </c>
    </row>
    <row r="2611" spans="1:3" x14ac:dyDescent="0.2">
      <c r="A2611" t="s">
        <v>3517</v>
      </c>
      <c r="B2611">
        <v>-0.16223000000000001</v>
      </c>
      <c r="C2611">
        <v>34.34066</v>
      </c>
    </row>
    <row r="2612" spans="1:3" x14ac:dyDescent="0.2">
      <c r="A2612" t="s">
        <v>3518</v>
      </c>
      <c r="B2612">
        <v>6.7444000000000004E-2</v>
      </c>
      <c r="C2612">
        <v>36.391100000000002</v>
      </c>
    </row>
    <row r="2613" spans="1:3" x14ac:dyDescent="0.2">
      <c r="A2613" t="s">
        <v>3519</v>
      </c>
      <c r="B2613">
        <v>-0.51232100000000003</v>
      </c>
      <c r="C2613">
        <v>36.915230000000001</v>
      </c>
    </row>
    <row r="2614" spans="1:3" x14ac:dyDescent="0.2">
      <c r="A2614" t="s">
        <v>3520</v>
      </c>
      <c r="B2614">
        <v>-0.97516999999999998</v>
      </c>
      <c r="C2614">
        <v>36.58334</v>
      </c>
    </row>
    <row r="2615" spans="1:3" x14ac:dyDescent="0.2">
      <c r="A2615" t="s">
        <v>3521</v>
      </c>
      <c r="B2615">
        <v>-2.5222199999999999</v>
      </c>
      <c r="C2615">
        <v>38.029600000000002</v>
      </c>
    </row>
    <row r="2616" spans="1:3" x14ac:dyDescent="0.2">
      <c r="A2616" t="s">
        <v>3521</v>
      </c>
      <c r="B2616">
        <v>-1.87517</v>
      </c>
      <c r="C2616">
        <v>37.521900000000002</v>
      </c>
    </row>
    <row r="2617" spans="1:3" x14ac:dyDescent="0.2">
      <c r="A2617" t="s">
        <v>3522</v>
      </c>
      <c r="B2617">
        <v>-0.91629899999999997</v>
      </c>
      <c r="C2617">
        <v>36.214399999999998</v>
      </c>
    </row>
    <row r="2618" spans="1:3" x14ac:dyDescent="0.2">
      <c r="A2618" t="s">
        <v>3523</v>
      </c>
      <c r="B2618">
        <v>2.812325</v>
      </c>
      <c r="C2618">
        <v>37.762324999999997</v>
      </c>
    </row>
    <row r="2619" spans="1:3" x14ac:dyDescent="0.2">
      <c r="A2619" t="s">
        <v>3523</v>
      </c>
      <c r="B2619">
        <v>3.1283300000000001</v>
      </c>
      <c r="C2619">
        <v>37.894500000000001</v>
      </c>
    </row>
    <row r="2620" spans="1:3" x14ac:dyDescent="0.2">
      <c r="A2620" t="s">
        <v>3524</v>
      </c>
      <c r="B2620">
        <v>-2.3257400000000001</v>
      </c>
      <c r="C2620">
        <v>36.927500000000002</v>
      </c>
    </row>
    <row r="2621" spans="1:3" x14ac:dyDescent="0.2">
      <c r="A2621" t="s">
        <v>3525</v>
      </c>
      <c r="B2621">
        <v>-0.14452899999999999</v>
      </c>
      <c r="C2621">
        <v>36.326900000000002</v>
      </c>
    </row>
    <row r="2622" spans="1:3" x14ac:dyDescent="0.2">
      <c r="A2622" t="s">
        <v>3526</v>
      </c>
      <c r="B2622">
        <v>1.0321100000000001</v>
      </c>
      <c r="C2622">
        <v>35.571199999999997</v>
      </c>
    </row>
    <row r="2623" spans="1:3" x14ac:dyDescent="0.2">
      <c r="A2623" t="s">
        <v>3526</v>
      </c>
      <c r="B2623">
        <v>7.1787000000000004E-2</v>
      </c>
      <c r="C2623">
        <v>36.344799999999999</v>
      </c>
    </row>
    <row r="2624" spans="1:3" x14ac:dyDescent="0.2">
      <c r="A2624" t="s">
        <v>3527</v>
      </c>
      <c r="B2624">
        <v>6.2321000000000001E-2</v>
      </c>
      <c r="C2624">
        <v>36.432321000000002</v>
      </c>
    </row>
    <row r="2625" spans="1:3" x14ac:dyDescent="0.2">
      <c r="A2625" t="s">
        <v>3528</v>
      </c>
      <c r="B2625">
        <v>-3.6348500000000001</v>
      </c>
      <c r="C2625">
        <v>39.838799999999999</v>
      </c>
    </row>
    <row r="2626" spans="1:3" x14ac:dyDescent="0.2">
      <c r="A2626" t="s">
        <v>3529</v>
      </c>
      <c r="B2626">
        <v>-4.0315320000000003</v>
      </c>
      <c r="C2626">
        <v>39.666670000000003</v>
      </c>
    </row>
    <row r="2627" spans="1:3" x14ac:dyDescent="0.2">
      <c r="A2627" t="s">
        <v>3529</v>
      </c>
      <c r="B2627">
        <v>-1.903</v>
      </c>
      <c r="C2627">
        <v>40.113500000000002</v>
      </c>
    </row>
    <row r="2628" spans="1:3" x14ac:dyDescent="0.2">
      <c r="A2628" t="s">
        <v>3530</v>
      </c>
      <c r="B2628">
        <v>-4.0583929999999997</v>
      </c>
      <c r="C2628">
        <v>39.663508999999998</v>
      </c>
    </row>
    <row r="2629" spans="1:3" x14ac:dyDescent="0.2">
      <c r="A2629" t="s">
        <v>3531</v>
      </c>
      <c r="B2629">
        <v>5.2262000000000003E-2</v>
      </c>
      <c r="C2629">
        <v>34.723807999999998</v>
      </c>
    </row>
    <row r="2630" spans="1:3" x14ac:dyDescent="0.2">
      <c r="A2630" t="s">
        <v>3532</v>
      </c>
      <c r="B2630">
        <v>-2.2200999999999999E-2</v>
      </c>
      <c r="C2630">
        <v>35.710099999999997</v>
      </c>
    </row>
    <row r="2631" spans="1:3" x14ac:dyDescent="0.2">
      <c r="A2631" t="s">
        <v>3533</v>
      </c>
      <c r="B2631">
        <v>0.29936800000000002</v>
      </c>
      <c r="C2631">
        <v>36.075161000000001</v>
      </c>
    </row>
    <row r="2632" spans="1:3" x14ac:dyDescent="0.2">
      <c r="A2632" t="s">
        <v>3534</v>
      </c>
      <c r="B2632">
        <v>-4.4044699999999999</v>
      </c>
      <c r="C2632">
        <v>39.294400000000003</v>
      </c>
    </row>
    <row r="2633" spans="1:3" x14ac:dyDescent="0.2">
      <c r="A2633" t="s">
        <v>3534</v>
      </c>
      <c r="B2633">
        <v>-1.3182799999999999</v>
      </c>
      <c r="C2633">
        <v>35.793199999999999</v>
      </c>
    </row>
    <row r="2634" spans="1:3" x14ac:dyDescent="0.2">
      <c r="A2634" t="s">
        <v>3535</v>
      </c>
      <c r="B2634">
        <v>-4.5756100000000002</v>
      </c>
      <c r="C2634">
        <v>39.276200000000003</v>
      </c>
    </row>
    <row r="2635" spans="1:3" x14ac:dyDescent="0.2">
      <c r="A2635" t="s">
        <v>3536</v>
      </c>
      <c r="B2635">
        <v>-1.2943100000000001</v>
      </c>
      <c r="C2635">
        <v>36.872259999999997</v>
      </c>
    </row>
    <row r="2636" spans="1:3" x14ac:dyDescent="0.2">
      <c r="A2636" t="s">
        <v>3537</v>
      </c>
      <c r="B2636">
        <v>-0.80178000000000005</v>
      </c>
      <c r="C2636">
        <v>35.063699999999997</v>
      </c>
    </row>
    <row r="2637" spans="1:3" x14ac:dyDescent="0.2">
      <c r="A2637" t="s">
        <v>3538</v>
      </c>
      <c r="B2637">
        <v>-3.9845700000000002</v>
      </c>
      <c r="C2637">
        <v>39.245399999999997</v>
      </c>
    </row>
    <row r="2638" spans="1:3" x14ac:dyDescent="0.2">
      <c r="A2638" t="s">
        <v>3539</v>
      </c>
      <c r="B2638">
        <v>-7.9823000000000005E-2</v>
      </c>
      <c r="C2638">
        <v>37.821599999999997</v>
      </c>
    </row>
    <row r="2639" spans="1:3" x14ac:dyDescent="0.2">
      <c r="A2639" t="s">
        <v>3540</v>
      </c>
      <c r="B2639">
        <v>-0.88876999999999995</v>
      </c>
      <c r="C2639">
        <v>34.654339999999998</v>
      </c>
    </row>
    <row r="2640" spans="1:3" x14ac:dyDescent="0.2">
      <c r="A2640" t="s">
        <v>3541</v>
      </c>
      <c r="B2640">
        <v>-0.45228499999999999</v>
      </c>
      <c r="C2640">
        <v>37.522799999999997</v>
      </c>
    </row>
    <row r="2641" spans="1:3" x14ac:dyDescent="0.2">
      <c r="A2641" t="s">
        <v>3542</v>
      </c>
      <c r="B2641">
        <v>-1.3371999999999999</v>
      </c>
      <c r="C2641">
        <v>40.000669000000002</v>
      </c>
    </row>
    <row r="2642" spans="1:3" x14ac:dyDescent="0.2">
      <c r="A2642" t="s">
        <v>3542</v>
      </c>
      <c r="B2642">
        <v>-1.331081</v>
      </c>
      <c r="C2642">
        <v>40.009008999999999</v>
      </c>
    </row>
    <row r="2643" spans="1:3" x14ac:dyDescent="0.2">
      <c r="A2643" t="s">
        <v>3543</v>
      </c>
      <c r="B2643">
        <v>0.83217399999999997</v>
      </c>
      <c r="C2643">
        <v>34.786499999999997</v>
      </c>
    </row>
    <row r="2644" spans="1:3" x14ac:dyDescent="0.2">
      <c r="A2644" t="s">
        <v>3544</v>
      </c>
      <c r="B2644">
        <v>-0.76671400000000001</v>
      </c>
      <c r="C2644">
        <v>37.577300000000001</v>
      </c>
    </row>
    <row r="2645" spans="1:3" x14ac:dyDescent="0.2">
      <c r="A2645" t="s">
        <v>3545</v>
      </c>
      <c r="B2645">
        <v>-0.83482000000000001</v>
      </c>
      <c r="C2645">
        <v>35.194800000000001</v>
      </c>
    </row>
    <row r="2646" spans="1:3" x14ac:dyDescent="0.2">
      <c r="A2646" t="s">
        <v>3546</v>
      </c>
      <c r="B2646">
        <v>-3.7228150000000002</v>
      </c>
      <c r="C2646">
        <v>39.030732999999998</v>
      </c>
    </row>
    <row r="2647" spans="1:3" x14ac:dyDescent="0.2">
      <c r="A2647" t="s">
        <v>3547</v>
      </c>
      <c r="B2647">
        <v>-2.2625099999999998</v>
      </c>
      <c r="C2647">
        <v>37.827579999999998</v>
      </c>
    </row>
    <row r="2648" spans="1:3" x14ac:dyDescent="0.2">
      <c r="A2648" t="s">
        <v>3548</v>
      </c>
      <c r="B2648">
        <v>-0.149197</v>
      </c>
      <c r="C2648">
        <v>35.203175000000002</v>
      </c>
    </row>
    <row r="2649" spans="1:3" x14ac:dyDescent="0.2">
      <c r="A2649" t="s">
        <v>3549</v>
      </c>
      <c r="B2649">
        <v>-2.2776999999999998</v>
      </c>
      <c r="C2649">
        <v>37.8215</v>
      </c>
    </row>
    <row r="2650" spans="1:3" x14ac:dyDescent="0.2">
      <c r="A2650" t="s">
        <v>3550</v>
      </c>
      <c r="B2650">
        <v>-2.2793649999999999</v>
      </c>
      <c r="C2650">
        <v>37.821776999999997</v>
      </c>
    </row>
    <row r="2651" spans="1:3" x14ac:dyDescent="0.2">
      <c r="A2651" t="s">
        <v>3551</v>
      </c>
      <c r="B2651">
        <v>-2.2808199999999998</v>
      </c>
      <c r="C2651">
        <v>37.820500000000003</v>
      </c>
    </row>
    <row r="2652" spans="1:3" x14ac:dyDescent="0.2">
      <c r="A2652" t="s">
        <v>3552</v>
      </c>
      <c r="B2652">
        <v>-2.2857799999999999</v>
      </c>
      <c r="C2652">
        <v>37.814300000000003</v>
      </c>
    </row>
    <row r="2653" spans="1:3" x14ac:dyDescent="0.2">
      <c r="A2653" t="s">
        <v>3553</v>
      </c>
      <c r="B2653">
        <v>-2.2812700000000001</v>
      </c>
      <c r="C2653">
        <v>37.824129999999997</v>
      </c>
    </row>
    <row r="2654" spans="1:3" x14ac:dyDescent="0.2">
      <c r="A2654" t="s">
        <v>3554</v>
      </c>
      <c r="B2654">
        <v>-1.2939400000000001</v>
      </c>
      <c r="C2654">
        <v>36.847540000000002</v>
      </c>
    </row>
    <row r="2655" spans="1:3" x14ac:dyDescent="0.2">
      <c r="A2655" t="s">
        <v>3555</v>
      </c>
      <c r="B2655">
        <v>-1.8253699999999999</v>
      </c>
      <c r="C2655">
        <v>37.613900000000001</v>
      </c>
    </row>
    <row r="2656" spans="1:3" x14ac:dyDescent="0.2">
      <c r="A2656" t="s">
        <v>3556</v>
      </c>
      <c r="B2656">
        <v>-1.7810299999999999</v>
      </c>
      <c r="C2656">
        <v>37.627029999999998</v>
      </c>
    </row>
    <row r="2657" spans="1:3" x14ac:dyDescent="0.2">
      <c r="A2657" t="s">
        <v>3557</v>
      </c>
      <c r="B2657">
        <v>0.31</v>
      </c>
      <c r="C2657">
        <v>34.619999999999997</v>
      </c>
    </row>
    <row r="2658" spans="1:3" x14ac:dyDescent="0.2">
      <c r="A2658" t="s">
        <v>3558</v>
      </c>
      <c r="B2658">
        <v>-4.0315300000000001</v>
      </c>
      <c r="C2658">
        <v>39.655225000000002</v>
      </c>
    </row>
    <row r="2659" spans="1:3" x14ac:dyDescent="0.2">
      <c r="A2659" t="s">
        <v>3559</v>
      </c>
      <c r="B2659">
        <v>-4.0170199999999996</v>
      </c>
      <c r="C2659">
        <v>39.664400000000001</v>
      </c>
    </row>
    <row r="2660" spans="1:3" x14ac:dyDescent="0.2">
      <c r="A2660" t="s">
        <v>3560</v>
      </c>
      <c r="B2660">
        <v>-4.0451810000000004</v>
      </c>
      <c r="C2660">
        <v>39.660635999999997</v>
      </c>
    </row>
    <row r="2661" spans="1:3" x14ac:dyDescent="0.2">
      <c r="A2661" t="s">
        <v>3561</v>
      </c>
      <c r="B2661">
        <v>-4.0427169999999997</v>
      </c>
      <c r="C2661">
        <v>39.661710999999997</v>
      </c>
    </row>
    <row r="2662" spans="1:3" x14ac:dyDescent="0.2">
      <c r="A2662" t="s">
        <v>3562</v>
      </c>
      <c r="B2662">
        <v>1.2988299999999999</v>
      </c>
      <c r="C2662">
        <v>35.068199999999997</v>
      </c>
    </row>
    <row r="2663" spans="1:3" x14ac:dyDescent="0.2">
      <c r="A2663" t="s">
        <v>3563</v>
      </c>
      <c r="B2663">
        <v>3.6608800000000001</v>
      </c>
      <c r="C2663">
        <v>35.4116</v>
      </c>
    </row>
    <row r="2664" spans="1:3" x14ac:dyDescent="0.2">
      <c r="A2664" t="s">
        <v>3564</v>
      </c>
      <c r="B2664">
        <v>6.8346000000000004E-2</v>
      </c>
      <c r="C2664">
        <v>37.638599999999997</v>
      </c>
    </row>
    <row r="2665" spans="1:3" x14ac:dyDescent="0.2">
      <c r="A2665" t="s">
        <v>3565</v>
      </c>
      <c r="B2665">
        <v>5.8916000000000003E-2</v>
      </c>
      <c r="C2665">
        <v>37.645558999999999</v>
      </c>
    </row>
    <row r="2666" spans="1:3" x14ac:dyDescent="0.2">
      <c r="A2666" t="s">
        <v>3566</v>
      </c>
      <c r="B2666">
        <v>-0.93540000000000001</v>
      </c>
      <c r="C2666">
        <v>37.121429999999997</v>
      </c>
    </row>
    <row r="2667" spans="1:3" x14ac:dyDescent="0.2">
      <c r="A2667" t="s">
        <v>3566</v>
      </c>
      <c r="B2667">
        <v>1.2945469999999999</v>
      </c>
      <c r="C2667">
        <v>35.060726000000003</v>
      </c>
    </row>
    <row r="2668" spans="1:3" x14ac:dyDescent="0.2">
      <c r="A2668" t="s">
        <v>3567</v>
      </c>
      <c r="B2668">
        <v>-0.89405999999999997</v>
      </c>
      <c r="C2668">
        <v>37.186610000000002</v>
      </c>
    </row>
    <row r="2669" spans="1:3" x14ac:dyDescent="0.2">
      <c r="A2669" t="s">
        <v>3568</v>
      </c>
      <c r="B2669">
        <v>-0.96911599999999998</v>
      </c>
      <c r="C2669">
        <v>36.961426000000003</v>
      </c>
    </row>
    <row r="2670" spans="1:3" x14ac:dyDescent="0.2">
      <c r="A2670" t="s">
        <v>3569</v>
      </c>
      <c r="B2670">
        <v>-3.8133300000000001</v>
      </c>
      <c r="C2670">
        <v>38.681469</v>
      </c>
    </row>
    <row r="2671" spans="1:3" x14ac:dyDescent="0.2">
      <c r="A2671" t="s">
        <v>3570</v>
      </c>
      <c r="B2671">
        <v>-0.13473099999999999</v>
      </c>
      <c r="C2671">
        <v>35.364699999999999</v>
      </c>
    </row>
    <row r="2672" spans="1:3" x14ac:dyDescent="0.2">
      <c r="A2672" t="s">
        <v>3571</v>
      </c>
      <c r="B2672">
        <v>0.61</v>
      </c>
      <c r="C2672">
        <v>34.39</v>
      </c>
    </row>
    <row r="2673" spans="1:3" x14ac:dyDescent="0.2">
      <c r="A2673" t="s">
        <v>3572</v>
      </c>
      <c r="B2673">
        <v>0.682338</v>
      </c>
      <c r="C2673">
        <v>34.420862999999997</v>
      </c>
    </row>
    <row r="2674" spans="1:3" x14ac:dyDescent="0.2">
      <c r="A2674" t="s">
        <v>3573</v>
      </c>
      <c r="B2674">
        <v>0.40382299999999999</v>
      </c>
      <c r="C2674">
        <v>34.296672000000001</v>
      </c>
    </row>
    <row r="2675" spans="1:3" x14ac:dyDescent="0.2">
      <c r="A2675" t="s">
        <v>3574</v>
      </c>
      <c r="B2675">
        <v>0.13339999999999999</v>
      </c>
      <c r="C2675">
        <v>34.429499999999997</v>
      </c>
    </row>
    <row r="2676" spans="1:3" x14ac:dyDescent="0.2">
      <c r="A2676" t="s">
        <v>3575</v>
      </c>
      <c r="B2676">
        <v>-3.2571129999999999</v>
      </c>
      <c r="C2676">
        <v>39.792298000000002</v>
      </c>
    </row>
    <row r="2677" spans="1:3" x14ac:dyDescent="0.2">
      <c r="A2677" t="s">
        <v>3576</v>
      </c>
      <c r="B2677">
        <v>0.44867499999999999</v>
      </c>
      <c r="C2677">
        <v>34.853943999999998</v>
      </c>
    </row>
    <row r="2678" spans="1:3" x14ac:dyDescent="0.2">
      <c r="A2678" t="s">
        <v>3577</v>
      </c>
      <c r="B2678">
        <v>-0.52849199999999996</v>
      </c>
      <c r="C2678">
        <v>34.459600999999999</v>
      </c>
    </row>
    <row r="2679" spans="1:3" x14ac:dyDescent="0.2">
      <c r="A2679" t="s">
        <v>3577</v>
      </c>
      <c r="B2679">
        <v>-0.58486000000000005</v>
      </c>
      <c r="C2679">
        <v>34.391930000000002</v>
      </c>
    </row>
    <row r="2680" spans="1:3" x14ac:dyDescent="0.2">
      <c r="A2680" t="s">
        <v>3578</v>
      </c>
      <c r="B2680">
        <v>-1.6007750000000001</v>
      </c>
      <c r="C2680">
        <v>37.913969000000002</v>
      </c>
    </row>
    <row r="2681" spans="1:3" x14ac:dyDescent="0.2">
      <c r="A2681" t="s">
        <v>3579</v>
      </c>
      <c r="B2681">
        <v>-3.2056089999999999</v>
      </c>
      <c r="C2681">
        <v>40.103482</v>
      </c>
    </row>
    <row r="2682" spans="1:3" x14ac:dyDescent="0.2">
      <c r="A2682" t="s">
        <v>3580</v>
      </c>
      <c r="B2682">
        <v>-3.2164999999999999</v>
      </c>
      <c r="C2682">
        <v>40.118200000000002</v>
      </c>
    </row>
    <row r="2683" spans="1:3" x14ac:dyDescent="0.2">
      <c r="A2683" t="s">
        <v>3581</v>
      </c>
      <c r="B2683">
        <v>-3.225384</v>
      </c>
      <c r="C2683">
        <v>40.115192</v>
      </c>
    </row>
    <row r="2684" spans="1:3" x14ac:dyDescent="0.2">
      <c r="A2684" t="s">
        <v>3582</v>
      </c>
      <c r="B2684">
        <v>0.85910500000000001</v>
      </c>
      <c r="C2684">
        <v>38.521700000000003</v>
      </c>
    </row>
    <row r="2685" spans="1:3" x14ac:dyDescent="0.2">
      <c r="A2685" t="s">
        <v>3583</v>
      </c>
      <c r="B2685">
        <v>4.2771319999999999</v>
      </c>
      <c r="C2685">
        <v>40.766331000000001</v>
      </c>
    </row>
    <row r="2686" spans="1:3" x14ac:dyDescent="0.2">
      <c r="A2686" t="s">
        <v>3584</v>
      </c>
      <c r="B2686">
        <v>0.22500500000000001</v>
      </c>
      <c r="C2686">
        <v>34.513216999999997</v>
      </c>
    </row>
    <row r="2687" spans="1:3" x14ac:dyDescent="0.2">
      <c r="A2687" t="s">
        <v>3585</v>
      </c>
      <c r="B2687">
        <v>0.69598000000000004</v>
      </c>
      <c r="C2687">
        <v>34.822299999999998</v>
      </c>
    </row>
    <row r="2688" spans="1:3" x14ac:dyDescent="0.2">
      <c r="A2688" t="s">
        <v>3586</v>
      </c>
      <c r="B2688">
        <v>-0.52807499999999996</v>
      </c>
      <c r="C2688">
        <v>34.166811000000003</v>
      </c>
    </row>
    <row r="2689" spans="1:3" x14ac:dyDescent="0.2">
      <c r="A2689" t="s">
        <v>3587</v>
      </c>
      <c r="B2689">
        <v>-4.4592599999999996</v>
      </c>
      <c r="C2689">
        <v>39.2438</v>
      </c>
    </row>
    <row r="2690" spans="1:3" x14ac:dyDescent="0.2">
      <c r="A2690" t="s">
        <v>3588</v>
      </c>
      <c r="B2690">
        <v>-1.97068</v>
      </c>
      <c r="C2690">
        <v>37.446199999999997</v>
      </c>
    </row>
    <row r="2691" spans="1:3" x14ac:dyDescent="0.2">
      <c r="A2691" t="s">
        <v>3589</v>
      </c>
      <c r="B2691">
        <v>-3.11815</v>
      </c>
      <c r="C2691">
        <v>40.136879</v>
      </c>
    </row>
    <row r="2692" spans="1:3" x14ac:dyDescent="0.2">
      <c r="A2692" t="s">
        <v>3590</v>
      </c>
      <c r="B2692">
        <v>-0.85326199999999996</v>
      </c>
      <c r="C2692">
        <v>37.263235000000002</v>
      </c>
    </row>
    <row r="2693" spans="1:3" x14ac:dyDescent="0.2">
      <c r="A2693" t="s">
        <v>3591</v>
      </c>
      <c r="B2693">
        <v>-3.8886500000000002</v>
      </c>
      <c r="C2693">
        <v>39.433399999999999</v>
      </c>
    </row>
    <row r="2694" spans="1:3" x14ac:dyDescent="0.2">
      <c r="A2694" t="s">
        <v>3592</v>
      </c>
      <c r="B2694">
        <v>3.9474740000000001</v>
      </c>
      <c r="C2694">
        <v>41.845235000000002</v>
      </c>
    </row>
    <row r="2695" spans="1:3" x14ac:dyDescent="0.2">
      <c r="A2695" t="s">
        <v>3593</v>
      </c>
      <c r="B2695">
        <v>3.9544239999999999</v>
      </c>
      <c r="C2695">
        <v>41.861814000000003</v>
      </c>
    </row>
    <row r="2696" spans="1:3" x14ac:dyDescent="0.2">
      <c r="A2696" t="s">
        <v>3594</v>
      </c>
      <c r="B2696">
        <v>3.9340769999999998</v>
      </c>
      <c r="C2696">
        <v>41.877476000000001</v>
      </c>
    </row>
    <row r="2697" spans="1:3" x14ac:dyDescent="0.2">
      <c r="A2697" t="s">
        <v>3595</v>
      </c>
      <c r="B2697">
        <v>-3.22342</v>
      </c>
      <c r="C2697">
        <v>40.107424999999999</v>
      </c>
    </row>
    <row r="2698" spans="1:3" x14ac:dyDescent="0.2">
      <c r="A2698" t="s">
        <v>3596</v>
      </c>
      <c r="B2698">
        <v>-0.33529999999999999</v>
      </c>
      <c r="C2698">
        <v>34.325200000000002</v>
      </c>
    </row>
    <row r="2699" spans="1:3" x14ac:dyDescent="0.2">
      <c r="A2699" t="s">
        <v>3597</v>
      </c>
      <c r="B2699">
        <v>-0.63573999999999997</v>
      </c>
      <c r="C2699">
        <v>34.872900000000001</v>
      </c>
    </row>
    <row r="2700" spans="1:3" x14ac:dyDescent="0.2">
      <c r="A2700" t="s">
        <v>3598</v>
      </c>
      <c r="B2700">
        <v>-1.746</v>
      </c>
      <c r="C2700">
        <v>41.180999999999997</v>
      </c>
    </row>
    <row r="2701" spans="1:3" x14ac:dyDescent="0.2">
      <c r="A2701" t="s">
        <v>3599</v>
      </c>
      <c r="B2701">
        <v>-1.3938200000000001</v>
      </c>
      <c r="C2701">
        <v>37.425600000000003</v>
      </c>
    </row>
    <row r="2702" spans="1:3" x14ac:dyDescent="0.2">
      <c r="A2702" t="s">
        <v>3600</v>
      </c>
      <c r="B2702">
        <v>-0.21836</v>
      </c>
      <c r="C2702">
        <v>35.953060000000001</v>
      </c>
    </row>
    <row r="2703" spans="1:3" x14ac:dyDescent="0.2">
      <c r="A2703" t="s">
        <v>3601</v>
      </c>
      <c r="B2703">
        <v>-0.98738700000000001</v>
      </c>
      <c r="C2703">
        <v>36.953603000000001</v>
      </c>
    </row>
    <row r="2704" spans="1:3" x14ac:dyDescent="0.2">
      <c r="A2704" t="s">
        <v>3602</v>
      </c>
      <c r="B2704">
        <v>0.34791299999999997</v>
      </c>
      <c r="C2704">
        <v>34.576239000000001</v>
      </c>
    </row>
    <row r="2705" spans="1:3" x14ac:dyDescent="0.2">
      <c r="A2705" t="s">
        <v>3603</v>
      </c>
      <c r="B2705">
        <v>-5.5774999999999998E-2</v>
      </c>
      <c r="C2705">
        <v>36.529173999999998</v>
      </c>
    </row>
    <row r="2706" spans="1:3" x14ac:dyDescent="0.2">
      <c r="A2706" t="s">
        <v>3604</v>
      </c>
      <c r="B2706">
        <v>2.992912</v>
      </c>
      <c r="C2706">
        <v>40.153837000000003</v>
      </c>
    </row>
    <row r="2707" spans="1:3" x14ac:dyDescent="0.2">
      <c r="A2707" t="s">
        <v>3605</v>
      </c>
      <c r="B2707">
        <v>-0.35786000000000001</v>
      </c>
      <c r="C2707">
        <v>36.4953</v>
      </c>
    </row>
    <row r="2708" spans="1:3" x14ac:dyDescent="0.2">
      <c r="A2708" t="s">
        <v>3606</v>
      </c>
      <c r="B2708">
        <v>0.16040199999999999</v>
      </c>
      <c r="C2708">
        <v>34.452620000000003</v>
      </c>
    </row>
    <row r="2709" spans="1:3" x14ac:dyDescent="0.2">
      <c r="A2709" t="s">
        <v>3607</v>
      </c>
      <c r="B2709">
        <v>-3.0898639999999999</v>
      </c>
      <c r="C2709">
        <v>38.477241999999997</v>
      </c>
    </row>
    <row r="2710" spans="1:3" x14ac:dyDescent="0.2">
      <c r="A2710" t="s">
        <v>3608</v>
      </c>
      <c r="B2710">
        <v>-3.0956980000000001</v>
      </c>
      <c r="C2710">
        <v>38.495505999999999</v>
      </c>
    </row>
    <row r="2711" spans="1:3" x14ac:dyDescent="0.2">
      <c r="A2711" t="s">
        <v>3609</v>
      </c>
      <c r="B2711">
        <v>-8.9720999999999995E-2</v>
      </c>
      <c r="C2711">
        <v>34.7911</v>
      </c>
    </row>
    <row r="2712" spans="1:3" x14ac:dyDescent="0.2">
      <c r="A2712" t="s">
        <v>3610</v>
      </c>
      <c r="B2712">
        <v>2.44</v>
      </c>
      <c r="C2712">
        <v>38.090000000000003</v>
      </c>
    </row>
    <row r="2713" spans="1:3" x14ac:dyDescent="0.2">
      <c r="A2713" t="s">
        <v>3611</v>
      </c>
      <c r="B2713">
        <v>6.2469999999999998E-2</v>
      </c>
      <c r="C2713">
        <v>34.720154000000001</v>
      </c>
    </row>
    <row r="2714" spans="1:3" x14ac:dyDescent="0.2">
      <c r="A2714" t="s">
        <v>3611</v>
      </c>
      <c r="B2714">
        <v>-1.0862799999999999</v>
      </c>
      <c r="C2714">
        <v>35.856999999999999</v>
      </c>
    </row>
    <row r="2715" spans="1:3" x14ac:dyDescent="0.2">
      <c r="A2715" t="s">
        <v>3612</v>
      </c>
      <c r="B2715">
        <v>-0.49320000000000003</v>
      </c>
      <c r="C2715">
        <v>34.616900000000001</v>
      </c>
    </row>
    <row r="2716" spans="1:3" x14ac:dyDescent="0.2">
      <c r="A2716" t="s">
        <v>3613</v>
      </c>
      <c r="B2716">
        <v>-3.3056350000000001</v>
      </c>
      <c r="C2716">
        <v>40.012528000000003</v>
      </c>
    </row>
    <row r="2717" spans="1:3" x14ac:dyDescent="0.2">
      <c r="A2717" t="s">
        <v>3614</v>
      </c>
      <c r="B2717">
        <v>-0.28948800000000002</v>
      </c>
      <c r="C2717">
        <v>35.329799999999999</v>
      </c>
    </row>
    <row r="2718" spans="1:3" x14ac:dyDescent="0.2">
      <c r="A2718" t="s">
        <v>3615</v>
      </c>
      <c r="B2718">
        <v>-0.25252000000000002</v>
      </c>
      <c r="C2718">
        <v>34.276090000000003</v>
      </c>
    </row>
    <row r="2719" spans="1:3" x14ac:dyDescent="0.2">
      <c r="A2719" t="s">
        <v>3616</v>
      </c>
      <c r="B2719">
        <v>0.45828000000000002</v>
      </c>
      <c r="C2719">
        <v>34.117959999999997</v>
      </c>
    </row>
    <row r="2720" spans="1:3" x14ac:dyDescent="0.2">
      <c r="A2720" t="s">
        <v>3617</v>
      </c>
      <c r="B2720">
        <v>-2.147983</v>
      </c>
      <c r="C2720">
        <v>36.936632000000003</v>
      </c>
    </row>
    <row r="2721" spans="1:3" x14ac:dyDescent="0.2">
      <c r="A2721" t="s">
        <v>3618</v>
      </c>
      <c r="B2721">
        <v>-0.8</v>
      </c>
      <c r="C2721">
        <v>36.700000000000003</v>
      </c>
    </row>
    <row r="2722" spans="1:3" x14ac:dyDescent="0.2">
      <c r="A2722" t="s">
        <v>3619</v>
      </c>
      <c r="B2722">
        <v>-1.2375799999999999</v>
      </c>
      <c r="C2722">
        <v>35.122152999999997</v>
      </c>
    </row>
    <row r="2723" spans="1:3" x14ac:dyDescent="0.2">
      <c r="A2723" t="s">
        <v>3620</v>
      </c>
      <c r="B2723">
        <v>-1.4784900000000001</v>
      </c>
      <c r="C2723">
        <v>35.155700000000003</v>
      </c>
    </row>
    <row r="2724" spans="1:3" x14ac:dyDescent="0.2">
      <c r="A2724" t="s">
        <v>3621</v>
      </c>
      <c r="B2724">
        <v>-1.4139999999999999</v>
      </c>
      <c r="C2724">
        <v>35.006999999999998</v>
      </c>
    </row>
    <row r="2725" spans="1:3" x14ac:dyDescent="0.2">
      <c r="A2725" t="s">
        <v>3622</v>
      </c>
      <c r="B2725">
        <v>7.3800000000000003E-3</v>
      </c>
      <c r="C2725">
        <v>34.899900000000002</v>
      </c>
    </row>
    <row r="2726" spans="1:3" x14ac:dyDescent="0.2">
      <c r="A2726" t="s">
        <v>3623</v>
      </c>
      <c r="B2726">
        <v>0.29226400000000002</v>
      </c>
      <c r="C2726">
        <v>34.746644000000003</v>
      </c>
    </row>
    <row r="2727" spans="1:3" x14ac:dyDescent="0.2">
      <c r="A2727" t="s">
        <v>3624</v>
      </c>
      <c r="B2727">
        <v>0.459505</v>
      </c>
      <c r="C2727">
        <v>34.101787999999999</v>
      </c>
    </row>
    <row r="2728" spans="1:3" x14ac:dyDescent="0.2">
      <c r="A2728" t="s">
        <v>3625</v>
      </c>
      <c r="B2728">
        <v>-3.02833</v>
      </c>
      <c r="C2728">
        <v>39.959727999999998</v>
      </c>
    </row>
    <row r="2729" spans="1:3" x14ac:dyDescent="0.2">
      <c r="A2729" t="s">
        <v>3626</v>
      </c>
      <c r="B2729">
        <v>-0.78693000000000002</v>
      </c>
      <c r="C2729">
        <v>37.126629999999999</v>
      </c>
    </row>
    <row r="2730" spans="1:3" x14ac:dyDescent="0.2">
      <c r="A2730" t="s">
        <v>3627</v>
      </c>
      <c r="B2730">
        <v>-0.77</v>
      </c>
      <c r="C2730">
        <v>37.200000000000003</v>
      </c>
    </row>
    <row r="2731" spans="1:3" x14ac:dyDescent="0.2">
      <c r="A2731" t="s">
        <v>3628</v>
      </c>
      <c r="B2731">
        <v>-0.74766999999999995</v>
      </c>
      <c r="C2731">
        <v>36.525289999999998</v>
      </c>
    </row>
    <row r="2732" spans="1:3" x14ac:dyDescent="0.2">
      <c r="A2732" t="s">
        <v>3629</v>
      </c>
      <c r="B2732">
        <v>1.09361</v>
      </c>
      <c r="C2732">
        <v>36.70655</v>
      </c>
    </row>
    <row r="2733" spans="1:3" x14ac:dyDescent="0.2">
      <c r="A2733" t="s">
        <v>3630</v>
      </c>
      <c r="B2733">
        <v>1.0974900000000001</v>
      </c>
      <c r="C2733">
        <v>36.701309999999999</v>
      </c>
    </row>
    <row r="2734" spans="1:3" x14ac:dyDescent="0.2">
      <c r="A2734" t="s">
        <v>3631</v>
      </c>
      <c r="B2734">
        <v>1.1477999999999999</v>
      </c>
      <c r="C2734">
        <v>36.677</v>
      </c>
    </row>
    <row r="2735" spans="1:3" x14ac:dyDescent="0.2">
      <c r="A2735" t="s">
        <v>3632</v>
      </c>
      <c r="B2735">
        <v>0.24710499999999999</v>
      </c>
      <c r="C2735">
        <v>34.508000000000003</v>
      </c>
    </row>
    <row r="2736" spans="1:3" x14ac:dyDescent="0.2">
      <c r="A2736" t="s">
        <v>3633</v>
      </c>
      <c r="B2736">
        <v>-0.57546699999999995</v>
      </c>
      <c r="C2736">
        <v>34.798200000000001</v>
      </c>
    </row>
    <row r="2737" spans="1:3" x14ac:dyDescent="0.2">
      <c r="A2737" t="s">
        <v>3634</v>
      </c>
      <c r="B2737">
        <v>-0.80359899999999995</v>
      </c>
      <c r="C2737">
        <v>37.209983000000001</v>
      </c>
    </row>
    <row r="2738" spans="1:3" x14ac:dyDescent="0.2">
      <c r="A2738" t="s">
        <v>3635</v>
      </c>
      <c r="B2738">
        <v>0.82778799999999997</v>
      </c>
      <c r="C2738">
        <v>35.121580000000002</v>
      </c>
    </row>
    <row r="2739" spans="1:3" x14ac:dyDescent="0.2">
      <c r="A2739" t="s">
        <v>3636</v>
      </c>
      <c r="B2739">
        <v>-2.12</v>
      </c>
      <c r="C2739">
        <v>40.07</v>
      </c>
    </row>
    <row r="2740" spans="1:3" x14ac:dyDescent="0.2">
      <c r="A2740" t="s">
        <v>3637</v>
      </c>
      <c r="B2740">
        <v>6.2E-2</v>
      </c>
      <c r="C2740">
        <v>34.534500000000001</v>
      </c>
    </row>
    <row r="2741" spans="1:3" x14ac:dyDescent="0.2">
      <c r="A2741" t="s">
        <v>3638</v>
      </c>
      <c r="B2741">
        <v>-2.863</v>
      </c>
      <c r="C2741">
        <v>40.144610999999998</v>
      </c>
    </row>
    <row r="2742" spans="1:3" x14ac:dyDescent="0.2">
      <c r="A2742" t="s">
        <v>3639</v>
      </c>
      <c r="B2742">
        <v>-2.8638970000000001</v>
      </c>
      <c r="C2742">
        <v>40.141834000000003</v>
      </c>
    </row>
    <row r="2743" spans="1:3" x14ac:dyDescent="0.2">
      <c r="A2743" t="s">
        <v>3640</v>
      </c>
      <c r="B2743">
        <v>-0.97</v>
      </c>
      <c r="C2743">
        <v>36.72</v>
      </c>
    </row>
    <row r="2744" spans="1:3" x14ac:dyDescent="0.2">
      <c r="A2744" t="s">
        <v>3641</v>
      </c>
      <c r="B2744">
        <v>-1.2722629999999999</v>
      </c>
      <c r="C2744">
        <v>36.918441000000001</v>
      </c>
    </row>
    <row r="2745" spans="1:3" x14ac:dyDescent="0.2">
      <c r="A2745" t="s">
        <v>3642</v>
      </c>
      <c r="B2745">
        <v>-3.8101750000000001</v>
      </c>
      <c r="C2745">
        <v>39.444533</v>
      </c>
    </row>
    <row r="2746" spans="1:3" x14ac:dyDescent="0.2">
      <c r="A2746" t="s">
        <v>3643</v>
      </c>
      <c r="B2746">
        <v>-3.8567300000000002</v>
      </c>
      <c r="C2746">
        <v>39.493859999999998</v>
      </c>
    </row>
    <row r="2747" spans="1:3" x14ac:dyDescent="0.2">
      <c r="A2747" t="s">
        <v>3644</v>
      </c>
      <c r="B2747">
        <v>-3.8615279999999998</v>
      </c>
      <c r="C2747">
        <v>39.576059999999998</v>
      </c>
    </row>
    <row r="2748" spans="1:3" x14ac:dyDescent="0.2">
      <c r="A2748" t="s">
        <v>3645</v>
      </c>
      <c r="B2748">
        <v>-0.36329600000000001</v>
      </c>
      <c r="C2748">
        <v>35.778399999999998</v>
      </c>
    </row>
    <row r="2749" spans="1:3" x14ac:dyDescent="0.2">
      <c r="A2749" t="s">
        <v>3646</v>
      </c>
      <c r="B2749">
        <v>1.55687</v>
      </c>
      <c r="C2749">
        <v>35.473799999999997</v>
      </c>
    </row>
    <row r="2750" spans="1:3" x14ac:dyDescent="0.2">
      <c r="A2750" t="s">
        <v>3646</v>
      </c>
      <c r="B2750">
        <v>0.52</v>
      </c>
      <c r="C2750">
        <v>35.042000000000002</v>
      </c>
    </row>
    <row r="2751" spans="1:3" x14ac:dyDescent="0.2">
      <c r="A2751" t="s">
        <v>3647</v>
      </c>
      <c r="B2751">
        <v>1.1299999999999999</v>
      </c>
      <c r="C2751">
        <v>35.01</v>
      </c>
    </row>
    <row r="2752" spans="1:3" x14ac:dyDescent="0.2">
      <c r="A2752" t="s">
        <v>3648</v>
      </c>
      <c r="B2752">
        <v>8.5026000000000004E-2</v>
      </c>
      <c r="C2752">
        <v>34.721919999999997</v>
      </c>
    </row>
    <row r="2753" spans="1:3" x14ac:dyDescent="0.2">
      <c r="A2753" t="s">
        <v>3648</v>
      </c>
      <c r="B2753">
        <v>0.290182</v>
      </c>
      <c r="C2753">
        <v>34.752693000000001</v>
      </c>
    </row>
    <row r="2754" spans="1:3" x14ac:dyDescent="0.2">
      <c r="A2754" t="s">
        <v>3648</v>
      </c>
      <c r="B2754">
        <v>-0.28260999999999997</v>
      </c>
      <c r="C2754">
        <v>36.072989999999997</v>
      </c>
    </row>
    <row r="2755" spans="1:3" x14ac:dyDescent="0.2">
      <c r="A2755" t="s">
        <v>3648</v>
      </c>
      <c r="B2755">
        <v>-4.0653090000000001</v>
      </c>
      <c r="C2755">
        <v>39.680556000000003</v>
      </c>
    </row>
    <row r="2756" spans="1:3" x14ac:dyDescent="0.2">
      <c r="A2756" t="s">
        <v>3649</v>
      </c>
      <c r="B2756">
        <v>7.3411000000000004E-2</v>
      </c>
      <c r="C2756">
        <v>37.629100000000001</v>
      </c>
    </row>
    <row r="2757" spans="1:3" x14ac:dyDescent="0.2">
      <c r="A2757" t="s">
        <v>3649</v>
      </c>
      <c r="B2757">
        <v>-0.66944999999999999</v>
      </c>
      <c r="C2757">
        <v>34.769710000000003</v>
      </c>
    </row>
    <row r="2758" spans="1:3" x14ac:dyDescent="0.2">
      <c r="A2758" t="s">
        <v>3650</v>
      </c>
      <c r="B2758">
        <v>-7.6784000000000005E-2</v>
      </c>
      <c r="C2758">
        <v>34.7881</v>
      </c>
    </row>
    <row r="2759" spans="1:3" x14ac:dyDescent="0.2">
      <c r="A2759" t="s">
        <v>3651</v>
      </c>
      <c r="B2759">
        <v>-0.73055000000000003</v>
      </c>
      <c r="C2759">
        <v>37.146590000000003</v>
      </c>
    </row>
    <row r="2760" spans="1:3" x14ac:dyDescent="0.2">
      <c r="A2760" t="s">
        <v>3651</v>
      </c>
      <c r="B2760">
        <v>-1.263849</v>
      </c>
      <c r="C2760">
        <v>36.835889000000002</v>
      </c>
    </row>
    <row r="2761" spans="1:3" x14ac:dyDescent="0.2">
      <c r="A2761" t="s">
        <v>3652</v>
      </c>
      <c r="B2761">
        <v>-3.2148530000000002</v>
      </c>
      <c r="C2761">
        <v>40.116770000000002</v>
      </c>
    </row>
    <row r="2762" spans="1:3" x14ac:dyDescent="0.2">
      <c r="A2762" t="s">
        <v>3653</v>
      </c>
      <c r="B2762">
        <v>0.487792</v>
      </c>
      <c r="C2762">
        <v>35.978200000000001</v>
      </c>
    </row>
    <row r="2763" spans="1:3" x14ac:dyDescent="0.2">
      <c r="A2763" t="s">
        <v>3654</v>
      </c>
      <c r="B2763">
        <v>0.47612599999999999</v>
      </c>
      <c r="C2763">
        <v>35.987839999999998</v>
      </c>
    </row>
    <row r="2764" spans="1:3" x14ac:dyDescent="0.2">
      <c r="A2764" t="s">
        <v>3655</v>
      </c>
      <c r="B2764">
        <v>-0.44968999999999998</v>
      </c>
      <c r="C2764">
        <v>37.030569999999997</v>
      </c>
    </row>
    <row r="2765" spans="1:3" x14ac:dyDescent="0.2">
      <c r="A2765" t="s">
        <v>3656</v>
      </c>
      <c r="B2765">
        <v>-3.0902699999999999</v>
      </c>
      <c r="C2765">
        <v>40.112048999999999</v>
      </c>
    </row>
    <row r="2766" spans="1:3" x14ac:dyDescent="0.2">
      <c r="A2766" t="s">
        <v>3657</v>
      </c>
      <c r="B2766">
        <v>-0.66383300000000001</v>
      </c>
      <c r="C2766">
        <v>34.506100000000004</v>
      </c>
    </row>
    <row r="2767" spans="1:3" x14ac:dyDescent="0.2">
      <c r="A2767" t="s">
        <v>3658</v>
      </c>
      <c r="B2767">
        <v>-1.28894</v>
      </c>
      <c r="C2767">
        <v>36.864510000000003</v>
      </c>
    </row>
    <row r="2768" spans="1:3" x14ac:dyDescent="0.2">
      <c r="A2768" t="s">
        <v>3659</v>
      </c>
      <c r="B2768">
        <v>-0.415134</v>
      </c>
      <c r="C2768">
        <v>35.293005999999998</v>
      </c>
    </row>
    <row r="2769" spans="1:3" x14ac:dyDescent="0.2">
      <c r="A2769" t="s">
        <v>3660</v>
      </c>
      <c r="B2769">
        <v>-0.79845999999999995</v>
      </c>
      <c r="C2769">
        <v>36.934800000000003</v>
      </c>
    </row>
    <row r="2770" spans="1:3" x14ac:dyDescent="0.2">
      <c r="A2770" t="s">
        <v>3661</v>
      </c>
      <c r="B2770">
        <v>-0.95870500000000003</v>
      </c>
      <c r="C2770">
        <v>34.546900000000001</v>
      </c>
    </row>
    <row r="2771" spans="1:3" x14ac:dyDescent="0.2">
      <c r="A2771" t="s">
        <v>3662</v>
      </c>
      <c r="B2771">
        <v>-3.5250880000000002</v>
      </c>
      <c r="C2771">
        <v>39.699627999999997</v>
      </c>
    </row>
    <row r="2772" spans="1:3" x14ac:dyDescent="0.2">
      <c r="A2772" t="s">
        <v>3663</v>
      </c>
      <c r="B2772">
        <v>1.10744</v>
      </c>
      <c r="C2772">
        <v>35.907600000000002</v>
      </c>
    </row>
    <row r="2773" spans="1:3" x14ac:dyDescent="0.2">
      <c r="A2773" t="s">
        <v>3664</v>
      </c>
      <c r="B2773">
        <v>2.331</v>
      </c>
      <c r="C2773">
        <v>37.982999999999997</v>
      </c>
    </row>
    <row r="2774" spans="1:3" x14ac:dyDescent="0.2">
      <c r="A2774" t="s">
        <v>3665</v>
      </c>
      <c r="B2774">
        <v>2.3248389999999999</v>
      </c>
      <c r="C2774">
        <v>37.985249000000003</v>
      </c>
    </row>
    <row r="2775" spans="1:3" x14ac:dyDescent="0.2">
      <c r="A2775" t="s">
        <v>3666</v>
      </c>
      <c r="B2775">
        <v>2.331</v>
      </c>
      <c r="C2775">
        <v>37.982999999999997</v>
      </c>
    </row>
    <row r="2776" spans="1:3" x14ac:dyDescent="0.2">
      <c r="A2776" t="s">
        <v>3667</v>
      </c>
      <c r="B2776">
        <v>1.54775</v>
      </c>
      <c r="C2776">
        <v>36.744599999999998</v>
      </c>
    </row>
    <row r="2777" spans="1:3" x14ac:dyDescent="0.2">
      <c r="A2777" t="s">
        <v>3668</v>
      </c>
      <c r="B2777">
        <v>2.8074999999999999E-2</v>
      </c>
      <c r="C2777">
        <v>37.048299999999998</v>
      </c>
    </row>
    <row r="2778" spans="1:3" x14ac:dyDescent="0.2">
      <c r="A2778" t="s">
        <v>3669</v>
      </c>
      <c r="B2778">
        <v>-3.6740759999999999</v>
      </c>
      <c r="C2778">
        <v>38.659202999999998</v>
      </c>
    </row>
    <row r="2779" spans="1:3" x14ac:dyDescent="0.2">
      <c r="A2779" t="s">
        <v>3670</v>
      </c>
      <c r="B2779">
        <v>-1.0468379999999999</v>
      </c>
      <c r="C2779">
        <v>37.068919000000001</v>
      </c>
    </row>
    <row r="2780" spans="1:3" x14ac:dyDescent="0.2">
      <c r="A2780" t="s">
        <v>3671</v>
      </c>
      <c r="B2780">
        <v>-3.2007000000000001E-2</v>
      </c>
      <c r="C2780">
        <v>36.374279000000001</v>
      </c>
    </row>
    <row r="2781" spans="1:3" x14ac:dyDescent="0.2">
      <c r="A2781" t="s">
        <v>3672</v>
      </c>
      <c r="B2781">
        <v>1.6111E-2</v>
      </c>
      <c r="C2781">
        <v>37.075622000000003</v>
      </c>
    </row>
    <row r="2782" spans="1:3" x14ac:dyDescent="0.2">
      <c r="A2782" t="s">
        <v>3673</v>
      </c>
      <c r="B2782">
        <v>-0.31667000000000001</v>
      </c>
      <c r="C2782">
        <v>36.9</v>
      </c>
    </row>
    <row r="2783" spans="1:3" x14ac:dyDescent="0.2">
      <c r="A2783" t="s">
        <v>3674</v>
      </c>
      <c r="B2783">
        <v>-4.0539670000000001</v>
      </c>
      <c r="C2783">
        <v>39.667496999999997</v>
      </c>
    </row>
    <row r="2784" spans="1:3" x14ac:dyDescent="0.2">
      <c r="A2784" t="s">
        <v>3675</v>
      </c>
      <c r="B2784">
        <v>-1.1000000000000001</v>
      </c>
      <c r="C2784">
        <v>39.92</v>
      </c>
    </row>
    <row r="2785" spans="1:3" x14ac:dyDescent="0.2">
      <c r="A2785" t="s">
        <v>3676</v>
      </c>
      <c r="B2785">
        <v>-1.62</v>
      </c>
      <c r="C2785">
        <v>38.28</v>
      </c>
    </row>
    <row r="2786" spans="1:3" x14ac:dyDescent="0.2">
      <c r="A2786" t="s">
        <v>3677</v>
      </c>
      <c r="B2786">
        <v>-1.11731</v>
      </c>
      <c r="C2786">
        <v>34.532200000000003</v>
      </c>
    </row>
    <row r="2787" spans="1:3" x14ac:dyDescent="0.2">
      <c r="A2787" t="s">
        <v>3678</v>
      </c>
      <c r="B2787">
        <v>-1.296875</v>
      </c>
      <c r="C2787">
        <v>36.780808999999998</v>
      </c>
    </row>
    <row r="2788" spans="1:3" x14ac:dyDescent="0.2">
      <c r="A2788" t="s">
        <v>3679</v>
      </c>
      <c r="B2788">
        <v>-1.2355100000000001</v>
      </c>
      <c r="C2788">
        <v>40.042700000000004</v>
      </c>
    </row>
    <row r="2789" spans="1:3" x14ac:dyDescent="0.2">
      <c r="A2789" t="s">
        <v>3680</v>
      </c>
      <c r="B2789">
        <v>-1.0862799999999999</v>
      </c>
      <c r="C2789">
        <v>35.856999999999999</v>
      </c>
    </row>
    <row r="2790" spans="1:3" x14ac:dyDescent="0.2">
      <c r="A2790" t="s">
        <v>3681</v>
      </c>
      <c r="B2790">
        <v>-0.20810999999999999</v>
      </c>
      <c r="C2790">
        <v>34.292726999999999</v>
      </c>
    </row>
    <row r="2791" spans="1:3" x14ac:dyDescent="0.2">
      <c r="A2791" t="s">
        <v>3682</v>
      </c>
      <c r="B2791">
        <v>-1.6500999999999999</v>
      </c>
      <c r="C2791">
        <v>40.296399999999998</v>
      </c>
    </row>
    <row r="2792" spans="1:3" x14ac:dyDescent="0.2">
      <c r="A2792" t="s">
        <v>3683</v>
      </c>
      <c r="B2792">
        <v>9.2700000000000005E-3</v>
      </c>
      <c r="C2792">
        <v>34.709501000000003</v>
      </c>
    </row>
    <row r="2793" spans="1:3" x14ac:dyDescent="0.2">
      <c r="A2793" t="s">
        <v>3684</v>
      </c>
      <c r="B2793">
        <v>9.01E-4</v>
      </c>
      <c r="C2793">
        <v>34.603152999999999</v>
      </c>
    </row>
    <row r="2794" spans="1:3" x14ac:dyDescent="0.2">
      <c r="A2794" t="s">
        <v>3685</v>
      </c>
      <c r="B2794">
        <v>5.0549999999999996E-3</v>
      </c>
      <c r="C2794">
        <v>34.597313</v>
      </c>
    </row>
    <row r="2795" spans="1:3" x14ac:dyDescent="0.2">
      <c r="A2795" t="s">
        <v>3686</v>
      </c>
      <c r="B2795">
        <v>3.48E-3</v>
      </c>
      <c r="C2795">
        <v>34.61018</v>
      </c>
    </row>
    <row r="2796" spans="1:3" x14ac:dyDescent="0.2">
      <c r="A2796" t="s">
        <v>3687</v>
      </c>
      <c r="B2796">
        <v>-1.7799999999999999E-3</v>
      </c>
      <c r="C2796">
        <v>34.6126</v>
      </c>
    </row>
    <row r="2797" spans="1:3" x14ac:dyDescent="0.2">
      <c r="A2797" t="s">
        <v>3688</v>
      </c>
      <c r="B2797">
        <v>-0.762324</v>
      </c>
      <c r="C2797">
        <v>37.572321000000002</v>
      </c>
    </row>
    <row r="2798" spans="1:3" x14ac:dyDescent="0.2">
      <c r="A2798" t="s">
        <v>3689</v>
      </c>
      <c r="B2798">
        <v>-2.1022500000000002</v>
      </c>
      <c r="C2798">
        <v>37.127499999999998</v>
      </c>
    </row>
    <row r="2799" spans="1:3" x14ac:dyDescent="0.2">
      <c r="A2799" t="s">
        <v>3690</v>
      </c>
      <c r="B2799">
        <v>-1.45878</v>
      </c>
      <c r="C2799">
        <v>37.440899999999999</v>
      </c>
    </row>
    <row r="2800" spans="1:3" x14ac:dyDescent="0.2">
      <c r="A2800" t="s">
        <v>3691</v>
      </c>
      <c r="B2800">
        <v>-0.85873299999999997</v>
      </c>
      <c r="C2800">
        <v>34.940399999999997</v>
      </c>
    </row>
    <row r="2801" spans="1:3" x14ac:dyDescent="0.2">
      <c r="A2801" t="s">
        <v>3691</v>
      </c>
      <c r="B2801">
        <v>-2.1912799999999999</v>
      </c>
      <c r="C2801">
        <v>37.671700000000001</v>
      </c>
    </row>
    <row r="2802" spans="1:3" x14ac:dyDescent="0.2">
      <c r="A2802" t="s">
        <v>3692</v>
      </c>
      <c r="B2802">
        <v>-0.86023000000000005</v>
      </c>
      <c r="C2802">
        <v>34.940069999999999</v>
      </c>
    </row>
    <row r="2803" spans="1:3" x14ac:dyDescent="0.2">
      <c r="A2803" t="s">
        <v>3693</v>
      </c>
      <c r="B2803">
        <v>-0.93054800000000004</v>
      </c>
      <c r="C2803">
        <v>37.625900000000001</v>
      </c>
    </row>
    <row r="2804" spans="1:3" x14ac:dyDescent="0.2">
      <c r="A2804" t="s">
        <v>3694</v>
      </c>
      <c r="B2804">
        <v>-0.50363999999999998</v>
      </c>
      <c r="C2804">
        <v>34.7059</v>
      </c>
    </row>
    <row r="2805" spans="1:3" x14ac:dyDescent="0.2">
      <c r="A2805" t="s">
        <v>3695</v>
      </c>
      <c r="B2805">
        <v>-8.6546999999999999E-2</v>
      </c>
      <c r="C2805">
        <v>35.009500000000003</v>
      </c>
    </row>
    <row r="2806" spans="1:3" x14ac:dyDescent="0.2">
      <c r="A2806" t="s">
        <v>3696</v>
      </c>
      <c r="B2806">
        <v>-2.4072499999999999</v>
      </c>
      <c r="C2806">
        <v>37.966932</v>
      </c>
    </row>
    <row r="2807" spans="1:3" x14ac:dyDescent="0.2">
      <c r="A2807" t="s">
        <v>3697</v>
      </c>
      <c r="B2807">
        <v>-2.36843</v>
      </c>
      <c r="C2807">
        <v>38.128279999999997</v>
      </c>
    </row>
    <row r="2808" spans="1:3" x14ac:dyDescent="0.2">
      <c r="A2808" t="s">
        <v>3698</v>
      </c>
      <c r="B2808">
        <v>-0.71491700000000002</v>
      </c>
      <c r="C2808">
        <v>34.709099999999999</v>
      </c>
    </row>
    <row r="2809" spans="1:3" x14ac:dyDescent="0.2">
      <c r="A2809" t="s">
        <v>3699</v>
      </c>
      <c r="B2809">
        <v>-2.0243899999999999</v>
      </c>
      <c r="C2809">
        <v>37.618940000000002</v>
      </c>
    </row>
    <row r="2810" spans="1:3" x14ac:dyDescent="0.2">
      <c r="A2810" t="s">
        <v>3700</v>
      </c>
      <c r="B2810">
        <v>-0.37940099999999999</v>
      </c>
      <c r="C2810">
        <v>38.331299999999999</v>
      </c>
    </row>
    <row r="2811" spans="1:3" x14ac:dyDescent="0.2">
      <c r="A2811" t="s">
        <v>3701</v>
      </c>
      <c r="B2811">
        <v>-3.4748299999999999</v>
      </c>
      <c r="C2811">
        <v>37.756100000000004</v>
      </c>
    </row>
    <row r="2812" spans="1:3" x14ac:dyDescent="0.2">
      <c r="A2812" t="s">
        <v>3702</v>
      </c>
      <c r="B2812">
        <v>-0.88123600000000002</v>
      </c>
      <c r="C2812">
        <v>36.807600000000001</v>
      </c>
    </row>
    <row r="2813" spans="1:3" x14ac:dyDescent="0.2">
      <c r="A2813" t="s">
        <v>3703</v>
      </c>
      <c r="B2813">
        <v>-3.3973230000000001</v>
      </c>
      <c r="C2813">
        <v>39.774777999999998</v>
      </c>
    </row>
    <row r="2814" spans="1:3" x14ac:dyDescent="0.2">
      <c r="A2814" t="s">
        <v>3704</v>
      </c>
      <c r="B2814">
        <v>-7.6314999999999994E-2</v>
      </c>
      <c r="C2814">
        <v>36.963678999999999</v>
      </c>
    </row>
    <row r="2815" spans="1:3" x14ac:dyDescent="0.2">
      <c r="A2815" t="s">
        <v>3705</v>
      </c>
      <c r="B2815">
        <v>-1.1411260000000001</v>
      </c>
      <c r="C2815">
        <v>34.457782999999999</v>
      </c>
    </row>
    <row r="2816" spans="1:3" x14ac:dyDescent="0.2">
      <c r="A2816" t="s">
        <v>3706</v>
      </c>
      <c r="B2816">
        <v>-1.432949</v>
      </c>
      <c r="C2816">
        <v>36.663384999999998</v>
      </c>
    </row>
    <row r="2817" spans="1:3" x14ac:dyDescent="0.2">
      <c r="A2817" t="s">
        <v>3707</v>
      </c>
      <c r="B2817">
        <v>-0.48605999999999999</v>
      </c>
      <c r="C2817">
        <v>34.751399999999997</v>
      </c>
    </row>
    <row r="2818" spans="1:3" x14ac:dyDescent="0.2">
      <c r="A2818" t="s">
        <v>3708</v>
      </c>
      <c r="B2818">
        <v>0.36596699999999999</v>
      </c>
      <c r="C2818">
        <v>34.165233000000001</v>
      </c>
    </row>
    <row r="2819" spans="1:3" x14ac:dyDescent="0.2">
      <c r="A2819" t="s">
        <v>3709</v>
      </c>
      <c r="B2819">
        <v>-1.305393</v>
      </c>
      <c r="C2819">
        <v>36.833477999999999</v>
      </c>
    </row>
    <row r="2820" spans="1:3" x14ac:dyDescent="0.2">
      <c r="A2820" t="s">
        <v>3710</v>
      </c>
      <c r="B2820">
        <v>-0.19340299999999999</v>
      </c>
      <c r="C2820">
        <v>37.804099999999998</v>
      </c>
    </row>
    <row r="2821" spans="1:3" x14ac:dyDescent="0.2">
      <c r="A2821" t="s">
        <v>3711</v>
      </c>
      <c r="B2821">
        <v>0.56648799999999999</v>
      </c>
      <c r="C2821">
        <v>34.807431000000001</v>
      </c>
    </row>
    <row r="2822" spans="1:3" x14ac:dyDescent="0.2">
      <c r="A2822" t="s">
        <v>3712</v>
      </c>
      <c r="B2822">
        <v>-1.2532300000000001</v>
      </c>
      <c r="C2822">
        <v>36.864849999999997</v>
      </c>
    </row>
    <row r="2823" spans="1:3" x14ac:dyDescent="0.2">
      <c r="A2823" t="s">
        <v>3713</v>
      </c>
      <c r="B2823">
        <v>-1.2561329999999999</v>
      </c>
      <c r="C2823">
        <v>36.849069</v>
      </c>
    </row>
    <row r="2824" spans="1:3" x14ac:dyDescent="0.2">
      <c r="A2824" t="s">
        <v>3714</v>
      </c>
      <c r="B2824">
        <v>-1.2594890000000001</v>
      </c>
      <c r="C2824">
        <v>36.844301999999999</v>
      </c>
    </row>
    <row r="2825" spans="1:3" x14ac:dyDescent="0.2">
      <c r="A2825" t="s">
        <v>3715</v>
      </c>
      <c r="B2825">
        <v>-0.47943000000000002</v>
      </c>
      <c r="C2825">
        <v>37.12576</v>
      </c>
    </row>
    <row r="2826" spans="1:3" x14ac:dyDescent="0.2">
      <c r="A2826" t="s">
        <v>3716</v>
      </c>
      <c r="B2826">
        <v>-1.98098</v>
      </c>
      <c r="C2826">
        <v>37.549500000000002</v>
      </c>
    </row>
    <row r="2827" spans="1:3" x14ac:dyDescent="0.2">
      <c r="A2827" t="s">
        <v>3717</v>
      </c>
      <c r="B2827">
        <v>-1.9464900000000001</v>
      </c>
      <c r="C2827">
        <v>37.534990000000001</v>
      </c>
    </row>
    <row r="2828" spans="1:3" x14ac:dyDescent="0.2">
      <c r="A2828" t="s">
        <v>3718</v>
      </c>
      <c r="B2828">
        <v>-1.2484999999999999</v>
      </c>
      <c r="C2828">
        <v>37.993299999999998</v>
      </c>
    </row>
    <row r="2829" spans="1:3" x14ac:dyDescent="0.2">
      <c r="A2829" t="s">
        <v>3719</v>
      </c>
      <c r="B2829">
        <v>-1.3053969999999999</v>
      </c>
      <c r="C2829">
        <v>37.991042999999998</v>
      </c>
    </row>
    <row r="2830" spans="1:3" x14ac:dyDescent="0.2">
      <c r="A2830" t="s">
        <v>3720</v>
      </c>
      <c r="B2830">
        <v>0.203703</v>
      </c>
      <c r="C2830">
        <v>34.627436000000003</v>
      </c>
    </row>
    <row r="2831" spans="1:3" x14ac:dyDescent="0.2">
      <c r="A2831" t="s">
        <v>3721</v>
      </c>
      <c r="B2831">
        <v>0.20303199999999999</v>
      </c>
      <c r="C2831">
        <v>34.622624000000002</v>
      </c>
    </row>
    <row r="2832" spans="1:3" x14ac:dyDescent="0.2">
      <c r="A2832" t="s">
        <v>3722</v>
      </c>
      <c r="B2832">
        <v>1.12233</v>
      </c>
      <c r="C2832">
        <v>35.502400000000002</v>
      </c>
    </row>
    <row r="2833" spans="1:3" x14ac:dyDescent="0.2">
      <c r="A2833" t="s">
        <v>3723</v>
      </c>
      <c r="B2833">
        <v>-0.31234000000000001</v>
      </c>
      <c r="C2833">
        <v>37.912430000000001</v>
      </c>
    </row>
    <row r="2834" spans="1:3" x14ac:dyDescent="0.2">
      <c r="A2834" t="s">
        <v>3724</v>
      </c>
      <c r="B2834">
        <v>-2.2945099999999998</v>
      </c>
      <c r="C2834">
        <v>40.858401999999998</v>
      </c>
    </row>
    <row r="2835" spans="1:3" x14ac:dyDescent="0.2">
      <c r="A2835" t="s">
        <v>3725</v>
      </c>
      <c r="B2835">
        <v>-0.62849999999999995</v>
      </c>
      <c r="C2835">
        <v>34.720199999999998</v>
      </c>
    </row>
    <row r="2836" spans="1:3" x14ac:dyDescent="0.2">
      <c r="A2836" t="s">
        <v>3726</v>
      </c>
      <c r="B2836">
        <v>-0.62924000000000002</v>
      </c>
      <c r="C2836">
        <v>34.720700000000001</v>
      </c>
    </row>
    <row r="2837" spans="1:3" x14ac:dyDescent="0.2">
      <c r="A2837" t="s">
        <v>3727</v>
      </c>
      <c r="B2837">
        <v>-0.43757000000000001</v>
      </c>
      <c r="C2837">
        <v>34.989400000000003</v>
      </c>
    </row>
    <row r="2838" spans="1:3" x14ac:dyDescent="0.2">
      <c r="A2838" t="s">
        <v>3728</v>
      </c>
      <c r="B2838">
        <v>-0.97057499999999997</v>
      </c>
      <c r="C2838">
        <v>34.144799999999996</v>
      </c>
    </row>
    <row r="2839" spans="1:3" x14ac:dyDescent="0.2">
      <c r="A2839" t="s">
        <v>3729</v>
      </c>
      <c r="B2839">
        <v>-3.3824320000000001</v>
      </c>
      <c r="C2839">
        <v>39.930325000000003</v>
      </c>
    </row>
    <row r="2840" spans="1:3" x14ac:dyDescent="0.2">
      <c r="A2840" t="s">
        <v>3730</v>
      </c>
      <c r="B2840">
        <v>-3.3904000000000001</v>
      </c>
      <c r="C2840">
        <v>39.928550999999999</v>
      </c>
    </row>
    <row r="2841" spans="1:3" x14ac:dyDescent="0.2">
      <c r="A2841" t="s">
        <v>3731</v>
      </c>
      <c r="B2841">
        <v>-3.3747340000000001</v>
      </c>
      <c r="C2841">
        <v>39.942523000000001</v>
      </c>
    </row>
    <row r="2842" spans="1:3" x14ac:dyDescent="0.2">
      <c r="A2842" t="s">
        <v>3732</v>
      </c>
      <c r="B2842">
        <v>-4.1681900000000001</v>
      </c>
      <c r="C2842">
        <v>39.570999999999998</v>
      </c>
    </row>
    <row r="2843" spans="1:3" x14ac:dyDescent="0.2">
      <c r="A2843" t="s">
        <v>3733</v>
      </c>
      <c r="B2843">
        <v>-0.966248</v>
      </c>
      <c r="C2843">
        <v>34.676197999999999</v>
      </c>
    </row>
    <row r="2844" spans="1:3" x14ac:dyDescent="0.2">
      <c r="A2844" t="s">
        <v>3734</v>
      </c>
      <c r="B2844">
        <v>0.84547799999999995</v>
      </c>
      <c r="C2844">
        <v>35.154164000000002</v>
      </c>
    </row>
    <row r="2845" spans="1:3" x14ac:dyDescent="0.2">
      <c r="A2845" t="s">
        <v>3735</v>
      </c>
      <c r="B2845">
        <v>0.222113</v>
      </c>
      <c r="C2845">
        <v>34.712344999999999</v>
      </c>
    </row>
    <row r="2846" spans="1:3" x14ac:dyDescent="0.2">
      <c r="A2846" t="s">
        <v>3736</v>
      </c>
      <c r="B2846">
        <v>0.39311000000000001</v>
      </c>
      <c r="C2846">
        <v>34.474007999999998</v>
      </c>
    </row>
    <row r="2847" spans="1:3" x14ac:dyDescent="0.2">
      <c r="A2847" t="s">
        <v>3737</v>
      </c>
      <c r="B2847">
        <v>0.38718799999999998</v>
      </c>
      <c r="C2847">
        <v>34.476283000000002</v>
      </c>
    </row>
    <row r="2848" spans="1:3" x14ac:dyDescent="0.2">
      <c r="A2848" t="s">
        <v>3738</v>
      </c>
      <c r="B2848">
        <v>-1.261233</v>
      </c>
      <c r="C2848">
        <v>37.332324999999997</v>
      </c>
    </row>
    <row r="2849" spans="1:3" x14ac:dyDescent="0.2">
      <c r="A2849" t="s">
        <v>3739</v>
      </c>
      <c r="B2849">
        <v>-0.39797300000000002</v>
      </c>
      <c r="C2849">
        <v>35.344487999999998</v>
      </c>
    </row>
    <row r="2850" spans="1:3" x14ac:dyDescent="0.2">
      <c r="A2850" t="s">
        <v>3740</v>
      </c>
      <c r="B2850">
        <v>-1.236205</v>
      </c>
      <c r="C2850">
        <v>37.217137000000001</v>
      </c>
    </row>
    <row r="2851" spans="1:3" x14ac:dyDescent="0.2">
      <c r="A2851" t="s">
        <v>3741</v>
      </c>
      <c r="B2851">
        <v>-1.142871</v>
      </c>
      <c r="C2851">
        <v>37.546968999999997</v>
      </c>
    </row>
    <row r="2852" spans="1:3" x14ac:dyDescent="0.2">
      <c r="A2852" t="s">
        <v>3742</v>
      </c>
      <c r="B2852">
        <v>-1.136476</v>
      </c>
      <c r="C2852">
        <v>37.550643999999998</v>
      </c>
    </row>
    <row r="2853" spans="1:3" x14ac:dyDescent="0.2">
      <c r="A2853" t="s">
        <v>3743</v>
      </c>
      <c r="B2853">
        <v>-1.142871</v>
      </c>
      <c r="C2853">
        <v>37.546968999999997</v>
      </c>
    </row>
    <row r="2854" spans="1:3" x14ac:dyDescent="0.2">
      <c r="A2854" t="s">
        <v>3744</v>
      </c>
      <c r="B2854">
        <v>-1.1335599999999999</v>
      </c>
      <c r="C2854">
        <v>37.554499999999997</v>
      </c>
    </row>
    <row r="2855" spans="1:3" x14ac:dyDescent="0.2">
      <c r="A2855" t="s">
        <v>3745</v>
      </c>
      <c r="B2855">
        <v>-0.32860299999999998</v>
      </c>
      <c r="C2855">
        <v>35.371499999999997</v>
      </c>
    </row>
    <row r="2856" spans="1:3" x14ac:dyDescent="0.2">
      <c r="A2856" t="s">
        <v>3746</v>
      </c>
      <c r="B2856">
        <v>-0.59855000000000003</v>
      </c>
      <c r="C2856">
        <v>35.988120000000002</v>
      </c>
    </row>
    <row r="2857" spans="1:3" x14ac:dyDescent="0.2">
      <c r="A2857" t="s">
        <v>3747</v>
      </c>
      <c r="B2857">
        <v>-0.59623899999999996</v>
      </c>
      <c r="C2857">
        <v>36.005650000000003</v>
      </c>
    </row>
    <row r="2858" spans="1:3" x14ac:dyDescent="0.2">
      <c r="A2858" t="s">
        <v>3748</v>
      </c>
      <c r="B2858">
        <v>0.23605999999999999</v>
      </c>
      <c r="C2858">
        <v>37.953068000000002</v>
      </c>
    </row>
    <row r="2859" spans="1:3" x14ac:dyDescent="0.2">
      <c r="A2859" t="s">
        <v>3749</v>
      </c>
      <c r="B2859">
        <v>-3.780767</v>
      </c>
      <c r="C2859">
        <v>39.705373000000002</v>
      </c>
    </row>
    <row r="2860" spans="1:3" x14ac:dyDescent="0.2">
      <c r="A2860" t="s">
        <v>3750</v>
      </c>
      <c r="B2860">
        <v>0.23319999999999999</v>
      </c>
      <c r="C2860">
        <v>37.933500000000002</v>
      </c>
    </row>
    <row r="2861" spans="1:3" x14ac:dyDescent="0.2">
      <c r="A2861" t="s">
        <v>3751</v>
      </c>
      <c r="B2861">
        <v>-1.5059199999999999</v>
      </c>
      <c r="C2861">
        <v>40.008319999999998</v>
      </c>
    </row>
    <row r="2862" spans="1:3" x14ac:dyDescent="0.2">
      <c r="A2862" t="s">
        <v>3752</v>
      </c>
      <c r="B2862">
        <v>0.72482400000000002</v>
      </c>
      <c r="C2862">
        <v>34.981686000000003</v>
      </c>
    </row>
    <row r="2863" spans="1:3" x14ac:dyDescent="0.2">
      <c r="A2863" t="s">
        <v>3753</v>
      </c>
      <c r="B2863">
        <v>-1.8179799999999999</v>
      </c>
      <c r="C2863">
        <v>37.78557</v>
      </c>
    </row>
    <row r="2864" spans="1:3" x14ac:dyDescent="0.2">
      <c r="A2864" t="s">
        <v>3754</v>
      </c>
      <c r="B2864">
        <v>-1.0780000000000001</v>
      </c>
      <c r="C2864">
        <v>37.417000000000002</v>
      </c>
    </row>
    <row r="2865" spans="1:3" x14ac:dyDescent="0.2">
      <c r="A2865" t="s">
        <v>3755</v>
      </c>
      <c r="B2865">
        <v>-0.3896</v>
      </c>
      <c r="C2865">
        <v>34.770380000000003</v>
      </c>
    </row>
    <row r="2866" spans="1:3" x14ac:dyDescent="0.2">
      <c r="A2866" t="s">
        <v>3756</v>
      </c>
      <c r="B2866">
        <v>-3.2030750000000001</v>
      </c>
      <c r="C2866">
        <v>40.101457000000003</v>
      </c>
    </row>
    <row r="2867" spans="1:3" x14ac:dyDescent="0.2">
      <c r="A2867" t="s">
        <v>3757</v>
      </c>
      <c r="B2867">
        <v>-1.4361550000000001</v>
      </c>
      <c r="C2867">
        <v>36.729435000000002</v>
      </c>
    </row>
    <row r="2868" spans="1:3" x14ac:dyDescent="0.2">
      <c r="A2868" t="s">
        <v>3758</v>
      </c>
      <c r="B2868">
        <v>-0.34225</v>
      </c>
      <c r="C2868">
        <v>36.322299999999998</v>
      </c>
    </row>
    <row r="2869" spans="1:3" x14ac:dyDescent="0.2">
      <c r="A2869" t="s">
        <v>3759</v>
      </c>
      <c r="B2869">
        <v>0.8</v>
      </c>
      <c r="C2869">
        <v>34.42</v>
      </c>
    </row>
    <row r="2870" spans="1:3" x14ac:dyDescent="0.2">
      <c r="A2870" t="s">
        <v>3760</v>
      </c>
      <c r="B2870">
        <v>-3.9671599999999998</v>
      </c>
      <c r="C2870">
        <v>39.541519999999998</v>
      </c>
    </row>
    <row r="2871" spans="1:3" x14ac:dyDescent="0.2">
      <c r="A2871" t="s">
        <v>3761</v>
      </c>
      <c r="B2871">
        <v>-2.1845300000000001</v>
      </c>
      <c r="C2871">
        <v>40.135109</v>
      </c>
    </row>
    <row r="2872" spans="1:3" x14ac:dyDescent="0.2">
      <c r="A2872" t="s">
        <v>3762</v>
      </c>
      <c r="B2872">
        <v>-4.2440600000000002</v>
      </c>
      <c r="C2872">
        <v>39.494999999999997</v>
      </c>
    </row>
    <row r="2873" spans="1:3" x14ac:dyDescent="0.2">
      <c r="A2873" t="s">
        <v>3763</v>
      </c>
      <c r="B2873">
        <v>8.2979999999999998E-2</v>
      </c>
      <c r="C2873">
        <v>34.276260000000001</v>
      </c>
    </row>
    <row r="2874" spans="1:3" x14ac:dyDescent="0.2">
      <c r="A2874" t="s">
        <v>3764</v>
      </c>
      <c r="B2874">
        <v>-1.307925</v>
      </c>
      <c r="C2874">
        <v>36.802242</v>
      </c>
    </row>
    <row r="2875" spans="1:3" x14ac:dyDescent="0.2">
      <c r="A2875" t="s">
        <v>3765</v>
      </c>
      <c r="B2875">
        <v>-1.1343989999999999</v>
      </c>
      <c r="C2875">
        <v>39.066173999999997</v>
      </c>
    </row>
    <row r="2876" spans="1:3" x14ac:dyDescent="0.2">
      <c r="A2876" t="s">
        <v>3765</v>
      </c>
      <c r="B2876">
        <v>8.2400000000000008E-3</v>
      </c>
      <c r="C2876">
        <v>39.075899999999997</v>
      </c>
    </row>
    <row r="2877" spans="1:3" x14ac:dyDescent="0.2">
      <c r="A2877" t="s">
        <v>3766</v>
      </c>
      <c r="B2877">
        <v>9.5889000000000002E-2</v>
      </c>
      <c r="C2877">
        <v>34.730595000000001</v>
      </c>
    </row>
    <row r="2878" spans="1:3" x14ac:dyDescent="0.2">
      <c r="A2878" t="s">
        <v>3767</v>
      </c>
      <c r="B2878">
        <v>-3.3793000000000002</v>
      </c>
      <c r="C2878">
        <v>38.383011000000003</v>
      </c>
    </row>
    <row r="2879" spans="1:3" x14ac:dyDescent="0.2">
      <c r="A2879" t="s">
        <v>3768</v>
      </c>
      <c r="B2879">
        <v>9.5889000000000002E-2</v>
      </c>
      <c r="C2879">
        <v>34.730595000000001</v>
      </c>
    </row>
    <row r="2880" spans="1:3" x14ac:dyDescent="0.2">
      <c r="A2880" t="s">
        <v>3769</v>
      </c>
      <c r="B2880">
        <v>8.0026E-2</v>
      </c>
      <c r="C2880">
        <v>34.722102</v>
      </c>
    </row>
    <row r="2881" spans="1:3" x14ac:dyDescent="0.2">
      <c r="A2881" t="s">
        <v>3770</v>
      </c>
      <c r="B2881">
        <v>0.216919</v>
      </c>
      <c r="C2881">
        <v>37.835768999999999</v>
      </c>
    </row>
    <row r="2882" spans="1:3" x14ac:dyDescent="0.2">
      <c r="A2882" t="s">
        <v>3771</v>
      </c>
      <c r="B2882">
        <v>-0.57522499999999999</v>
      </c>
      <c r="C2882">
        <v>37.640991</v>
      </c>
    </row>
    <row r="2883" spans="1:3" x14ac:dyDescent="0.2">
      <c r="A2883" t="s">
        <v>3772</v>
      </c>
      <c r="B2883">
        <v>-1.00437</v>
      </c>
      <c r="C2883">
        <v>37.558199999999999</v>
      </c>
    </row>
    <row r="2884" spans="1:3" x14ac:dyDescent="0.2">
      <c r="A2884" t="s">
        <v>3773</v>
      </c>
      <c r="B2884">
        <v>-1.96252</v>
      </c>
      <c r="C2884">
        <v>37.476430000000001</v>
      </c>
    </row>
    <row r="2885" spans="1:3" x14ac:dyDescent="0.2">
      <c r="A2885" t="s">
        <v>3774</v>
      </c>
      <c r="B2885">
        <v>-1.0900000000000001</v>
      </c>
      <c r="C2885">
        <v>34.58</v>
      </c>
    </row>
    <row r="2886" spans="1:3" x14ac:dyDescent="0.2">
      <c r="A2886" t="s">
        <v>3775</v>
      </c>
      <c r="B2886">
        <v>8.2309999999999994E-2</v>
      </c>
      <c r="C2886">
        <v>37.802320000000002</v>
      </c>
    </row>
    <row r="2887" spans="1:3" x14ac:dyDescent="0.2">
      <c r="A2887" t="s">
        <v>3776</v>
      </c>
      <c r="B2887">
        <v>-0.97026999999999997</v>
      </c>
      <c r="C2887">
        <v>36.895946000000002</v>
      </c>
    </row>
    <row r="2888" spans="1:3" x14ac:dyDescent="0.2">
      <c r="A2888" t="s">
        <v>3777</v>
      </c>
      <c r="B2888">
        <v>-2.0234299999999998</v>
      </c>
      <c r="C2888">
        <v>37.497700000000002</v>
      </c>
    </row>
    <row r="2889" spans="1:3" x14ac:dyDescent="0.2">
      <c r="A2889" t="s">
        <v>3778</v>
      </c>
      <c r="B2889">
        <v>-0.48</v>
      </c>
      <c r="C2889">
        <v>37.4</v>
      </c>
    </row>
    <row r="2890" spans="1:3" x14ac:dyDescent="0.2">
      <c r="A2890" t="s">
        <v>3779</v>
      </c>
      <c r="B2890">
        <v>-2.5862599999999998</v>
      </c>
      <c r="C2890">
        <v>37.507399999999997</v>
      </c>
    </row>
    <row r="2891" spans="1:3" x14ac:dyDescent="0.2">
      <c r="A2891" t="s">
        <v>3780</v>
      </c>
      <c r="B2891">
        <v>-0.46729399999999999</v>
      </c>
      <c r="C2891">
        <v>34.204300000000003</v>
      </c>
    </row>
    <row r="2892" spans="1:3" x14ac:dyDescent="0.2">
      <c r="A2892" t="s">
        <v>3781</v>
      </c>
      <c r="B2892">
        <v>-0.41093800000000003</v>
      </c>
      <c r="C2892">
        <v>34.198162000000004</v>
      </c>
    </row>
    <row r="2893" spans="1:3" x14ac:dyDescent="0.2">
      <c r="A2893" t="s">
        <v>3782</v>
      </c>
      <c r="B2893">
        <v>-1.60853</v>
      </c>
      <c r="C2893">
        <v>38.119999999999997</v>
      </c>
    </row>
    <row r="2894" spans="1:3" x14ac:dyDescent="0.2">
      <c r="A2894" t="s">
        <v>3783</v>
      </c>
      <c r="B2894">
        <v>-1.242343</v>
      </c>
      <c r="C2894">
        <v>37.403604000000001</v>
      </c>
    </row>
    <row r="2895" spans="1:3" x14ac:dyDescent="0.2">
      <c r="A2895" t="s">
        <v>3784</v>
      </c>
      <c r="B2895">
        <v>-1.2402899999999999</v>
      </c>
      <c r="C2895">
        <v>37.393300000000004</v>
      </c>
    </row>
    <row r="2896" spans="1:3" x14ac:dyDescent="0.2">
      <c r="A2896" t="s">
        <v>3785</v>
      </c>
      <c r="B2896">
        <v>-3.878504</v>
      </c>
      <c r="C2896">
        <v>39.777585000000002</v>
      </c>
    </row>
    <row r="2897" spans="1:3" x14ac:dyDescent="0.2">
      <c r="A2897" t="s">
        <v>3786</v>
      </c>
      <c r="B2897">
        <v>-6.8176E-2</v>
      </c>
      <c r="C2897">
        <v>35.305799999999998</v>
      </c>
    </row>
    <row r="2898" spans="1:3" x14ac:dyDescent="0.2">
      <c r="A2898" t="s">
        <v>3787</v>
      </c>
      <c r="B2898">
        <v>2.0773E-2</v>
      </c>
      <c r="C2898">
        <v>36.148400000000002</v>
      </c>
    </row>
    <row r="2899" spans="1:3" x14ac:dyDescent="0.2">
      <c r="A2899" t="s">
        <v>3788</v>
      </c>
      <c r="B2899">
        <v>-0.81792100000000001</v>
      </c>
      <c r="C2899">
        <v>37.531500000000001</v>
      </c>
    </row>
    <row r="2900" spans="1:3" x14ac:dyDescent="0.2">
      <c r="A2900" t="s">
        <v>3789</v>
      </c>
      <c r="B2900">
        <v>-0.9</v>
      </c>
      <c r="C2900">
        <v>38.11</v>
      </c>
    </row>
    <row r="2901" spans="1:3" x14ac:dyDescent="0.2">
      <c r="A2901" t="s">
        <v>3790</v>
      </c>
      <c r="B2901">
        <v>-1.65649</v>
      </c>
      <c r="C2901">
        <v>37.453189999999999</v>
      </c>
    </row>
    <row r="2902" spans="1:3" x14ac:dyDescent="0.2">
      <c r="A2902" t="s">
        <v>3791</v>
      </c>
      <c r="B2902">
        <v>-1.6111500000000001</v>
      </c>
      <c r="C2902">
        <v>37.412599999999998</v>
      </c>
    </row>
    <row r="2903" spans="1:3" x14ac:dyDescent="0.2">
      <c r="A2903" t="s">
        <v>3792</v>
      </c>
      <c r="B2903">
        <v>-1.6338200000000001</v>
      </c>
      <c r="C2903">
        <v>37.432895000000002</v>
      </c>
    </row>
    <row r="2904" spans="1:3" x14ac:dyDescent="0.2">
      <c r="A2904" t="s">
        <v>3793</v>
      </c>
      <c r="B2904">
        <v>-4.2950299999999997</v>
      </c>
      <c r="C2904">
        <v>39.53</v>
      </c>
    </row>
    <row r="2905" spans="1:3" x14ac:dyDescent="0.2">
      <c r="A2905" t="s">
        <v>3794</v>
      </c>
      <c r="B2905">
        <v>-1.61991</v>
      </c>
      <c r="C2905">
        <v>37.560499999999998</v>
      </c>
    </row>
    <row r="2906" spans="1:3" x14ac:dyDescent="0.2">
      <c r="A2906" t="s">
        <v>3795</v>
      </c>
      <c r="B2906">
        <v>-0.52251999999999998</v>
      </c>
      <c r="C2906">
        <v>37.292789999999997</v>
      </c>
    </row>
    <row r="2907" spans="1:3" x14ac:dyDescent="0.2">
      <c r="A2907" t="s">
        <v>3796</v>
      </c>
      <c r="B2907">
        <v>-1.9137599999999999</v>
      </c>
      <c r="C2907">
        <v>37.474699999999999</v>
      </c>
    </row>
    <row r="2908" spans="1:3" x14ac:dyDescent="0.2">
      <c r="A2908" t="s">
        <v>3797</v>
      </c>
      <c r="B2908">
        <v>1.703254</v>
      </c>
      <c r="C2908">
        <v>40.020432999999997</v>
      </c>
    </row>
    <row r="2909" spans="1:3" x14ac:dyDescent="0.2">
      <c r="A2909" t="s">
        <v>3798</v>
      </c>
      <c r="B2909">
        <v>-0.05</v>
      </c>
      <c r="C2909">
        <v>40.25</v>
      </c>
    </row>
    <row r="2910" spans="1:3" x14ac:dyDescent="0.2">
      <c r="A2910" t="s">
        <v>3799</v>
      </c>
      <c r="B2910">
        <v>0.502077</v>
      </c>
      <c r="C2910">
        <v>34.6584</v>
      </c>
    </row>
    <row r="2911" spans="1:3" x14ac:dyDescent="0.2">
      <c r="A2911" t="s">
        <v>3800</v>
      </c>
      <c r="B2911">
        <v>1.002267</v>
      </c>
      <c r="C2911">
        <v>35.020856000000002</v>
      </c>
    </row>
    <row r="2912" spans="1:3" x14ac:dyDescent="0.2">
      <c r="A2912" t="s">
        <v>3801</v>
      </c>
      <c r="B2912">
        <v>3.9175200000000001</v>
      </c>
      <c r="C2912">
        <v>41.840122000000001</v>
      </c>
    </row>
    <row r="2913" spans="1:3" x14ac:dyDescent="0.2">
      <c r="A2913" t="s">
        <v>3802</v>
      </c>
      <c r="B2913">
        <v>-1.178944</v>
      </c>
      <c r="C2913">
        <v>36.755792</v>
      </c>
    </row>
    <row r="2914" spans="1:3" x14ac:dyDescent="0.2">
      <c r="A2914" t="s">
        <v>3803</v>
      </c>
      <c r="B2914">
        <v>0.17019400000000001</v>
      </c>
      <c r="C2914">
        <v>37.746467000000003</v>
      </c>
    </row>
    <row r="2915" spans="1:3" x14ac:dyDescent="0.2">
      <c r="A2915" t="s">
        <v>3804</v>
      </c>
      <c r="B2915">
        <v>-0.36476999999999998</v>
      </c>
      <c r="C2915">
        <v>35.282609999999998</v>
      </c>
    </row>
    <row r="2916" spans="1:3" x14ac:dyDescent="0.2">
      <c r="A2916" t="s">
        <v>3805</v>
      </c>
      <c r="B2916">
        <v>-0.24218000000000001</v>
      </c>
      <c r="C2916">
        <v>35.728050000000003</v>
      </c>
    </row>
    <row r="2917" spans="1:3" x14ac:dyDescent="0.2">
      <c r="A2917" t="s">
        <v>3805</v>
      </c>
      <c r="B2917">
        <v>-1.0084</v>
      </c>
      <c r="C2917">
        <v>34.8752</v>
      </c>
    </row>
    <row r="2918" spans="1:3" x14ac:dyDescent="0.2">
      <c r="A2918" t="s">
        <v>3806</v>
      </c>
      <c r="B2918">
        <v>8.8544999999999999E-2</v>
      </c>
      <c r="C2918">
        <v>34.433700000000002</v>
      </c>
    </row>
    <row r="2919" spans="1:3" x14ac:dyDescent="0.2">
      <c r="A2919" t="s">
        <v>3807</v>
      </c>
      <c r="B2919">
        <v>-3.8628149999999999</v>
      </c>
      <c r="C2919">
        <v>39.574219999999997</v>
      </c>
    </row>
    <row r="2920" spans="1:3" x14ac:dyDescent="0.2">
      <c r="A2920" t="s">
        <v>3808</v>
      </c>
      <c r="B2920">
        <v>-0.34765099999999999</v>
      </c>
      <c r="C2920">
        <v>39.727513000000002</v>
      </c>
    </row>
    <row r="2921" spans="1:3" x14ac:dyDescent="0.2">
      <c r="A2921" t="s">
        <v>3809</v>
      </c>
      <c r="B2921">
        <v>0.20521900000000001</v>
      </c>
      <c r="C2921">
        <v>35.108280999999998</v>
      </c>
    </row>
    <row r="2922" spans="1:3" x14ac:dyDescent="0.2">
      <c r="A2922" t="s">
        <v>3810</v>
      </c>
      <c r="B2922">
        <v>-0.91931200000000002</v>
      </c>
      <c r="C2922">
        <v>34.981999999999999</v>
      </c>
    </row>
    <row r="2923" spans="1:3" x14ac:dyDescent="0.2">
      <c r="A2923" t="s">
        <v>3811</v>
      </c>
      <c r="B2923">
        <v>-0.91428500000000001</v>
      </c>
      <c r="C2923">
        <v>34.958038000000002</v>
      </c>
    </row>
    <row r="2924" spans="1:3" x14ac:dyDescent="0.2">
      <c r="A2924" t="s">
        <v>3812</v>
      </c>
      <c r="B2924">
        <v>-1.5159400000000001</v>
      </c>
      <c r="C2924">
        <v>35.480400000000003</v>
      </c>
    </row>
    <row r="2925" spans="1:3" x14ac:dyDescent="0.2">
      <c r="A2925" t="s">
        <v>3813</v>
      </c>
      <c r="B2925">
        <v>0.88888400000000001</v>
      </c>
      <c r="C2925">
        <v>35.382899999999999</v>
      </c>
    </row>
    <row r="2926" spans="1:3" x14ac:dyDescent="0.2">
      <c r="A2926" t="s">
        <v>3814</v>
      </c>
      <c r="B2926">
        <v>-1.94455</v>
      </c>
      <c r="C2926">
        <v>37.385399999999997</v>
      </c>
    </row>
    <row r="2927" spans="1:3" x14ac:dyDescent="0.2">
      <c r="A2927" t="s">
        <v>3815</v>
      </c>
      <c r="B2927">
        <v>-1.0327599999999999</v>
      </c>
      <c r="C2927">
        <v>37.1098</v>
      </c>
    </row>
    <row r="2928" spans="1:3" x14ac:dyDescent="0.2">
      <c r="A2928" t="s">
        <v>3816</v>
      </c>
      <c r="B2928">
        <v>-0.20311999999999999</v>
      </c>
      <c r="C2928">
        <v>35.961329999999997</v>
      </c>
    </row>
    <row r="2929" spans="1:3" x14ac:dyDescent="0.2">
      <c r="A2929" t="s">
        <v>3817</v>
      </c>
      <c r="B2929">
        <v>-0.77142299999999997</v>
      </c>
      <c r="C2929">
        <v>35.452340999999997</v>
      </c>
    </row>
    <row r="2930" spans="1:3" x14ac:dyDescent="0.2">
      <c r="A2930" t="s">
        <v>3818</v>
      </c>
      <c r="B2930">
        <v>-0.70265999999999995</v>
      </c>
      <c r="C2930">
        <v>34.769759999999998</v>
      </c>
    </row>
    <row r="2931" spans="1:3" x14ac:dyDescent="0.2">
      <c r="A2931" t="s">
        <v>3819</v>
      </c>
      <c r="B2931">
        <v>0.48879</v>
      </c>
      <c r="C2931">
        <v>34.83652</v>
      </c>
    </row>
    <row r="2932" spans="1:3" x14ac:dyDescent="0.2">
      <c r="A2932" t="s">
        <v>3820</v>
      </c>
      <c r="B2932">
        <v>4.4838999999999997E-2</v>
      </c>
      <c r="C2932">
        <v>35.7363</v>
      </c>
    </row>
    <row r="2933" spans="1:3" x14ac:dyDescent="0.2">
      <c r="A2933" t="s">
        <v>3821</v>
      </c>
      <c r="B2933">
        <v>4.7039999999999998E-2</v>
      </c>
      <c r="C2933">
        <v>35.733989999999999</v>
      </c>
    </row>
    <row r="2934" spans="1:3" x14ac:dyDescent="0.2">
      <c r="A2934" t="s">
        <v>3822</v>
      </c>
      <c r="B2934">
        <v>-2.5945900000000002</v>
      </c>
      <c r="C2934">
        <v>38.074390000000001</v>
      </c>
    </row>
    <row r="2935" spans="1:3" x14ac:dyDescent="0.2">
      <c r="A2935" t="s">
        <v>3823</v>
      </c>
      <c r="B2935">
        <v>-0.13112399999999999</v>
      </c>
      <c r="C2935">
        <v>37.04213</v>
      </c>
    </row>
    <row r="2936" spans="1:3" x14ac:dyDescent="0.2">
      <c r="A2936" t="s">
        <v>3824</v>
      </c>
      <c r="B2936">
        <v>-3.1952639999999999</v>
      </c>
      <c r="C2936">
        <v>40.031232000000003</v>
      </c>
    </row>
    <row r="2937" spans="1:3" x14ac:dyDescent="0.2">
      <c r="A2937" t="s">
        <v>3825</v>
      </c>
      <c r="B2937">
        <v>-0.77142299999999997</v>
      </c>
      <c r="C2937">
        <v>35.401229999999998</v>
      </c>
    </row>
    <row r="2938" spans="1:3" x14ac:dyDescent="0.2">
      <c r="A2938" t="s">
        <v>3826</v>
      </c>
      <c r="B2938">
        <v>1.492321</v>
      </c>
      <c r="C2938">
        <v>37.782325</v>
      </c>
    </row>
    <row r="2939" spans="1:3" x14ac:dyDescent="0.2">
      <c r="A2939" t="s">
        <v>3827</v>
      </c>
      <c r="B2939">
        <v>1.1054299999999999</v>
      </c>
      <c r="C2939">
        <v>38.633200000000002</v>
      </c>
    </row>
    <row r="2940" spans="1:3" x14ac:dyDescent="0.2">
      <c r="A2940" t="s">
        <v>3828</v>
      </c>
      <c r="B2940">
        <v>1.0635399999999999</v>
      </c>
      <c r="C2940">
        <v>38.642099999999999</v>
      </c>
    </row>
    <row r="2941" spans="1:3" x14ac:dyDescent="0.2">
      <c r="A2941" t="s">
        <v>3829</v>
      </c>
      <c r="B2941">
        <v>6.0928000000000003E-2</v>
      </c>
      <c r="C2941">
        <v>37.664099999999998</v>
      </c>
    </row>
    <row r="2942" spans="1:3" x14ac:dyDescent="0.2">
      <c r="A2942" t="s">
        <v>3830</v>
      </c>
      <c r="B2942">
        <v>5.6947999999999999E-2</v>
      </c>
      <c r="C2942">
        <v>37.651899999999998</v>
      </c>
    </row>
    <row r="2943" spans="1:3" x14ac:dyDescent="0.2">
      <c r="A2943" t="s">
        <v>3831</v>
      </c>
      <c r="B2943">
        <v>-0.89387000000000005</v>
      </c>
      <c r="C2943">
        <v>34.698500000000003</v>
      </c>
    </row>
    <row r="2944" spans="1:3" x14ac:dyDescent="0.2">
      <c r="A2944" t="s">
        <v>3832</v>
      </c>
      <c r="B2944">
        <v>-0.90101699999999996</v>
      </c>
      <c r="C2944">
        <v>34.648000000000003</v>
      </c>
    </row>
    <row r="2945" spans="1:3" x14ac:dyDescent="0.2">
      <c r="A2945" t="s">
        <v>3833</v>
      </c>
      <c r="B2945">
        <v>2.1129999999999999E-2</v>
      </c>
      <c r="C2945">
        <v>35.374299999999998</v>
      </c>
    </row>
    <row r="2946" spans="1:3" x14ac:dyDescent="0.2">
      <c r="A2946" t="s">
        <v>3834</v>
      </c>
      <c r="B2946">
        <v>-2.37859</v>
      </c>
      <c r="C2946">
        <v>36.550199999999997</v>
      </c>
    </row>
    <row r="2947" spans="1:3" x14ac:dyDescent="0.2">
      <c r="A2947" t="s">
        <v>3835</v>
      </c>
      <c r="B2947">
        <v>-1.2852110000000001</v>
      </c>
      <c r="C2947">
        <v>36.874091999999997</v>
      </c>
    </row>
    <row r="2948" spans="1:3" x14ac:dyDescent="0.2">
      <c r="A2948" t="s">
        <v>3836</v>
      </c>
      <c r="B2948">
        <v>-3.75075</v>
      </c>
      <c r="C2948">
        <v>39.717300000000002</v>
      </c>
    </row>
    <row r="2949" spans="1:3" x14ac:dyDescent="0.2">
      <c r="A2949" t="s">
        <v>3837</v>
      </c>
      <c r="B2949">
        <v>-3.84524</v>
      </c>
      <c r="C2949">
        <v>39.663440999999999</v>
      </c>
    </row>
    <row r="2950" spans="1:3" x14ac:dyDescent="0.2">
      <c r="A2950" t="s">
        <v>3838</v>
      </c>
      <c r="B2950">
        <v>-3.4014099999999998</v>
      </c>
      <c r="C2950">
        <v>38.313862</v>
      </c>
    </row>
    <row r="2951" spans="1:3" x14ac:dyDescent="0.2">
      <c r="A2951" t="s">
        <v>3838</v>
      </c>
      <c r="B2951">
        <v>-3.39</v>
      </c>
      <c r="C2951">
        <v>38.32</v>
      </c>
    </row>
    <row r="2952" spans="1:3" x14ac:dyDescent="0.2">
      <c r="A2952" t="s">
        <v>3839</v>
      </c>
      <c r="B2952">
        <v>-1.2629900000000001</v>
      </c>
      <c r="C2952">
        <v>38.113399999999999</v>
      </c>
    </row>
    <row r="2953" spans="1:3" x14ac:dyDescent="0.2">
      <c r="A2953" t="s">
        <v>3840</v>
      </c>
      <c r="B2953">
        <v>0.14874999999999999</v>
      </c>
      <c r="C2953">
        <v>37.791200000000003</v>
      </c>
    </row>
    <row r="2954" spans="1:3" x14ac:dyDescent="0.2">
      <c r="A2954" t="s">
        <v>3841</v>
      </c>
      <c r="B2954">
        <v>-1.363558</v>
      </c>
      <c r="C2954">
        <v>36.643638000000003</v>
      </c>
    </row>
    <row r="2955" spans="1:3" x14ac:dyDescent="0.2">
      <c r="A2955" t="s">
        <v>3842</v>
      </c>
      <c r="B2955">
        <v>5.8900000000000001E-2</v>
      </c>
      <c r="C2955">
        <v>34.542700000000004</v>
      </c>
    </row>
    <row r="2956" spans="1:3" x14ac:dyDescent="0.2">
      <c r="A2956" t="s">
        <v>3843</v>
      </c>
      <c r="B2956">
        <v>-0.60114000000000001</v>
      </c>
      <c r="C2956">
        <v>36.99042</v>
      </c>
    </row>
    <row r="2957" spans="1:3" x14ac:dyDescent="0.2">
      <c r="A2957" t="s">
        <v>3844</v>
      </c>
      <c r="B2957">
        <v>-2.7022089999999999</v>
      </c>
      <c r="C2957">
        <v>40.037835000000001</v>
      </c>
    </row>
    <row r="2958" spans="1:3" x14ac:dyDescent="0.2">
      <c r="A2958" t="s">
        <v>3845</v>
      </c>
      <c r="B2958">
        <v>-1.1200000000000001</v>
      </c>
      <c r="C2958">
        <v>36.799999999999997</v>
      </c>
    </row>
    <row r="2959" spans="1:3" x14ac:dyDescent="0.2">
      <c r="A2959" t="s">
        <v>3846</v>
      </c>
      <c r="B2959">
        <v>-1.06321</v>
      </c>
      <c r="C2959">
        <v>34.4694</v>
      </c>
    </row>
    <row r="2960" spans="1:3" x14ac:dyDescent="0.2">
      <c r="A2960" t="s">
        <v>3847</v>
      </c>
      <c r="B2960">
        <v>-6.9119E-2</v>
      </c>
      <c r="C2960">
        <v>34.789200000000001</v>
      </c>
    </row>
    <row r="2961" spans="1:3" x14ac:dyDescent="0.2">
      <c r="A2961" t="s">
        <v>3848</v>
      </c>
      <c r="B2961">
        <v>-1.07</v>
      </c>
      <c r="C2961">
        <v>36.799999999999997</v>
      </c>
    </row>
    <row r="2962" spans="1:3" x14ac:dyDescent="0.2">
      <c r="A2962" t="s">
        <v>3849</v>
      </c>
      <c r="B2962">
        <v>-1.0891900000000001</v>
      </c>
      <c r="C2962">
        <v>38.0062</v>
      </c>
    </row>
    <row r="2963" spans="1:3" x14ac:dyDescent="0.2">
      <c r="A2963" t="s">
        <v>3850</v>
      </c>
      <c r="B2963">
        <v>-0.66</v>
      </c>
      <c r="C2963">
        <v>36.96</v>
      </c>
    </row>
    <row r="2964" spans="1:3" x14ac:dyDescent="0.2">
      <c r="A2964" t="s">
        <v>3850</v>
      </c>
      <c r="B2964">
        <v>-0.56576599999999999</v>
      </c>
      <c r="C2964">
        <v>37.077480000000001</v>
      </c>
    </row>
    <row r="2965" spans="1:3" x14ac:dyDescent="0.2">
      <c r="A2965" t="s">
        <v>3851</v>
      </c>
      <c r="B2965">
        <v>9.2385999999999996E-2</v>
      </c>
      <c r="C2965">
        <v>34.720702000000003</v>
      </c>
    </row>
    <row r="2966" spans="1:3" x14ac:dyDescent="0.2">
      <c r="A2966" t="s">
        <v>3852</v>
      </c>
      <c r="B2966">
        <v>-4.029325</v>
      </c>
      <c r="C2966">
        <v>39.648457999999998</v>
      </c>
    </row>
    <row r="2967" spans="1:3" x14ac:dyDescent="0.2">
      <c r="A2967" t="s">
        <v>3853</v>
      </c>
      <c r="B2967">
        <v>0.12617400000000001</v>
      </c>
      <c r="C2967">
        <v>37.834147000000002</v>
      </c>
    </row>
    <row r="2968" spans="1:3" x14ac:dyDescent="0.2">
      <c r="A2968" t="s">
        <v>3854</v>
      </c>
      <c r="B2968">
        <v>0.123208</v>
      </c>
      <c r="C2968">
        <v>37.835999999999999</v>
      </c>
    </row>
    <row r="2969" spans="1:3" x14ac:dyDescent="0.2">
      <c r="A2969" t="s">
        <v>3855</v>
      </c>
      <c r="B2969">
        <v>-3.7648830000000002</v>
      </c>
      <c r="C2969">
        <v>39.650467999999996</v>
      </c>
    </row>
    <row r="2970" spans="1:3" x14ac:dyDescent="0.2">
      <c r="A2970" t="s">
        <v>3856</v>
      </c>
      <c r="B2970">
        <v>-7.1013000000000007E-2</v>
      </c>
      <c r="C2970">
        <v>37.598177</v>
      </c>
    </row>
    <row r="2971" spans="1:3" x14ac:dyDescent="0.2">
      <c r="A2971" t="s">
        <v>3857</v>
      </c>
      <c r="B2971">
        <v>-3.1476120000000001</v>
      </c>
      <c r="C2971">
        <v>39.896686000000003</v>
      </c>
    </row>
    <row r="2972" spans="1:3" x14ac:dyDescent="0.2">
      <c r="A2972" t="s">
        <v>3858</v>
      </c>
      <c r="B2972">
        <v>-0.88232600000000005</v>
      </c>
      <c r="C2972">
        <v>37.412326</v>
      </c>
    </row>
    <row r="2973" spans="1:3" x14ac:dyDescent="0.2">
      <c r="A2973" t="s">
        <v>3859</v>
      </c>
      <c r="B2973">
        <v>-1.962666</v>
      </c>
      <c r="C2973">
        <v>36.562804</v>
      </c>
    </row>
    <row r="2974" spans="1:3" x14ac:dyDescent="0.2">
      <c r="A2974" t="s">
        <v>3860</v>
      </c>
      <c r="B2974">
        <v>5.6947999999999999E-2</v>
      </c>
      <c r="C2974">
        <v>37.634099999999997</v>
      </c>
    </row>
    <row r="2975" spans="1:3" x14ac:dyDescent="0.2">
      <c r="A2975" t="s">
        <v>3861</v>
      </c>
      <c r="B2975">
        <v>0.463808</v>
      </c>
      <c r="C2975">
        <v>34.102119999999999</v>
      </c>
    </row>
    <row r="2976" spans="1:3" x14ac:dyDescent="0.2">
      <c r="A2976" t="s">
        <v>3862</v>
      </c>
      <c r="B2976">
        <v>0.60595399999999999</v>
      </c>
      <c r="C2976">
        <v>34.704599999999999</v>
      </c>
    </row>
    <row r="2977" spans="1:3" x14ac:dyDescent="0.2">
      <c r="A2977" t="s">
        <v>3863</v>
      </c>
      <c r="B2977">
        <v>-4.5522929999999997</v>
      </c>
      <c r="C2977">
        <v>39.125624999999999</v>
      </c>
    </row>
    <row r="2978" spans="1:3" x14ac:dyDescent="0.2">
      <c r="A2978" t="s">
        <v>3864</v>
      </c>
      <c r="B2978">
        <v>-0.16225200000000001</v>
      </c>
      <c r="C2978">
        <v>35.224200000000003</v>
      </c>
    </row>
    <row r="2979" spans="1:3" x14ac:dyDescent="0.2">
      <c r="A2979" t="s">
        <v>3865</v>
      </c>
      <c r="B2979">
        <v>0.45141599999999998</v>
      </c>
      <c r="C2979">
        <v>36.449100000000001</v>
      </c>
    </row>
    <row r="2980" spans="1:3" x14ac:dyDescent="0.2">
      <c r="A2980" t="s">
        <v>3866</v>
      </c>
      <c r="B2980">
        <v>0.22567599999999999</v>
      </c>
      <c r="C2980">
        <v>37.621119999999998</v>
      </c>
    </row>
    <row r="2981" spans="1:3" x14ac:dyDescent="0.2">
      <c r="A2981" t="s">
        <v>3866</v>
      </c>
      <c r="B2981">
        <v>-0.3</v>
      </c>
      <c r="C2981">
        <v>37.64</v>
      </c>
    </row>
    <row r="2982" spans="1:3" x14ac:dyDescent="0.2">
      <c r="A2982" t="s">
        <v>3867</v>
      </c>
      <c r="B2982">
        <v>-5.9824000000000002E-2</v>
      </c>
      <c r="C2982">
        <v>34.579000000000001</v>
      </c>
    </row>
    <row r="2983" spans="1:3" x14ac:dyDescent="0.2">
      <c r="A2983" t="s">
        <v>3868</v>
      </c>
      <c r="B2983">
        <v>-0.206317</v>
      </c>
      <c r="C2983">
        <v>36.253999999999998</v>
      </c>
    </row>
    <row r="2984" spans="1:3" x14ac:dyDescent="0.2">
      <c r="A2984" t="s">
        <v>3869</v>
      </c>
      <c r="B2984">
        <v>-5.8002999999999999E-2</v>
      </c>
      <c r="C2984">
        <v>34.419575000000002</v>
      </c>
    </row>
    <row r="2985" spans="1:3" x14ac:dyDescent="0.2">
      <c r="A2985" t="s">
        <v>3870</v>
      </c>
      <c r="B2985">
        <v>-4.0107609999999996</v>
      </c>
      <c r="C2985">
        <v>39.585290000000001</v>
      </c>
    </row>
    <row r="2986" spans="1:3" x14ac:dyDescent="0.2">
      <c r="A2986" t="s">
        <v>3871</v>
      </c>
      <c r="B2986">
        <v>-0.33976000000000001</v>
      </c>
      <c r="C2986">
        <v>34.7682</v>
      </c>
    </row>
    <row r="2987" spans="1:3" x14ac:dyDescent="0.2">
      <c r="A2987" t="s">
        <v>3872</v>
      </c>
      <c r="B2987">
        <v>-0.68960999999999995</v>
      </c>
      <c r="C2987">
        <v>34.336399999999998</v>
      </c>
    </row>
    <row r="2988" spans="1:3" x14ac:dyDescent="0.2">
      <c r="A2988" t="s">
        <v>3873</v>
      </c>
      <c r="B2988">
        <v>-0.156691</v>
      </c>
      <c r="C2988">
        <v>37.674855999999998</v>
      </c>
    </row>
    <row r="2989" spans="1:3" x14ac:dyDescent="0.2">
      <c r="A2989" t="s">
        <v>3874</v>
      </c>
      <c r="B2989">
        <v>-0.15237300000000001</v>
      </c>
      <c r="C2989">
        <v>37.670481000000002</v>
      </c>
    </row>
    <row r="2990" spans="1:3" x14ac:dyDescent="0.2">
      <c r="A2990" t="s">
        <v>3875</v>
      </c>
      <c r="B2990">
        <v>-0.45487</v>
      </c>
      <c r="C2990">
        <v>34.917200000000001</v>
      </c>
    </row>
    <row r="2991" spans="1:3" x14ac:dyDescent="0.2">
      <c r="A2991" t="s">
        <v>3876</v>
      </c>
      <c r="B2991">
        <v>-0.74100999999999995</v>
      </c>
      <c r="C2991">
        <v>34.684469999999997</v>
      </c>
    </row>
    <row r="2992" spans="1:3" x14ac:dyDescent="0.2">
      <c r="A2992" t="s">
        <v>3877</v>
      </c>
      <c r="B2992">
        <v>-1.3323210000000001</v>
      </c>
      <c r="C2992">
        <v>38.032331999999997</v>
      </c>
    </row>
    <row r="2993" spans="1:3" x14ac:dyDescent="0.2">
      <c r="A2993" t="s">
        <v>3878</v>
      </c>
      <c r="B2993">
        <v>-1.3175680000000001</v>
      </c>
      <c r="C2993">
        <v>38.038018000000001</v>
      </c>
    </row>
    <row r="2994" spans="1:3" x14ac:dyDescent="0.2">
      <c r="A2994" t="s">
        <v>3879</v>
      </c>
      <c r="B2994">
        <v>0.71882999999999997</v>
      </c>
      <c r="C2994">
        <v>34.7575</v>
      </c>
    </row>
    <row r="2995" spans="1:3" x14ac:dyDescent="0.2">
      <c r="A2995" t="s">
        <v>3880</v>
      </c>
      <c r="B2995">
        <v>-0.31856000000000001</v>
      </c>
      <c r="C2995">
        <v>34.277999999999999</v>
      </c>
    </row>
    <row r="2996" spans="1:3" x14ac:dyDescent="0.2">
      <c r="A2996" t="s">
        <v>3881</v>
      </c>
      <c r="B2996">
        <v>-3.6311969999999998</v>
      </c>
      <c r="C2996">
        <v>39.851371999999998</v>
      </c>
    </row>
    <row r="2997" spans="1:3" x14ac:dyDescent="0.2">
      <c r="A2997" t="s">
        <v>3882</v>
      </c>
      <c r="B2997">
        <v>-1.27843</v>
      </c>
      <c r="C2997">
        <v>37.372999999999998</v>
      </c>
    </row>
    <row r="2998" spans="1:3" x14ac:dyDescent="0.2">
      <c r="A2998" t="s">
        <v>3883</v>
      </c>
      <c r="B2998">
        <v>-1.3623240000000001</v>
      </c>
      <c r="C2998">
        <v>37.232325000000003</v>
      </c>
    </row>
    <row r="2999" spans="1:3" x14ac:dyDescent="0.2">
      <c r="A2999" t="s">
        <v>3884</v>
      </c>
      <c r="B2999">
        <v>-1.4964569999999999</v>
      </c>
      <c r="C2999">
        <v>37.52196</v>
      </c>
    </row>
    <row r="3000" spans="1:3" x14ac:dyDescent="0.2">
      <c r="A3000" t="s">
        <v>3885</v>
      </c>
      <c r="B3000">
        <v>-0.55432199999999998</v>
      </c>
      <c r="C3000">
        <v>36.119900000000001</v>
      </c>
    </row>
    <row r="3001" spans="1:3" x14ac:dyDescent="0.2">
      <c r="A3001" t="s">
        <v>3886</v>
      </c>
      <c r="B3001">
        <v>-8.8815000000000005E-2</v>
      </c>
      <c r="C3001">
        <v>35.606999999999999</v>
      </c>
    </row>
    <row r="3002" spans="1:3" x14ac:dyDescent="0.2">
      <c r="A3002" t="s">
        <v>3887</v>
      </c>
      <c r="B3002">
        <v>0.169595</v>
      </c>
      <c r="C3002">
        <v>37.68797</v>
      </c>
    </row>
    <row r="3003" spans="1:3" x14ac:dyDescent="0.2">
      <c r="A3003" t="s">
        <v>3888</v>
      </c>
      <c r="B3003">
        <v>-1.0408999999999999</v>
      </c>
      <c r="C3003">
        <v>37.105699999999999</v>
      </c>
    </row>
    <row r="3004" spans="1:3" x14ac:dyDescent="0.2">
      <c r="A3004" t="s">
        <v>3889</v>
      </c>
      <c r="B3004">
        <v>-1.012321</v>
      </c>
      <c r="C3004">
        <v>37.082312000000002</v>
      </c>
    </row>
    <row r="3005" spans="1:3" x14ac:dyDescent="0.2">
      <c r="A3005" t="s">
        <v>3890</v>
      </c>
      <c r="B3005">
        <v>-0.101802</v>
      </c>
      <c r="C3005">
        <v>37.779276000000003</v>
      </c>
    </row>
    <row r="3006" spans="1:3" x14ac:dyDescent="0.2">
      <c r="A3006" t="s">
        <v>3890</v>
      </c>
      <c r="B3006">
        <v>-0.10198500000000001</v>
      </c>
      <c r="C3006">
        <v>37.786700000000003</v>
      </c>
    </row>
    <row r="3007" spans="1:3" x14ac:dyDescent="0.2">
      <c r="A3007" t="s">
        <v>3891</v>
      </c>
      <c r="B3007">
        <v>-0.101351</v>
      </c>
      <c r="C3007">
        <v>37.774769999999997</v>
      </c>
    </row>
    <row r="3008" spans="1:3" x14ac:dyDescent="0.2">
      <c r="A3008" t="s">
        <v>3892</v>
      </c>
      <c r="B3008">
        <v>-0.10172299999999999</v>
      </c>
      <c r="C3008">
        <v>37.780282</v>
      </c>
    </row>
    <row r="3009" spans="1:3" x14ac:dyDescent="0.2">
      <c r="A3009" t="s">
        <v>3893</v>
      </c>
      <c r="B3009">
        <v>0.186778</v>
      </c>
      <c r="C3009">
        <v>37.677007000000003</v>
      </c>
    </row>
    <row r="3010" spans="1:3" x14ac:dyDescent="0.2">
      <c r="A3010" t="s">
        <v>3894</v>
      </c>
      <c r="B3010">
        <v>-1.5362</v>
      </c>
      <c r="C3010">
        <v>37.585299999999997</v>
      </c>
    </row>
    <row r="3011" spans="1:3" x14ac:dyDescent="0.2">
      <c r="A3011" t="s">
        <v>3895</v>
      </c>
      <c r="B3011">
        <v>-1.35287</v>
      </c>
      <c r="C3011">
        <v>37.286900000000003</v>
      </c>
    </row>
    <row r="3012" spans="1:3" x14ac:dyDescent="0.2">
      <c r="A3012" t="s">
        <v>3896</v>
      </c>
      <c r="B3012">
        <v>-0.40750399999999998</v>
      </c>
      <c r="C3012">
        <v>38.215400000000002</v>
      </c>
    </row>
    <row r="3013" spans="1:3" x14ac:dyDescent="0.2">
      <c r="A3013" t="s">
        <v>3897</v>
      </c>
      <c r="B3013">
        <v>-4.4228699999999996</v>
      </c>
      <c r="C3013">
        <v>39.3962</v>
      </c>
    </row>
    <row r="3014" spans="1:3" x14ac:dyDescent="0.2">
      <c r="A3014" t="s">
        <v>3898</v>
      </c>
      <c r="B3014">
        <v>-8.5470000000000004E-2</v>
      </c>
      <c r="C3014">
        <v>34.988</v>
      </c>
    </row>
    <row r="3015" spans="1:3" x14ac:dyDescent="0.2">
      <c r="A3015" t="s">
        <v>3899</v>
      </c>
      <c r="B3015">
        <v>-2.9545219999999999</v>
      </c>
      <c r="C3015">
        <v>40.136724000000001</v>
      </c>
    </row>
    <row r="3016" spans="1:3" x14ac:dyDescent="0.2">
      <c r="A3016" t="s">
        <v>3900</v>
      </c>
      <c r="B3016">
        <v>-1.896091</v>
      </c>
      <c r="C3016">
        <v>41.299751999999998</v>
      </c>
    </row>
    <row r="3017" spans="1:3" x14ac:dyDescent="0.2">
      <c r="A3017" t="s">
        <v>3901</v>
      </c>
      <c r="B3017">
        <v>-4.5490000000000004</v>
      </c>
      <c r="C3017">
        <v>39.121699999999997</v>
      </c>
    </row>
    <row r="3018" spans="1:3" x14ac:dyDescent="0.2">
      <c r="A3018" t="s">
        <v>3902</v>
      </c>
      <c r="B3018">
        <v>-4.0072190000000001</v>
      </c>
      <c r="C3018">
        <v>39.617401999999998</v>
      </c>
    </row>
    <row r="3019" spans="1:3" x14ac:dyDescent="0.2">
      <c r="A3019" t="s">
        <v>3903</v>
      </c>
      <c r="B3019">
        <v>-4.0636570000000001</v>
      </c>
      <c r="C3019">
        <v>39.674067999999998</v>
      </c>
    </row>
    <row r="3020" spans="1:3" x14ac:dyDescent="0.2">
      <c r="A3020" t="s">
        <v>3904</v>
      </c>
      <c r="B3020">
        <v>-4.5499799999999997</v>
      </c>
      <c r="C3020">
        <v>39.124699999999997</v>
      </c>
    </row>
    <row r="3021" spans="1:3" x14ac:dyDescent="0.2">
      <c r="A3021" t="s">
        <v>3905</v>
      </c>
      <c r="B3021">
        <v>-4.2907099999999998</v>
      </c>
      <c r="C3021">
        <v>39.267499999999998</v>
      </c>
    </row>
    <row r="3022" spans="1:3" x14ac:dyDescent="0.2">
      <c r="A3022" t="s">
        <v>3906</v>
      </c>
      <c r="B3022">
        <v>-7.2224999999999998E-2</v>
      </c>
      <c r="C3022">
        <v>37.6006</v>
      </c>
    </row>
    <row r="3023" spans="1:3" x14ac:dyDescent="0.2">
      <c r="A3023" t="s">
        <v>3907</v>
      </c>
      <c r="B3023">
        <v>-2.2947700000000002</v>
      </c>
      <c r="C3023">
        <v>40.676099999999998</v>
      </c>
    </row>
    <row r="3024" spans="1:3" x14ac:dyDescent="0.2">
      <c r="A3024" t="s">
        <v>3908</v>
      </c>
      <c r="B3024">
        <v>-3.2030750000000001</v>
      </c>
      <c r="C3024">
        <v>40.105508</v>
      </c>
    </row>
    <row r="3025" spans="1:3" x14ac:dyDescent="0.2">
      <c r="A3025" t="s">
        <v>3909</v>
      </c>
      <c r="B3025">
        <v>-4.6622700000000004</v>
      </c>
      <c r="C3025">
        <v>39.396799999999999</v>
      </c>
    </row>
    <row r="3026" spans="1:3" x14ac:dyDescent="0.2">
      <c r="A3026" t="s">
        <v>3910</v>
      </c>
      <c r="B3026">
        <v>-2.4224899999999998</v>
      </c>
      <c r="C3026">
        <v>40.721800000000002</v>
      </c>
    </row>
    <row r="3027" spans="1:3" x14ac:dyDescent="0.2">
      <c r="A3027" t="s">
        <v>3911</v>
      </c>
      <c r="B3027">
        <v>-1.9779100000000001</v>
      </c>
      <c r="C3027">
        <v>40.149051999999998</v>
      </c>
    </row>
    <row r="3028" spans="1:3" x14ac:dyDescent="0.2">
      <c r="A3028" t="s">
        <v>3912</v>
      </c>
      <c r="B3028">
        <v>-3.4314</v>
      </c>
      <c r="C3028">
        <v>38.242100000000001</v>
      </c>
    </row>
    <row r="3029" spans="1:3" x14ac:dyDescent="0.2">
      <c r="A3029" t="s">
        <v>3913</v>
      </c>
      <c r="B3029">
        <v>-3.9876499999999999</v>
      </c>
      <c r="C3029">
        <v>39.486800000000002</v>
      </c>
    </row>
    <row r="3030" spans="1:3" x14ac:dyDescent="0.2">
      <c r="A3030" t="s">
        <v>3914</v>
      </c>
      <c r="B3030">
        <v>-2.274546</v>
      </c>
      <c r="C3030">
        <v>40.315275999999997</v>
      </c>
    </row>
    <row r="3031" spans="1:3" x14ac:dyDescent="0.2">
      <c r="A3031" t="s">
        <v>3915</v>
      </c>
      <c r="B3031">
        <v>-0.79842999999999997</v>
      </c>
      <c r="C3031">
        <v>34.974699999999999</v>
      </c>
    </row>
    <row r="3032" spans="1:3" x14ac:dyDescent="0.2">
      <c r="A3032" t="s">
        <v>3916</v>
      </c>
      <c r="B3032">
        <v>0.31693399999999999</v>
      </c>
      <c r="C3032">
        <v>36.184699999999999</v>
      </c>
    </row>
    <row r="3033" spans="1:3" x14ac:dyDescent="0.2">
      <c r="A3033" t="s">
        <v>3917</v>
      </c>
      <c r="B3033">
        <v>1.0327820000000001</v>
      </c>
      <c r="C3033">
        <v>34.989198999999999</v>
      </c>
    </row>
    <row r="3034" spans="1:3" x14ac:dyDescent="0.2">
      <c r="A3034" t="s">
        <v>3918</v>
      </c>
      <c r="B3034">
        <v>0.76143499999999997</v>
      </c>
      <c r="C3034">
        <v>34.334207999999997</v>
      </c>
    </row>
    <row r="3035" spans="1:3" x14ac:dyDescent="0.2">
      <c r="A3035" t="s">
        <v>3919</v>
      </c>
      <c r="B3035">
        <v>0.66605999999999999</v>
      </c>
      <c r="C3035">
        <v>39.143000000000001</v>
      </c>
    </row>
    <row r="3036" spans="1:3" x14ac:dyDescent="0.2">
      <c r="A3036" t="s">
        <v>3920</v>
      </c>
      <c r="B3036">
        <v>1.06114</v>
      </c>
      <c r="C3036">
        <v>35.641500000000001</v>
      </c>
    </row>
    <row r="3037" spans="1:3" x14ac:dyDescent="0.2">
      <c r="A3037" t="s">
        <v>3921</v>
      </c>
      <c r="B3037">
        <v>-0.62072099999999997</v>
      </c>
      <c r="C3037">
        <v>35.268000000000001</v>
      </c>
    </row>
    <row r="3038" spans="1:3" x14ac:dyDescent="0.2">
      <c r="A3038" t="s">
        <v>3922</v>
      </c>
      <c r="B3038">
        <v>-0.86329999999999996</v>
      </c>
      <c r="C3038">
        <v>34.76276</v>
      </c>
    </row>
    <row r="3039" spans="1:3" x14ac:dyDescent="0.2">
      <c r="A3039" t="s">
        <v>3923</v>
      </c>
      <c r="B3039">
        <v>-0.86058999999999997</v>
      </c>
      <c r="C3039">
        <v>34.761719999999997</v>
      </c>
    </row>
    <row r="3040" spans="1:3" x14ac:dyDescent="0.2">
      <c r="A3040" t="s">
        <v>3924</v>
      </c>
      <c r="B3040">
        <v>-1.05105</v>
      </c>
      <c r="C3040">
        <v>34.970699000000003</v>
      </c>
    </row>
    <row r="3041" spans="1:3" x14ac:dyDescent="0.2">
      <c r="A3041" t="s">
        <v>3925</v>
      </c>
      <c r="B3041">
        <v>0.304039</v>
      </c>
      <c r="C3041">
        <v>35.718899999999998</v>
      </c>
    </row>
    <row r="3042" spans="1:3" x14ac:dyDescent="0.2">
      <c r="A3042" t="s">
        <v>3926</v>
      </c>
      <c r="B3042">
        <v>-2.0077999999999999E-2</v>
      </c>
      <c r="C3042">
        <v>35.992218000000001</v>
      </c>
    </row>
    <row r="3043" spans="1:3" x14ac:dyDescent="0.2">
      <c r="A3043" t="s">
        <v>3927</v>
      </c>
      <c r="B3043">
        <v>-2.213E-2</v>
      </c>
      <c r="C3043">
        <v>35.995320999999997</v>
      </c>
    </row>
    <row r="3044" spans="1:3" x14ac:dyDescent="0.2">
      <c r="A3044" t="s">
        <v>3928</v>
      </c>
      <c r="B3044">
        <v>-0.66626799999999997</v>
      </c>
      <c r="C3044">
        <v>35.051430000000003</v>
      </c>
    </row>
    <row r="3045" spans="1:3" x14ac:dyDescent="0.2">
      <c r="A3045" t="s">
        <v>3929</v>
      </c>
      <c r="B3045">
        <v>-0.39123000000000002</v>
      </c>
      <c r="C3045">
        <v>35.041229999999999</v>
      </c>
    </row>
    <row r="3046" spans="1:3" x14ac:dyDescent="0.2">
      <c r="A3046" t="s">
        <v>3930</v>
      </c>
      <c r="B3046">
        <v>-4.01</v>
      </c>
      <c r="C3046">
        <v>39.605200000000004</v>
      </c>
    </row>
    <row r="3047" spans="1:3" x14ac:dyDescent="0.2">
      <c r="A3047" t="s">
        <v>3931</v>
      </c>
      <c r="B3047">
        <v>0.61296200000000001</v>
      </c>
      <c r="C3047">
        <v>35.1676</v>
      </c>
    </row>
    <row r="3048" spans="1:3" x14ac:dyDescent="0.2">
      <c r="A3048" t="s">
        <v>3932</v>
      </c>
      <c r="B3048">
        <v>0.5</v>
      </c>
      <c r="C3048">
        <v>35.75</v>
      </c>
    </row>
    <row r="3049" spans="1:3" x14ac:dyDescent="0.2">
      <c r="A3049" t="s">
        <v>3933</v>
      </c>
      <c r="B3049">
        <v>0.30738300000000002</v>
      </c>
      <c r="C3049">
        <v>35.320700000000002</v>
      </c>
    </row>
    <row r="3050" spans="1:3" x14ac:dyDescent="0.2">
      <c r="A3050" t="s">
        <v>3934</v>
      </c>
      <c r="B3050">
        <v>-3.3909099999999999</v>
      </c>
      <c r="C3050">
        <v>38.562049999999999</v>
      </c>
    </row>
    <row r="3051" spans="1:3" x14ac:dyDescent="0.2">
      <c r="A3051" t="s">
        <v>3935</v>
      </c>
      <c r="B3051">
        <v>0.91336899999999999</v>
      </c>
      <c r="C3051">
        <v>35.136530999999998</v>
      </c>
    </row>
    <row r="3052" spans="1:3" x14ac:dyDescent="0.2">
      <c r="A3052" t="s">
        <v>3936</v>
      </c>
      <c r="B3052">
        <v>0.89459500000000003</v>
      </c>
      <c r="C3052">
        <v>35.113062999999997</v>
      </c>
    </row>
    <row r="3053" spans="1:3" x14ac:dyDescent="0.2">
      <c r="A3053" t="s">
        <v>3937</v>
      </c>
      <c r="B3053">
        <v>0.91073499999999996</v>
      </c>
      <c r="C3053">
        <v>35.126199999999997</v>
      </c>
    </row>
    <row r="3054" spans="1:3" x14ac:dyDescent="0.2">
      <c r="A3054" t="s">
        <v>3938</v>
      </c>
      <c r="B3054">
        <v>0.88744299999999998</v>
      </c>
      <c r="C3054">
        <v>35.116301</v>
      </c>
    </row>
    <row r="3055" spans="1:3" x14ac:dyDescent="0.2">
      <c r="A3055" t="s">
        <v>3939</v>
      </c>
      <c r="B3055">
        <v>0.81470500000000001</v>
      </c>
      <c r="C3055">
        <v>35.369</v>
      </c>
    </row>
    <row r="3056" spans="1:3" x14ac:dyDescent="0.2">
      <c r="A3056" t="s">
        <v>3940</v>
      </c>
      <c r="B3056">
        <v>-0.70071000000000006</v>
      </c>
      <c r="C3056">
        <v>34.798819999999999</v>
      </c>
    </row>
    <row r="3057" spans="1:3" x14ac:dyDescent="0.2">
      <c r="A3057" t="s">
        <v>3941</v>
      </c>
      <c r="B3057">
        <v>0.12</v>
      </c>
      <c r="C3057">
        <v>35.18</v>
      </c>
    </row>
    <row r="3058" spans="1:3" x14ac:dyDescent="0.2">
      <c r="A3058" t="s">
        <v>3942</v>
      </c>
      <c r="B3058">
        <v>-2.2269049999999999</v>
      </c>
      <c r="C3058">
        <v>40.830624</v>
      </c>
    </row>
    <row r="3059" spans="1:3" x14ac:dyDescent="0.2">
      <c r="A3059" t="s">
        <v>3943</v>
      </c>
      <c r="B3059">
        <v>-0.23895</v>
      </c>
      <c r="C3059">
        <v>35.726689999999998</v>
      </c>
    </row>
    <row r="3060" spans="1:3" x14ac:dyDescent="0.2">
      <c r="A3060" t="s">
        <v>3944</v>
      </c>
      <c r="B3060">
        <v>-0.24499000000000001</v>
      </c>
      <c r="C3060">
        <v>35.740450000000003</v>
      </c>
    </row>
    <row r="3061" spans="1:3" x14ac:dyDescent="0.2">
      <c r="A3061" t="s">
        <v>3945</v>
      </c>
      <c r="B3061">
        <v>-0.26236999999999999</v>
      </c>
      <c r="C3061">
        <v>35.728230000000003</v>
      </c>
    </row>
    <row r="3062" spans="1:3" x14ac:dyDescent="0.2">
      <c r="A3062" t="s">
        <v>3946</v>
      </c>
      <c r="B3062">
        <v>-0.34234999999999999</v>
      </c>
      <c r="C3062">
        <v>35.660879999999999</v>
      </c>
    </row>
    <row r="3063" spans="1:3" x14ac:dyDescent="0.2">
      <c r="A3063" t="s">
        <v>3947</v>
      </c>
      <c r="B3063">
        <v>-4.0755210000000002</v>
      </c>
      <c r="C3063">
        <v>39.655025999999999</v>
      </c>
    </row>
    <row r="3064" spans="1:3" x14ac:dyDescent="0.2">
      <c r="A3064" t="s">
        <v>3948</v>
      </c>
      <c r="B3064">
        <v>0.22669500000000001</v>
      </c>
      <c r="C3064">
        <v>34.815894</v>
      </c>
    </row>
    <row r="3065" spans="1:3" x14ac:dyDescent="0.2">
      <c r="A3065" t="s">
        <v>3949</v>
      </c>
      <c r="B3065">
        <v>-0.96924500000000002</v>
      </c>
      <c r="C3065">
        <v>34.684317</v>
      </c>
    </row>
    <row r="3066" spans="1:3" x14ac:dyDescent="0.2">
      <c r="A3066" t="s">
        <v>3950</v>
      </c>
      <c r="B3066">
        <v>-0.96699999999999997</v>
      </c>
      <c r="C3066">
        <v>34.6828</v>
      </c>
    </row>
    <row r="3067" spans="1:3" x14ac:dyDescent="0.2">
      <c r="A3067" t="s">
        <v>3951</v>
      </c>
      <c r="B3067">
        <v>-0.63898600000000005</v>
      </c>
      <c r="C3067">
        <v>35.071575000000003</v>
      </c>
    </row>
    <row r="3068" spans="1:3" x14ac:dyDescent="0.2">
      <c r="A3068" t="s">
        <v>3952</v>
      </c>
      <c r="B3068">
        <v>-0.24272099999999999</v>
      </c>
      <c r="C3068">
        <v>35.452300000000001</v>
      </c>
    </row>
    <row r="3069" spans="1:3" x14ac:dyDescent="0.2">
      <c r="A3069" t="s">
        <v>3953</v>
      </c>
      <c r="B3069">
        <v>-1.29911</v>
      </c>
      <c r="C3069">
        <v>36.830280000000002</v>
      </c>
    </row>
    <row r="3070" spans="1:3" x14ac:dyDescent="0.2">
      <c r="A3070" t="s">
        <v>3954</v>
      </c>
      <c r="B3070">
        <v>1.3869400000000001</v>
      </c>
      <c r="C3070">
        <v>36.657899999999998</v>
      </c>
    </row>
    <row r="3071" spans="1:3" x14ac:dyDescent="0.2">
      <c r="A3071" t="s">
        <v>3955</v>
      </c>
      <c r="B3071">
        <v>-1.71902</v>
      </c>
      <c r="C3071">
        <v>35.835700000000003</v>
      </c>
    </row>
    <row r="3072" spans="1:3" x14ac:dyDescent="0.2">
      <c r="A3072" t="s">
        <v>3956</v>
      </c>
      <c r="B3072">
        <v>0.35935699999999998</v>
      </c>
      <c r="C3072">
        <v>34.486331</v>
      </c>
    </row>
    <row r="3073" spans="1:3" x14ac:dyDescent="0.2">
      <c r="A3073" t="s">
        <v>3957</v>
      </c>
      <c r="B3073">
        <v>-3.9222929999999998</v>
      </c>
      <c r="C3073">
        <v>39.743102</v>
      </c>
    </row>
    <row r="3074" spans="1:3" x14ac:dyDescent="0.2">
      <c r="A3074" t="s">
        <v>3958</v>
      </c>
      <c r="B3074">
        <v>-0.474663</v>
      </c>
      <c r="C3074">
        <v>39.632475999999997</v>
      </c>
    </row>
    <row r="3075" spans="1:3" x14ac:dyDescent="0.2">
      <c r="A3075" t="s">
        <v>3959</v>
      </c>
      <c r="B3075">
        <v>-2.923905</v>
      </c>
      <c r="C3075">
        <v>37.510810999999997</v>
      </c>
    </row>
    <row r="3076" spans="1:3" x14ac:dyDescent="0.2">
      <c r="A3076" t="s">
        <v>3960</v>
      </c>
      <c r="B3076">
        <v>-0.68493999999999999</v>
      </c>
      <c r="C3076">
        <v>34.775489999999998</v>
      </c>
    </row>
    <row r="3077" spans="1:3" x14ac:dyDescent="0.2">
      <c r="A3077" t="s">
        <v>3961</v>
      </c>
      <c r="B3077">
        <v>-1.46313</v>
      </c>
      <c r="C3077">
        <v>36.1252</v>
      </c>
    </row>
    <row r="3078" spans="1:3" x14ac:dyDescent="0.2">
      <c r="A3078" t="s">
        <v>3962</v>
      </c>
      <c r="B3078">
        <v>-0.59758999999999995</v>
      </c>
      <c r="C3078">
        <v>34.741309999999999</v>
      </c>
    </row>
    <row r="3079" spans="1:3" x14ac:dyDescent="0.2">
      <c r="A3079" t="s">
        <v>3963</v>
      </c>
      <c r="B3079">
        <v>0.29182200000000003</v>
      </c>
      <c r="C3079">
        <v>35.15</v>
      </c>
    </row>
    <row r="3080" spans="1:3" x14ac:dyDescent="0.2">
      <c r="A3080" t="s">
        <v>3964</v>
      </c>
      <c r="B3080">
        <v>0.30451</v>
      </c>
      <c r="C3080">
        <v>35.171435000000002</v>
      </c>
    </row>
    <row r="3081" spans="1:3" x14ac:dyDescent="0.2">
      <c r="A3081" t="s">
        <v>3965</v>
      </c>
      <c r="B3081">
        <v>-9.6338999999999994E-2</v>
      </c>
      <c r="C3081">
        <v>34.767527999999999</v>
      </c>
    </row>
    <row r="3082" spans="1:3" x14ac:dyDescent="0.2">
      <c r="A3082" t="s">
        <v>3966</v>
      </c>
      <c r="B3082">
        <v>0.27458900000000003</v>
      </c>
      <c r="C3082">
        <v>34.764029999999998</v>
      </c>
    </row>
    <row r="3083" spans="1:3" x14ac:dyDescent="0.2">
      <c r="A3083" t="s">
        <v>3967</v>
      </c>
      <c r="B3083">
        <v>-1.18</v>
      </c>
      <c r="C3083">
        <v>36.700000000000003</v>
      </c>
    </row>
    <row r="3084" spans="1:3" x14ac:dyDescent="0.2">
      <c r="A3084" t="s">
        <v>3968</v>
      </c>
      <c r="B3084">
        <v>-0.29603000000000002</v>
      </c>
      <c r="C3084">
        <v>36.050780000000003</v>
      </c>
    </row>
    <row r="3085" spans="1:3" x14ac:dyDescent="0.2">
      <c r="A3085" t="s">
        <v>3969</v>
      </c>
      <c r="B3085">
        <v>-0.63941700000000001</v>
      </c>
      <c r="C3085">
        <v>37.535814000000002</v>
      </c>
    </row>
    <row r="3086" spans="1:3" x14ac:dyDescent="0.2">
      <c r="A3086" t="s">
        <v>3970</v>
      </c>
      <c r="B3086">
        <v>-0.56380300000000005</v>
      </c>
      <c r="C3086">
        <v>37.478200000000001</v>
      </c>
    </row>
    <row r="3087" spans="1:3" x14ac:dyDescent="0.2">
      <c r="A3087" t="s">
        <v>3971</v>
      </c>
      <c r="B3087">
        <v>-0.88661699999999999</v>
      </c>
      <c r="C3087">
        <v>34.631500000000003</v>
      </c>
    </row>
    <row r="3088" spans="1:3" x14ac:dyDescent="0.2">
      <c r="A3088" t="s">
        <v>3972</v>
      </c>
      <c r="B3088">
        <v>-0.80234000000000005</v>
      </c>
      <c r="C3088">
        <v>35.13241</v>
      </c>
    </row>
    <row r="3089" spans="1:3" x14ac:dyDescent="0.2">
      <c r="A3089" t="s">
        <v>3973</v>
      </c>
      <c r="B3089">
        <v>1.0241100000000001</v>
      </c>
      <c r="C3089">
        <v>35.152299999999997</v>
      </c>
    </row>
    <row r="3090" spans="1:3" x14ac:dyDescent="0.2">
      <c r="A3090" t="s">
        <v>3974</v>
      </c>
      <c r="B3090">
        <v>0.89918699999999996</v>
      </c>
      <c r="C3090">
        <v>35.046799999999998</v>
      </c>
    </row>
    <row r="3091" spans="1:3" x14ac:dyDescent="0.2">
      <c r="A3091" t="s">
        <v>3975</v>
      </c>
      <c r="B3091">
        <v>2.331</v>
      </c>
      <c r="C3091">
        <v>37.982999999999997</v>
      </c>
    </row>
    <row r="3092" spans="1:3" x14ac:dyDescent="0.2">
      <c r="A3092" t="s">
        <v>3976</v>
      </c>
      <c r="B3092">
        <v>-4.045337</v>
      </c>
      <c r="C3092">
        <v>39.651522999999997</v>
      </c>
    </row>
    <row r="3093" spans="1:3" x14ac:dyDescent="0.2">
      <c r="A3093" t="s">
        <v>3977</v>
      </c>
      <c r="B3093">
        <v>-0.80142999999999998</v>
      </c>
      <c r="C3093">
        <v>34.803229999999999</v>
      </c>
    </row>
    <row r="3094" spans="1:3" x14ac:dyDescent="0.2">
      <c r="A3094" t="s">
        <v>3978</v>
      </c>
      <c r="B3094">
        <v>3.4997120000000002</v>
      </c>
      <c r="C3094">
        <v>39.026077000000001</v>
      </c>
    </row>
    <row r="3095" spans="1:3" x14ac:dyDescent="0.2">
      <c r="A3095" t="s">
        <v>3979</v>
      </c>
      <c r="B3095">
        <v>3.4921850000000001</v>
      </c>
      <c r="C3095">
        <v>39.053600000000003</v>
      </c>
    </row>
    <row r="3096" spans="1:3" x14ac:dyDescent="0.2">
      <c r="A3096" t="s">
        <v>3980</v>
      </c>
      <c r="B3096">
        <v>-2.3873869999999999</v>
      </c>
      <c r="C3096">
        <v>40.693694000000001</v>
      </c>
    </row>
    <row r="3097" spans="1:3" x14ac:dyDescent="0.2">
      <c r="A3097" t="s">
        <v>3981</v>
      </c>
      <c r="B3097">
        <v>-2.3893399999999998</v>
      </c>
      <c r="C3097">
        <v>40.697600000000001</v>
      </c>
    </row>
    <row r="3098" spans="1:3" x14ac:dyDescent="0.2">
      <c r="A3098" t="s">
        <v>3982</v>
      </c>
      <c r="B3098">
        <v>-2.3842340000000002</v>
      </c>
      <c r="C3098">
        <v>40.698189999999997</v>
      </c>
    </row>
    <row r="3099" spans="1:3" x14ac:dyDescent="0.2">
      <c r="A3099" t="s">
        <v>3983</v>
      </c>
      <c r="B3099">
        <v>-3.4574600000000002</v>
      </c>
      <c r="C3099">
        <v>38.378860000000003</v>
      </c>
    </row>
    <row r="3100" spans="1:3" x14ac:dyDescent="0.2">
      <c r="A3100" t="s">
        <v>3984</v>
      </c>
      <c r="B3100">
        <v>-0.38037599999999999</v>
      </c>
      <c r="C3100">
        <v>37.660800000000002</v>
      </c>
    </row>
    <row r="3101" spans="1:3" x14ac:dyDescent="0.2">
      <c r="A3101" t="s">
        <v>3985</v>
      </c>
      <c r="B3101">
        <v>-0.4</v>
      </c>
      <c r="C3101">
        <v>37.51</v>
      </c>
    </row>
    <row r="3102" spans="1:3" x14ac:dyDescent="0.2">
      <c r="A3102" t="s">
        <v>3986</v>
      </c>
      <c r="B3102">
        <v>-0.39608100000000002</v>
      </c>
      <c r="C3102">
        <v>37.517285000000001</v>
      </c>
    </row>
    <row r="3103" spans="1:3" x14ac:dyDescent="0.2">
      <c r="A3103" t="s">
        <v>3987</v>
      </c>
      <c r="B3103">
        <v>-0.38</v>
      </c>
      <c r="C3103">
        <v>37.479999999999997</v>
      </c>
    </row>
    <row r="3104" spans="1:3" x14ac:dyDescent="0.2">
      <c r="A3104" t="s">
        <v>3988</v>
      </c>
      <c r="B3104">
        <v>-0.52</v>
      </c>
      <c r="C3104">
        <v>37.450000000000003</v>
      </c>
    </row>
    <row r="3105" spans="1:3" x14ac:dyDescent="0.2">
      <c r="A3105" t="s">
        <v>3989</v>
      </c>
      <c r="B3105">
        <v>-1.8261240000000001</v>
      </c>
      <c r="C3105">
        <v>36.790201000000003</v>
      </c>
    </row>
    <row r="3106" spans="1:3" x14ac:dyDescent="0.2">
      <c r="A3106" t="s">
        <v>3990</v>
      </c>
      <c r="B3106">
        <v>-0.52</v>
      </c>
      <c r="C3106">
        <v>37.450000000000003</v>
      </c>
    </row>
    <row r="3107" spans="1:3" x14ac:dyDescent="0.2">
      <c r="A3107" t="s">
        <v>3991</v>
      </c>
      <c r="B3107">
        <v>-0.39</v>
      </c>
      <c r="C3107">
        <v>37.590000000000003</v>
      </c>
    </row>
    <row r="3108" spans="1:3" x14ac:dyDescent="0.2">
      <c r="A3108" t="s">
        <v>3992</v>
      </c>
      <c r="B3108">
        <v>-0.39</v>
      </c>
      <c r="C3108">
        <v>37.5</v>
      </c>
    </row>
    <row r="3109" spans="1:3" x14ac:dyDescent="0.2">
      <c r="A3109" t="s">
        <v>3993</v>
      </c>
      <c r="B3109">
        <v>-0.4</v>
      </c>
      <c r="C3109">
        <v>37.520000000000003</v>
      </c>
    </row>
    <row r="3110" spans="1:3" x14ac:dyDescent="0.2">
      <c r="A3110" t="s">
        <v>3994</v>
      </c>
      <c r="B3110">
        <v>-0.43</v>
      </c>
      <c r="C3110">
        <v>37.44</v>
      </c>
    </row>
    <row r="3111" spans="1:3" x14ac:dyDescent="0.2">
      <c r="A3111" t="s">
        <v>3995</v>
      </c>
      <c r="B3111">
        <v>-4.48888</v>
      </c>
      <c r="C3111">
        <v>39.245699999999999</v>
      </c>
    </row>
    <row r="3112" spans="1:3" x14ac:dyDescent="0.2">
      <c r="A3112" t="s">
        <v>3996</v>
      </c>
      <c r="B3112">
        <v>-0.56534600000000002</v>
      </c>
      <c r="C3112">
        <v>37.648665000000001</v>
      </c>
    </row>
    <row r="3113" spans="1:3" x14ac:dyDescent="0.2">
      <c r="A3113" t="s">
        <v>3997</v>
      </c>
      <c r="B3113">
        <v>-0.58887599999999996</v>
      </c>
      <c r="C3113">
        <v>37.642009999999999</v>
      </c>
    </row>
    <row r="3114" spans="1:3" x14ac:dyDescent="0.2">
      <c r="A3114" t="s">
        <v>3998</v>
      </c>
      <c r="B3114">
        <v>1.016049</v>
      </c>
      <c r="C3114">
        <v>35.000208000000001</v>
      </c>
    </row>
    <row r="3115" spans="1:3" x14ac:dyDescent="0.2">
      <c r="A3115" t="s">
        <v>3999</v>
      </c>
      <c r="B3115">
        <v>-3.43486</v>
      </c>
      <c r="C3115">
        <v>38.290908999999999</v>
      </c>
    </row>
    <row r="3116" spans="1:3" x14ac:dyDescent="0.2">
      <c r="A3116" t="s">
        <v>4000</v>
      </c>
      <c r="B3116">
        <v>-4.4800700000000004</v>
      </c>
      <c r="C3116">
        <v>39.470799999999997</v>
      </c>
    </row>
    <row r="3117" spans="1:3" x14ac:dyDescent="0.2">
      <c r="A3117" t="s">
        <v>4001</v>
      </c>
      <c r="B3117">
        <v>-3.4138999999999999</v>
      </c>
      <c r="C3117">
        <v>38.408400999999998</v>
      </c>
    </row>
    <row r="3118" spans="1:3" x14ac:dyDescent="0.2">
      <c r="A3118" t="s">
        <v>4002</v>
      </c>
      <c r="B3118">
        <v>0.70792299999999997</v>
      </c>
      <c r="C3118">
        <v>35.519061000000001</v>
      </c>
    </row>
    <row r="3119" spans="1:3" x14ac:dyDescent="0.2">
      <c r="A3119" t="s">
        <v>4003</v>
      </c>
      <c r="B3119">
        <v>-3.6313200000000001</v>
      </c>
      <c r="C3119">
        <v>39.852235</v>
      </c>
    </row>
    <row r="3120" spans="1:3" x14ac:dyDescent="0.2">
      <c r="A3120" t="s">
        <v>4004</v>
      </c>
      <c r="B3120">
        <v>0.127245</v>
      </c>
      <c r="C3120">
        <v>34.759503000000002</v>
      </c>
    </row>
    <row r="3121" spans="1:3" x14ac:dyDescent="0.2">
      <c r="A3121" t="s">
        <v>4005</v>
      </c>
      <c r="B3121">
        <v>1.1299999999999999</v>
      </c>
      <c r="C3121">
        <v>34.869999999999997</v>
      </c>
    </row>
    <row r="3122" spans="1:3" x14ac:dyDescent="0.2">
      <c r="A3122" t="s">
        <v>4006</v>
      </c>
      <c r="B3122">
        <v>0.63917999999999997</v>
      </c>
      <c r="C3122">
        <v>34.277124000000001</v>
      </c>
    </row>
    <row r="3123" spans="1:3" x14ac:dyDescent="0.2">
      <c r="A3123" t="s">
        <v>4007</v>
      </c>
      <c r="B3123">
        <v>1.0522</v>
      </c>
      <c r="C3123">
        <v>34.801099999999998</v>
      </c>
    </row>
    <row r="3124" spans="1:3" x14ac:dyDescent="0.2">
      <c r="A3124" t="s">
        <v>4008</v>
      </c>
      <c r="B3124">
        <v>-0.42414000000000002</v>
      </c>
      <c r="C3124">
        <v>36.934139999999999</v>
      </c>
    </row>
    <row r="3125" spans="1:3" x14ac:dyDescent="0.2">
      <c r="A3125" t="s">
        <v>4009</v>
      </c>
      <c r="B3125">
        <v>-4.0030799999999997</v>
      </c>
      <c r="C3125">
        <v>39.341099999999997</v>
      </c>
    </row>
    <row r="3126" spans="1:3" x14ac:dyDescent="0.2">
      <c r="A3126" t="s">
        <v>4010</v>
      </c>
      <c r="B3126">
        <v>-3.6315879999999998</v>
      </c>
      <c r="C3126">
        <v>39.848855</v>
      </c>
    </row>
    <row r="3127" spans="1:3" x14ac:dyDescent="0.2">
      <c r="A3127" t="s">
        <v>4011</v>
      </c>
      <c r="B3127">
        <v>-3.204097</v>
      </c>
      <c r="C3127">
        <v>40.103912000000001</v>
      </c>
    </row>
    <row r="3128" spans="1:3" x14ac:dyDescent="0.2">
      <c r="A3128" t="s">
        <v>4012</v>
      </c>
      <c r="B3128">
        <v>-9.2216000000000006E-2</v>
      </c>
      <c r="C3128">
        <v>35.4268</v>
      </c>
    </row>
    <row r="3129" spans="1:3" x14ac:dyDescent="0.2">
      <c r="A3129" t="s">
        <v>4013</v>
      </c>
      <c r="B3129">
        <v>-2.68</v>
      </c>
      <c r="C3129">
        <v>38.020000000000003</v>
      </c>
    </row>
    <row r="3130" spans="1:3" x14ac:dyDescent="0.2">
      <c r="A3130" t="s">
        <v>4014</v>
      </c>
      <c r="B3130">
        <v>-2.6716880000000001</v>
      </c>
      <c r="C3130">
        <v>38.165489999999998</v>
      </c>
    </row>
    <row r="3131" spans="1:3" x14ac:dyDescent="0.2">
      <c r="A3131" t="s">
        <v>4015</v>
      </c>
      <c r="B3131">
        <v>-2.6695799999999998</v>
      </c>
      <c r="C3131">
        <v>38.165700000000001</v>
      </c>
    </row>
    <row r="3132" spans="1:3" x14ac:dyDescent="0.2">
      <c r="A3132" t="s">
        <v>4016</v>
      </c>
      <c r="B3132">
        <v>-2.6868599999999998</v>
      </c>
      <c r="C3132">
        <v>38.164299999999997</v>
      </c>
    </row>
    <row r="3133" spans="1:3" x14ac:dyDescent="0.2">
      <c r="A3133" t="s">
        <v>4017</v>
      </c>
      <c r="B3133">
        <v>-3.619078</v>
      </c>
      <c r="C3133">
        <v>39.850352000000001</v>
      </c>
    </row>
    <row r="3134" spans="1:3" x14ac:dyDescent="0.2">
      <c r="A3134" t="s">
        <v>4018</v>
      </c>
      <c r="B3134">
        <v>-3.576012</v>
      </c>
      <c r="C3134">
        <v>39.870527000000003</v>
      </c>
    </row>
    <row r="3135" spans="1:3" x14ac:dyDescent="0.2">
      <c r="A3135" t="s">
        <v>4019</v>
      </c>
      <c r="B3135">
        <v>-4.068683</v>
      </c>
      <c r="C3135">
        <v>39.641933999999999</v>
      </c>
    </row>
    <row r="3136" spans="1:3" x14ac:dyDescent="0.2">
      <c r="A3136" t="s">
        <v>4020</v>
      </c>
      <c r="B3136">
        <v>-4.0812429999999997</v>
      </c>
      <c r="C3136">
        <v>39.639063</v>
      </c>
    </row>
    <row r="3137" spans="1:3" x14ac:dyDescent="0.2">
      <c r="A3137" t="s">
        <v>4021</v>
      </c>
      <c r="B3137">
        <v>-4.0792789999999997</v>
      </c>
      <c r="C3137">
        <v>39.659908999999999</v>
      </c>
    </row>
    <row r="3138" spans="1:3" x14ac:dyDescent="0.2">
      <c r="A3138" t="s">
        <v>4022</v>
      </c>
      <c r="B3138">
        <v>-3.9179200000000001</v>
      </c>
      <c r="C3138">
        <v>39.738239</v>
      </c>
    </row>
    <row r="3139" spans="1:3" x14ac:dyDescent="0.2">
      <c r="A3139" t="s">
        <v>4023</v>
      </c>
      <c r="B3139">
        <v>-3.9215270000000002</v>
      </c>
      <c r="C3139">
        <v>39.744414999999996</v>
      </c>
    </row>
    <row r="3140" spans="1:3" x14ac:dyDescent="0.2">
      <c r="A3140" t="s">
        <v>4024</v>
      </c>
      <c r="B3140">
        <v>-3.9268380000000001</v>
      </c>
      <c r="C3140">
        <v>39.745027</v>
      </c>
    </row>
    <row r="3141" spans="1:3" x14ac:dyDescent="0.2">
      <c r="A3141" t="s">
        <v>4025</v>
      </c>
      <c r="B3141">
        <v>-3.9217879999999998</v>
      </c>
      <c r="C3141">
        <v>39.738359000000003</v>
      </c>
    </row>
    <row r="3142" spans="1:3" x14ac:dyDescent="0.2">
      <c r="A3142" t="s">
        <v>4026</v>
      </c>
      <c r="B3142">
        <v>-1.432321</v>
      </c>
      <c r="C3142">
        <v>37.212321000000003</v>
      </c>
    </row>
    <row r="3143" spans="1:3" x14ac:dyDescent="0.2">
      <c r="A3143" t="s">
        <v>4027</v>
      </c>
      <c r="B3143">
        <v>0.19167200000000001</v>
      </c>
      <c r="C3143">
        <v>37.860084000000001</v>
      </c>
    </row>
    <row r="3144" spans="1:3" x14ac:dyDescent="0.2">
      <c r="A3144" t="s">
        <v>4028</v>
      </c>
      <c r="B3144">
        <v>0.123154</v>
      </c>
      <c r="C3144">
        <v>34.770153000000001</v>
      </c>
    </row>
    <row r="3145" spans="1:3" x14ac:dyDescent="0.2">
      <c r="A3145" t="s">
        <v>4029</v>
      </c>
      <c r="B3145">
        <v>-3.2208929999999998</v>
      </c>
      <c r="C3145">
        <v>40.103321999999999</v>
      </c>
    </row>
    <row r="3146" spans="1:3" x14ac:dyDescent="0.2">
      <c r="A3146" t="s">
        <v>4030</v>
      </c>
      <c r="B3146">
        <v>-0.39610600000000001</v>
      </c>
      <c r="C3146">
        <v>37.5869</v>
      </c>
    </row>
    <row r="3147" spans="1:3" x14ac:dyDescent="0.2">
      <c r="A3147" t="s">
        <v>4031</v>
      </c>
      <c r="B3147">
        <v>-0.63968999999999998</v>
      </c>
      <c r="C3147">
        <v>37.091450000000002</v>
      </c>
    </row>
    <row r="3148" spans="1:3" x14ac:dyDescent="0.2">
      <c r="A3148" t="s">
        <v>4032</v>
      </c>
      <c r="B3148">
        <v>-0.74839</v>
      </c>
      <c r="C3148">
        <v>37.02561</v>
      </c>
    </row>
    <row r="3149" spans="1:3" x14ac:dyDescent="0.2">
      <c r="A3149" t="s">
        <v>4033</v>
      </c>
      <c r="B3149">
        <v>-1.1976279999999999</v>
      </c>
      <c r="C3149">
        <v>36.659716000000003</v>
      </c>
    </row>
    <row r="3150" spans="1:3" x14ac:dyDescent="0.2">
      <c r="A3150" t="s">
        <v>4034</v>
      </c>
      <c r="B3150">
        <v>-0.43243300000000001</v>
      </c>
      <c r="C3150">
        <v>37.304949999999998</v>
      </c>
    </row>
    <row r="3151" spans="1:3" x14ac:dyDescent="0.2">
      <c r="A3151" t="s">
        <v>4035</v>
      </c>
      <c r="B3151">
        <v>-0.15</v>
      </c>
      <c r="C3151">
        <v>36.1</v>
      </c>
    </row>
    <row r="3152" spans="1:3" x14ac:dyDescent="0.2">
      <c r="A3152" t="s">
        <v>4036</v>
      </c>
      <c r="B3152">
        <v>-1.2340000000000001E-3</v>
      </c>
      <c r="C3152">
        <v>35.477800000000002</v>
      </c>
    </row>
    <row r="3153" spans="1:3" x14ac:dyDescent="0.2">
      <c r="A3153" t="s">
        <v>4037</v>
      </c>
      <c r="B3153">
        <v>-0.84767999999999999</v>
      </c>
      <c r="C3153">
        <v>37.077199999999998</v>
      </c>
    </row>
    <row r="3154" spans="1:3" x14ac:dyDescent="0.2">
      <c r="A3154" t="s">
        <v>4038</v>
      </c>
      <c r="B3154">
        <v>0.12617400000000001</v>
      </c>
      <c r="C3154">
        <v>37.834147000000002</v>
      </c>
    </row>
    <row r="3155" spans="1:3" x14ac:dyDescent="0.2">
      <c r="A3155" t="s">
        <v>4039</v>
      </c>
      <c r="B3155">
        <v>-0.30123</v>
      </c>
      <c r="C3155">
        <v>36.71123</v>
      </c>
    </row>
    <row r="3156" spans="1:3" x14ac:dyDescent="0.2">
      <c r="A3156" t="s">
        <v>4040</v>
      </c>
      <c r="B3156">
        <v>0.14732500000000001</v>
      </c>
      <c r="C3156">
        <v>36.056899999999999</v>
      </c>
    </row>
    <row r="3157" spans="1:3" x14ac:dyDescent="0.2">
      <c r="A3157" t="s">
        <v>4041</v>
      </c>
      <c r="B3157">
        <v>-1.14266</v>
      </c>
      <c r="C3157">
        <v>36.968600000000002</v>
      </c>
    </row>
    <row r="3158" spans="1:3" x14ac:dyDescent="0.2">
      <c r="A3158" t="s">
        <v>4042</v>
      </c>
      <c r="B3158">
        <v>0.114648</v>
      </c>
      <c r="C3158">
        <v>34.632382</v>
      </c>
    </row>
    <row r="3159" spans="1:3" x14ac:dyDescent="0.2">
      <c r="A3159" t="s">
        <v>4043</v>
      </c>
      <c r="B3159">
        <v>-4.3411400000000002</v>
      </c>
      <c r="C3159">
        <v>39.514099999999999</v>
      </c>
    </row>
    <row r="3160" spans="1:3" x14ac:dyDescent="0.2">
      <c r="A3160" t="s">
        <v>4043</v>
      </c>
      <c r="B3160">
        <v>0.12871199999999999</v>
      </c>
      <c r="C3160">
        <v>34.476095000000001</v>
      </c>
    </row>
    <row r="3161" spans="1:3" x14ac:dyDescent="0.2">
      <c r="A3161" t="s">
        <v>4044</v>
      </c>
      <c r="B3161">
        <v>0.78</v>
      </c>
      <c r="C3161">
        <v>34.479999999999997</v>
      </c>
    </row>
    <row r="3162" spans="1:3" x14ac:dyDescent="0.2">
      <c r="A3162" t="s">
        <v>4045</v>
      </c>
      <c r="B3162">
        <v>-0.15225</v>
      </c>
      <c r="C3162">
        <v>35.198639999999997</v>
      </c>
    </row>
    <row r="3163" spans="1:3" x14ac:dyDescent="0.2">
      <c r="A3163" t="s">
        <v>4046</v>
      </c>
      <c r="B3163">
        <v>-0.15499299999999999</v>
      </c>
      <c r="C3163">
        <v>35.188899999999997</v>
      </c>
    </row>
    <row r="3164" spans="1:3" x14ac:dyDescent="0.2">
      <c r="A3164" t="s">
        <v>4047</v>
      </c>
      <c r="B3164">
        <v>-0.149808</v>
      </c>
      <c r="C3164">
        <v>35.168199999999999</v>
      </c>
    </row>
    <row r="3165" spans="1:3" x14ac:dyDescent="0.2">
      <c r="A3165" t="s">
        <v>4048</v>
      </c>
      <c r="B3165">
        <v>0.29510500000000001</v>
      </c>
      <c r="C3165">
        <v>36.3384</v>
      </c>
    </row>
    <row r="3166" spans="1:3" x14ac:dyDescent="0.2">
      <c r="A3166" t="s">
        <v>4049</v>
      </c>
      <c r="B3166">
        <v>-0.99756900000000004</v>
      </c>
      <c r="C3166">
        <v>34.084083</v>
      </c>
    </row>
    <row r="3167" spans="1:3" x14ac:dyDescent="0.2">
      <c r="A3167" t="s">
        <v>4050</v>
      </c>
      <c r="B3167">
        <v>0.38809199999999999</v>
      </c>
      <c r="C3167">
        <v>34.667717000000003</v>
      </c>
    </row>
    <row r="3168" spans="1:3" x14ac:dyDescent="0.2">
      <c r="A3168" t="s">
        <v>4051</v>
      </c>
      <c r="B3168">
        <v>-1.1189199999999999</v>
      </c>
      <c r="C3168">
        <v>38.206600000000002</v>
      </c>
    </row>
    <row r="3169" spans="1:3" x14ac:dyDescent="0.2">
      <c r="A3169" t="s">
        <v>4052</v>
      </c>
      <c r="B3169">
        <v>-6.0826999999999999E-2</v>
      </c>
      <c r="C3169">
        <v>37.698700000000002</v>
      </c>
    </row>
    <row r="3170" spans="1:3" x14ac:dyDescent="0.2">
      <c r="A3170" t="s">
        <v>4053</v>
      </c>
      <c r="B3170">
        <v>-1.8321700000000001</v>
      </c>
      <c r="C3170">
        <v>37.32611</v>
      </c>
    </row>
    <row r="3171" spans="1:3" x14ac:dyDescent="0.2">
      <c r="A3171" t="s">
        <v>4054</v>
      </c>
      <c r="B3171">
        <v>0.35</v>
      </c>
      <c r="C3171">
        <v>34.770000000000003</v>
      </c>
    </row>
    <row r="3172" spans="1:3" x14ac:dyDescent="0.2">
      <c r="A3172" t="s">
        <v>4055</v>
      </c>
      <c r="B3172">
        <v>-0.71535000000000004</v>
      </c>
      <c r="C3172">
        <v>37.068779999999997</v>
      </c>
    </row>
    <row r="3173" spans="1:3" x14ac:dyDescent="0.2">
      <c r="A3173" t="s">
        <v>4056</v>
      </c>
      <c r="B3173">
        <v>-0.92872699999999997</v>
      </c>
      <c r="C3173">
        <v>36.961799999999997</v>
      </c>
    </row>
    <row r="3174" spans="1:3" x14ac:dyDescent="0.2">
      <c r="A3174" t="s">
        <v>4057</v>
      </c>
      <c r="B3174">
        <v>8.1572000000000006E-2</v>
      </c>
      <c r="C3174">
        <v>34.029851999999998</v>
      </c>
    </row>
    <row r="3175" spans="1:3" x14ac:dyDescent="0.2">
      <c r="A3175" t="s">
        <v>4058</v>
      </c>
      <c r="B3175">
        <v>0.25084400000000001</v>
      </c>
      <c r="C3175">
        <v>34.7271</v>
      </c>
    </row>
    <row r="3176" spans="1:3" x14ac:dyDescent="0.2">
      <c r="A3176" t="s">
        <v>4059</v>
      </c>
      <c r="B3176">
        <v>0.24603900000000001</v>
      </c>
      <c r="C3176">
        <v>34.960883000000003</v>
      </c>
    </row>
    <row r="3177" spans="1:3" x14ac:dyDescent="0.2">
      <c r="A3177" t="s">
        <v>4060</v>
      </c>
      <c r="B3177">
        <v>1.052433</v>
      </c>
      <c r="C3177">
        <v>35.202106000000001</v>
      </c>
    </row>
    <row r="3178" spans="1:3" x14ac:dyDescent="0.2">
      <c r="A3178" t="s">
        <v>4061</v>
      </c>
      <c r="B3178">
        <v>-0.20244999999999999</v>
      </c>
      <c r="C3178">
        <v>35.784059999999997</v>
      </c>
    </row>
    <row r="3179" spans="1:3" x14ac:dyDescent="0.2">
      <c r="A3179" t="s">
        <v>4062</v>
      </c>
      <c r="B3179">
        <v>-1.68</v>
      </c>
      <c r="C3179">
        <v>37.47</v>
      </c>
    </row>
    <row r="3180" spans="1:3" x14ac:dyDescent="0.2">
      <c r="A3180" t="s">
        <v>4063</v>
      </c>
      <c r="B3180">
        <v>-1.109483</v>
      </c>
      <c r="C3180">
        <v>35.096943000000003</v>
      </c>
    </row>
    <row r="3181" spans="1:3" x14ac:dyDescent="0.2">
      <c r="A3181" t="s">
        <v>4064</v>
      </c>
      <c r="B3181">
        <v>0.03</v>
      </c>
      <c r="C3181">
        <v>37.93</v>
      </c>
    </row>
    <row r="3182" spans="1:3" x14ac:dyDescent="0.2">
      <c r="A3182" t="s">
        <v>4065</v>
      </c>
      <c r="B3182">
        <v>-2.2343250000000001</v>
      </c>
      <c r="C3182">
        <v>40.860674000000003</v>
      </c>
    </row>
    <row r="3183" spans="1:3" x14ac:dyDescent="0.2">
      <c r="A3183" t="s">
        <v>4066</v>
      </c>
      <c r="B3183">
        <v>-0.257658</v>
      </c>
      <c r="C3183">
        <v>37.711171</v>
      </c>
    </row>
    <row r="3184" spans="1:3" x14ac:dyDescent="0.2">
      <c r="A3184" t="s">
        <v>4067</v>
      </c>
      <c r="B3184">
        <v>0.204344</v>
      </c>
      <c r="C3184">
        <v>34.7652</v>
      </c>
    </row>
    <row r="3185" spans="1:3" x14ac:dyDescent="0.2">
      <c r="A3185" t="s">
        <v>4068</v>
      </c>
      <c r="B3185">
        <v>-0.902312</v>
      </c>
      <c r="C3185">
        <v>36.963209999999997</v>
      </c>
    </row>
    <row r="3186" spans="1:3" x14ac:dyDescent="0.2">
      <c r="A3186" t="s">
        <v>4069</v>
      </c>
      <c r="B3186">
        <v>-0.55540999999999996</v>
      </c>
      <c r="C3186">
        <v>37.052169999999997</v>
      </c>
    </row>
    <row r="3187" spans="1:3" x14ac:dyDescent="0.2">
      <c r="A3187" t="s">
        <v>4070</v>
      </c>
      <c r="B3187">
        <v>-0.55923999999999996</v>
      </c>
      <c r="C3187">
        <v>37.044640000000001</v>
      </c>
    </row>
    <row r="3188" spans="1:3" x14ac:dyDescent="0.2">
      <c r="A3188" t="s">
        <v>4071</v>
      </c>
      <c r="B3188">
        <v>0.63871599999999995</v>
      </c>
      <c r="C3188">
        <v>36.253100000000003</v>
      </c>
    </row>
    <row r="3189" spans="1:3" x14ac:dyDescent="0.2">
      <c r="A3189" t="s">
        <v>4072</v>
      </c>
      <c r="B3189">
        <v>-0.38709700000000002</v>
      </c>
      <c r="C3189">
        <v>37.651000000000003</v>
      </c>
    </row>
    <row r="3190" spans="1:3" x14ac:dyDescent="0.2">
      <c r="A3190" t="s">
        <v>4073</v>
      </c>
      <c r="B3190">
        <v>-0.72904000000000002</v>
      </c>
      <c r="C3190">
        <v>37.141953000000001</v>
      </c>
    </row>
    <row r="3191" spans="1:3" x14ac:dyDescent="0.2">
      <c r="A3191" t="s">
        <v>4074</v>
      </c>
      <c r="B3191">
        <v>0.77677300000000005</v>
      </c>
      <c r="C3191">
        <v>34.824599999999997</v>
      </c>
    </row>
    <row r="3192" spans="1:3" x14ac:dyDescent="0.2">
      <c r="A3192" t="s">
        <v>4075</v>
      </c>
      <c r="B3192">
        <v>-1.74542</v>
      </c>
      <c r="C3192">
        <v>37.458570000000002</v>
      </c>
    </row>
    <row r="3193" spans="1:3" x14ac:dyDescent="0.2">
      <c r="A3193" t="s">
        <v>4076</v>
      </c>
      <c r="B3193">
        <v>-1.2</v>
      </c>
      <c r="C3193">
        <v>37.479999999999997</v>
      </c>
    </row>
    <row r="3194" spans="1:3" x14ac:dyDescent="0.2">
      <c r="A3194" t="s">
        <v>4076</v>
      </c>
      <c r="B3194">
        <v>-2.02</v>
      </c>
      <c r="C3194">
        <v>37.479999999999997</v>
      </c>
    </row>
    <row r="3195" spans="1:3" x14ac:dyDescent="0.2">
      <c r="A3195" t="s">
        <v>4077</v>
      </c>
      <c r="B3195">
        <v>-1.44573</v>
      </c>
      <c r="C3195">
        <v>38.001100000000001</v>
      </c>
    </row>
    <row r="3196" spans="1:3" x14ac:dyDescent="0.2">
      <c r="A3196" t="s">
        <v>4078</v>
      </c>
      <c r="B3196">
        <v>-0.29641200000000001</v>
      </c>
      <c r="C3196">
        <v>39.429223999999998</v>
      </c>
    </row>
    <row r="3197" spans="1:3" x14ac:dyDescent="0.2">
      <c r="A3197" t="s">
        <v>4079</v>
      </c>
      <c r="B3197">
        <v>-0.92920899999999995</v>
      </c>
      <c r="C3197">
        <v>35.442900000000002</v>
      </c>
    </row>
    <row r="3198" spans="1:3" x14ac:dyDescent="0.2">
      <c r="A3198" t="s">
        <v>4080</v>
      </c>
      <c r="B3198">
        <v>-0.95302900000000002</v>
      </c>
      <c r="C3198">
        <v>35.4373</v>
      </c>
    </row>
    <row r="3199" spans="1:3" x14ac:dyDescent="0.2">
      <c r="A3199" t="s">
        <v>4081</v>
      </c>
      <c r="B3199">
        <v>0.43435200000000002</v>
      </c>
      <c r="C3199">
        <v>34.511763000000002</v>
      </c>
    </row>
    <row r="3200" spans="1:3" x14ac:dyDescent="0.2">
      <c r="A3200" t="s">
        <v>4082</v>
      </c>
      <c r="B3200">
        <v>0.25737300000000002</v>
      </c>
      <c r="C3200">
        <v>34.068207000000001</v>
      </c>
    </row>
    <row r="3201" spans="1:3" x14ac:dyDescent="0.2">
      <c r="A3201" t="s">
        <v>4083</v>
      </c>
      <c r="B3201">
        <v>-1.3609899999999999</v>
      </c>
      <c r="C3201">
        <v>37.9499</v>
      </c>
    </row>
    <row r="3202" spans="1:3" x14ac:dyDescent="0.2">
      <c r="A3202" t="s">
        <v>4084</v>
      </c>
      <c r="B3202">
        <v>0.14194300000000001</v>
      </c>
      <c r="C3202">
        <v>34.567033000000002</v>
      </c>
    </row>
    <row r="3203" spans="1:3" x14ac:dyDescent="0.2">
      <c r="A3203" t="s">
        <v>4085</v>
      </c>
      <c r="B3203">
        <v>-0.50581100000000001</v>
      </c>
      <c r="C3203">
        <v>34.734126000000003</v>
      </c>
    </row>
    <row r="3204" spans="1:3" x14ac:dyDescent="0.2">
      <c r="A3204" t="s">
        <v>4086</v>
      </c>
      <c r="B3204">
        <v>-0.67796999999999996</v>
      </c>
      <c r="C3204">
        <v>37.4634</v>
      </c>
    </row>
    <row r="3205" spans="1:3" x14ac:dyDescent="0.2">
      <c r="A3205" t="s">
        <v>4087</v>
      </c>
      <c r="B3205">
        <v>-1.9272100000000001</v>
      </c>
      <c r="C3205">
        <v>37.624499999999998</v>
      </c>
    </row>
    <row r="3206" spans="1:3" x14ac:dyDescent="0.2">
      <c r="A3206" t="s">
        <v>4087</v>
      </c>
      <c r="B3206">
        <v>-0.28000000000000003</v>
      </c>
      <c r="C3206">
        <v>37.76</v>
      </c>
    </row>
    <row r="3207" spans="1:3" x14ac:dyDescent="0.2">
      <c r="A3207" t="s">
        <v>4088</v>
      </c>
      <c r="B3207">
        <v>-1.27536</v>
      </c>
      <c r="C3207">
        <v>37.443800000000003</v>
      </c>
    </row>
    <row r="3208" spans="1:3" x14ac:dyDescent="0.2">
      <c r="A3208" t="s">
        <v>4089</v>
      </c>
      <c r="B3208">
        <v>0.33391399999999999</v>
      </c>
      <c r="C3208">
        <v>34.488466000000003</v>
      </c>
    </row>
    <row r="3209" spans="1:3" x14ac:dyDescent="0.2">
      <c r="A3209" t="s">
        <v>4090</v>
      </c>
      <c r="B3209">
        <v>0.33447700000000002</v>
      </c>
      <c r="C3209">
        <v>34.480580000000003</v>
      </c>
    </row>
    <row r="3210" spans="1:3" x14ac:dyDescent="0.2">
      <c r="A3210" t="s">
        <v>4091</v>
      </c>
      <c r="B3210">
        <v>0.34634300000000001</v>
      </c>
      <c r="C3210">
        <v>34.490305999999997</v>
      </c>
    </row>
    <row r="3211" spans="1:3" x14ac:dyDescent="0.2">
      <c r="A3211" t="s">
        <v>4092</v>
      </c>
      <c r="B3211">
        <v>0.46</v>
      </c>
      <c r="C3211">
        <v>34.51</v>
      </c>
    </row>
    <row r="3212" spans="1:3" x14ac:dyDescent="0.2">
      <c r="A3212" t="s">
        <v>4093</v>
      </c>
      <c r="B3212">
        <v>0.33409100000000003</v>
      </c>
      <c r="C3212">
        <v>34.487929000000001</v>
      </c>
    </row>
    <row r="3213" spans="1:3" x14ac:dyDescent="0.2">
      <c r="A3213" t="s">
        <v>4094</v>
      </c>
      <c r="B3213">
        <v>0.32246000000000002</v>
      </c>
      <c r="C3213">
        <v>34.434199999999997</v>
      </c>
    </row>
    <row r="3214" spans="1:3" x14ac:dyDescent="0.2">
      <c r="A3214" t="s">
        <v>4095</v>
      </c>
      <c r="B3214">
        <v>0.52</v>
      </c>
      <c r="C3214">
        <v>34.54</v>
      </c>
    </row>
    <row r="3215" spans="1:3" x14ac:dyDescent="0.2">
      <c r="A3215" t="s">
        <v>4096</v>
      </c>
      <c r="B3215">
        <v>0.324185</v>
      </c>
      <c r="C3215">
        <v>34.513800000000003</v>
      </c>
    </row>
    <row r="3216" spans="1:3" x14ac:dyDescent="0.2">
      <c r="A3216" t="s">
        <v>4097</v>
      </c>
      <c r="B3216">
        <v>-2.0097499999999999</v>
      </c>
      <c r="C3216">
        <v>37.772239999999996</v>
      </c>
    </row>
    <row r="3217" spans="1:3" x14ac:dyDescent="0.2">
      <c r="A3217" t="s">
        <v>4098</v>
      </c>
      <c r="B3217">
        <v>0.13205</v>
      </c>
      <c r="C3217">
        <v>34.643380000000001</v>
      </c>
    </row>
    <row r="3218" spans="1:3" x14ac:dyDescent="0.2">
      <c r="A3218" t="s">
        <v>4099</v>
      </c>
      <c r="B3218">
        <v>0.413993</v>
      </c>
      <c r="C3218">
        <v>34.146253000000002</v>
      </c>
    </row>
    <row r="3219" spans="1:3" x14ac:dyDescent="0.2">
      <c r="A3219" t="s">
        <v>4100</v>
      </c>
      <c r="B3219">
        <v>0.109612</v>
      </c>
      <c r="C3219">
        <v>34.577497999999999</v>
      </c>
    </row>
    <row r="3220" spans="1:3" x14ac:dyDescent="0.2">
      <c r="A3220" t="s">
        <v>4101</v>
      </c>
      <c r="B3220">
        <v>0.38079299999999999</v>
      </c>
      <c r="C3220">
        <v>34.121232999999997</v>
      </c>
    </row>
    <row r="3221" spans="1:3" x14ac:dyDescent="0.2">
      <c r="A3221" t="s">
        <v>4102</v>
      </c>
      <c r="B3221">
        <v>-0.621</v>
      </c>
      <c r="C3221">
        <v>37.253999999999998</v>
      </c>
    </row>
    <row r="3222" spans="1:3" x14ac:dyDescent="0.2">
      <c r="A3222" t="s">
        <v>4103</v>
      </c>
      <c r="B3222">
        <v>0.3</v>
      </c>
      <c r="C3222">
        <v>34.61</v>
      </c>
    </row>
    <row r="3223" spans="1:3" x14ac:dyDescent="0.2">
      <c r="A3223" t="s">
        <v>4104</v>
      </c>
      <c r="B3223">
        <v>0.41860799999999998</v>
      </c>
      <c r="C3223">
        <v>34.424199999999999</v>
      </c>
    </row>
    <row r="3224" spans="1:3" x14ac:dyDescent="0.2">
      <c r="A3224" t="s">
        <v>4105</v>
      </c>
      <c r="B3224">
        <v>-0.28360999999999997</v>
      </c>
      <c r="C3224">
        <v>36.069710000000001</v>
      </c>
    </row>
    <row r="3225" spans="1:3" x14ac:dyDescent="0.2">
      <c r="A3225" t="s">
        <v>4106</v>
      </c>
      <c r="B3225">
        <v>-3.2327319999999999</v>
      </c>
      <c r="C3225">
        <v>40.114902999999998</v>
      </c>
    </row>
    <row r="3226" spans="1:3" x14ac:dyDescent="0.2">
      <c r="A3226" t="s">
        <v>4107</v>
      </c>
      <c r="B3226">
        <v>-0.73972300000000002</v>
      </c>
      <c r="C3226">
        <v>36.852508999999998</v>
      </c>
    </row>
    <row r="3227" spans="1:3" x14ac:dyDescent="0.2">
      <c r="A3227" t="s">
        <v>4108</v>
      </c>
      <c r="B3227">
        <v>-1.1200000000000001</v>
      </c>
      <c r="C3227">
        <v>37.302</v>
      </c>
    </row>
    <row r="3228" spans="1:3" x14ac:dyDescent="0.2">
      <c r="A3228" t="s">
        <v>4109</v>
      </c>
      <c r="B3228">
        <v>-1.1155299999999999</v>
      </c>
      <c r="C3228">
        <v>37.113399999999999</v>
      </c>
    </row>
    <row r="3229" spans="1:3" x14ac:dyDescent="0.2">
      <c r="A3229" t="s">
        <v>4110</v>
      </c>
      <c r="B3229">
        <v>-0.93231200000000003</v>
      </c>
      <c r="C3229">
        <v>36.782311999999997</v>
      </c>
    </row>
    <row r="3230" spans="1:3" x14ac:dyDescent="0.2">
      <c r="A3230" t="s">
        <v>4111</v>
      </c>
      <c r="B3230">
        <v>0.63744599999999996</v>
      </c>
      <c r="C3230">
        <v>34.942563</v>
      </c>
    </row>
    <row r="3231" spans="1:3" x14ac:dyDescent="0.2">
      <c r="A3231" t="s">
        <v>4112</v>
      </c>
      <c r="B3231">
        <v>0.12142699999999999</v>
      </c>
      <c r="C3231">
        <v>37.059199999999997</v>
      </c>
    </row>
    <row r="3232" spans="1:3" x14ac:dyDescent="0.2">
      <c r="A3232" t="s">
        <v>4113</v>
      </c>
      <c r="B3232">
        <v>-0.28000000000000003</v>
      </c>
      <c r="C3232">
        <v>37.729999999999997</v>
      </c>
    </row>
    <row r="3233" spans="1:3" x14ac:dyDescent="0.2">
      <c r="A3233" t="s">
        <v>4114</v>
      </c>
      <c r="B3233">
        <v>0.26393499999999998</v>
      </c>
      <c r="C3233">
        <v>34.796002000000001</v>
      </c>
    </row>
    <row r="3234" spans="1:3" x14ac:dyDescent="0.2">
      <c r="A3234" t="s">
        <v>4115</v>
      </c>
      <c r="B3234">
        <v>-0.71587000000000001</v>
      </c>
      <c r="C3234">
        <v>37.159849999999999</v>
      </c>
    </row>
    <row r="3235" spans="1:3" x14ac:dyDescent="0.2">
      <c r="A3235" t="s">
        <v>4116</v>
      </c>
      <c r="B3235">
        <v>-0.72373799999999999</v>
      </c>
      <c r="C3235">
        <v>36.930982999999998</v>
      </c>
    </row>
    <row r="3236" spans="1:3" x14ac:dyDescent="0.2">
      <c r="A3236" t="s">
        <v>4117</v>
      </c>
      <c r="B3236">
        <v>-0.71863200000000005</v>
      </c>
      <c r="C3236">
        <v>36.895800000000001</v>
      </c>
    </row>
    <row r="3237" spans="1:3" x14ac:dyDescent="0.2">
      <c r="A3237" t="s">
        <v>4118</v>
      </c>
      <c r="B3237">
        <v>-0.123874</v>
      </c>
      <c r="C3237">
        <v>37.027929999999998</v>
      </c>
    </row>
    <row r="3238" spans="1:3" x14ac:dyDescent="0.2">
      <c r="A3238" t="s">
        <v>4119</v>
      </c>
      <c r="B3238">
        <v>-0.57294</v>
      </c>
      <c r="C3238">
        <v>37.440770000000001</v>
      </c>
    </row>
    <row r="3239" spans="1:3" x14ac:dyDescent="0.2">
      <c r="A3239" t="s">
        <v>4120</v>
      </c>
      <c r="B3239">
        <v>-0.74314999999999998</v>
      </c>
      <c r="C3239">
        <v>36.973059999999997</v>
      </c>
    </row>
    <row r="3240" spans="1:3" x14ac:dyDescent="0.2">
      <c r="A3240" t="s">
        <v>4121</v>
      </c>
      <c r="B3240">
        <v>0.221554</v>
      </c>
      <c r="C3240">
        <v>37.780402000000002</v>
      </c>
    </row>
    <row r="3241" spans="1:3" x14ac:dyDescent="0.2">
      <c r="A3241" t="s">
        <v>4122</v>
      </c>
      <c r="B3241">
        <v>1.2</v>
      </c>
      <c r="C3241">
        <v>35.08</v>
      </c>
    </row>
    <row r="3242" spans="1:3" x14ac:dyDescent="0.2">
      <c r="A3242" t="s">
        <v>4123</v>
      </c>
      <c r="B3242">
        <v>-0.92798999999999998</v>
      </c>
      <c r="C3242">
        <v>37.059759999999997</v>
      </c>
    </row>
    <row r="3243" spans="1:3" x14ac:dyDescent="0.2">
      <c r="A3243" t="s">
        <v>4124</v>
      </c>
      <c r="B3243">
        <v>-0.60566200000000003</v>
      </c>
      <c r="C3243">
        <v>36.488199999999999</v>
      </c>
    </row>
    <row r="3244" spans="1:3" x14ac:dyDescent="0.2">
      <c r="A3244" t="s">
        <v>4125</v>
      </c>
      <c r="B3244">
        <v>-0.57003400000000004</v>
      </c>
      <c r="C3244">
        <v>36.484963999999998</v>
      </c>
    </row>
    <row r="3245" spans="1:3" x14ac:dyDescent="0.2">
      <c r="A3245" t="s">
        <v>4126</v>
      </c>
      <c r="B3245">
        <v>-3.28851</v>
      </c>
      <c r="C3245">
        <v>39.576759000000003</v>
      </c>
    </row>
    <row r="3246" spans="1:3" x14ac:dyDescent="0.2">
      <c r="A3246" t="s">
        <v>4127</v>
      </c>
      <c r="B3246">
        <v>0.26180999999999999</v>
      </c>
      <c r="C3246">
        <v>34.724919</v>
      </c>
    </row>
    <row r="3247" spans="1:3" x14ac:dyDescent="0.2">
      <c r="A3247" t="s">
        <v>4128</v>
      </c>
      <c r="B3247">
        <v>0.21979099999999999</v>
      </c>
      <c r="C3247">
        <v>34.447218999999997</v>
      </c>
    </row>
    <row r="3248" spans="1:3" x14ac:dyDescent="0.2">
      <c r="A3248" t="s">
        <v>4129</v>
      </c>
      <c r="B3248">
        <v>0.21956000000000001</v>
      </c>
      <c r="C3248">
        <v>34.444746000000002</v>
      </c>
    </row>
    <row r="3249" spans="1:3" x14ac:dyDescent="0.2">
      <c r="A3249" t="s">
        <v>4130</v>
      </c>
      <c r="B3249">
        <v>0.21955</v>
      </c>
      <c r="C3249">
        <v>34.444284000000003</v>
      </c>
    </row>
    <row r="3250" spans="1:3" x14ac:dyDescent="0.2">
      <c r="A3250" t="s">
        <v>4131</v>
      </c>
      <c r="B3250">
        <v>0.22276000000000001</v>
      </c>
      <c r="C3250">
        <v>34.644260000000003</v>
      </c>
    </row>
    <row r="3251" spans="1:3" x14ac:dyDescent="0.2">
      <c r="A3251" t="s">
        <v>4132</v>
      </c>
      <c r="B3251">
        <v>-2.0781900000000002</v>
      </c>
      <c r="C3251">
        <v>37.470199999999998</v>
      </c>
    </row>
    <row r="3252" spans="1:3" x14ac:dyDescent="0.2">
      <c r="A3252" t="s">
        <v>4133</v>
      </c>
      <c r="B3252">
        <v>-0.76829999999999998</v>
      </c>
      <c r="C3252">
        <v>34.749859999999998</v>
      </c>
    </row>
    <row r="3253" spans="1:3" x14ac:dyDescent="0.2">
      <c r="A3253" t="s">
        <v>4134</v>
      </c>
      <c r="B3253">
        <v>0.44570799999999999</v>
      </c>
      <c r="C3253">
        <v>34.852136000000002</v>
      </c>
    </row>
    <row r="3254" spans="1:3" x14ac:dyDescent="0.2">
      <c r="A3254" t="s">
        <v>4135</v>
      </c>
      <c r="B3254">
        <v>5.6713E-2</v>
      </c>
      <c r="C3254">
        <v>34.656238000000002</v>
      </c>
    </row>
    <row r="3255" spans="1:3" x14ac:dyDescent="0.2">
      <c r="A3255" t="s">
        <v>4136</v>
      </c>
      <c r="B3255">
        <v>0.381272</v>
      </c>
      <c r="C3255">
        <v>35.626800000000003</v>
      </c>
    </row>
    <row r="3256" spans="1:3" x14ac:dyDescent="0.2">
      <c r="A3256" t="s">
        <v>4137</v>
      </c>
      <c r="B3256">
        <v>3.4950209999999999</v>
      </c>
      <c r="C3256">
        <v>39.067135</v>
      </c>
    </row>
    <row r="3257" spans="1:3" x14ac:dyDescent="0.2">
      <c r="A3257" t="s">
        <v>4138</v>
      </c>
      <c r="B3257">
        <v>0.21520900000000001</v>
      </c>
      <c r="C3257">
        <v>34.667200000000001</v>
      </c>
    </row>
    <row r="3258" spans="1:3" x14ac:dyDescent="0.2">
      <c r="A3258" t="s">
        <v>4139</v>
      </c>
      <c r="B3258">
        <v>8.4520999999999999E-2</v>
      </c>
      <c r="C3258">
        <v>36.668399999999998</v>
      </c>
    </row>
    <row r="3259" spans="1:3" x14ac:dyDescent="0.2">
      <c r="A3259" t="s">
        <v>4140</v>
      </c>
      <c r="B3259">
        <v>-0.56560100000000002</v>
      </c>
      <c r="C3259">
        <v>36.627899999999997</v>
      </c>
    </row>
    <row r="3260" spans="1:3" x14ac:dyDescent="0.2">
      <c r="A3260" t="s">
        <v>4140</v>
      </c>
      <c r="B3260">
        <v>-0.46006000000000002</v>
      </c>
      <c r="C3260">
        <v>35.98509</v>
      </c>
    </row>
    <row r="3261" spans="1:3" x14ac:dyDescent="0.2">
      <c r="A3261" t="s">
        <v>4141</v>
      </c>
      <c r="B3261">
        <v>3.5596000000000003E-2</v>
      </c>
      <c r="C3261">
        <v>37.581212999999998</v>
      </c>
    </row>
    <row r="3262" spans="1:3" x14ac:dyDescent="0.2">
      <c r="A3262" t="s">
        <v>4142</v>
      </c>
      <c r="B3262">
        <v>-1.69642</v>
      </c>
      <c r="C3262">
        <v>37.811120000000003</v>
      </c>
    </row>
    <row r="3263" spans="1:3" x14ac:dyDescent="0.2">
      <c r="A3263" t="s">
        <v>4143</v>
      </c>
      <c r="B3263">
        <v>-1.7868900000000001</v>
      </c>
      <c r="C3263">
        <v>38.420099999999998</v>
      </c>
    </row>
    <row r="3264" spans="1:3" x14ac:dyDescent="0.2">
      <c r="A3264" t="s">
        <v>4144</v>
      </c>
      <c r="B3264">
        <v>-1.1763699999999999</v>
      </c>
      <c r="C3264">
        <v>37.996899999999997</v>
      </c>
    </row>
    <row r="3265" spans="1:3" x14ac:dyDescent="0.2">
      <c r="A3265" t="s">
        <v>4145</v>
      </c>
      <c r="B3265">
        <v>-0.27</v>
      </c>
      <c r="C3265">
        <v>37.69</v>
      </c>
    </row>
    <row r="3266" spans="1:3" x14ac:dyDescent="0.2">
      <c r="A3266" t="s">
        <v>4146</v>
      </c>
      <c r="B3266">
        <v>-0.28000000000000003</v>
      </c>
      <c r="C3266">
        <v>37.68</v>
      </c>
    </row>
    <row r="3267" spans="1:3" x14ac:dyDescent="0.2">
      <c r="A3267" t="s">
        <v>4147</v>
      </c>
      <c r="B3267">
        <v>0.227599</v>
      </c>
      <c r="C3267">
        <v>37.797499999999999</v>
      </c>
    </row>
    <row r="3268" spans="1:3" x14ac:dyDescent="0.2">
      <c r="A3268" t="s">
        <v>4148</v>
      </c>
      <c r="B3268">
        <v>-0.43190600000000001</v>
      </c>
      <c r="C3268">
        <v>37.887900000000002</v>
      </c>
    </row>
    <row r="3269" spans="1:3" x14ac:dyDescent="0.2">
      <c r="A3269" t="s">
        <v>4149</v>
      </c>
      <c r="B3269">
        <v>0.21912100000000001</v>
      </c>
      <c r="C3269">
        <v>36.316699999999997</v>
      </c>
    </row>
    <row r="3270" spans="1:3" x14ac:dyDescent="0.2">
      <c r="A3270" t="s">
        <v>4150</v>
      </c>
      <c r="B3270">
        <v>-0.81756799999999996</v>
      </c>
      <c r="C3270">
        <v>36.951802000000001</v>
      </c>
    </row>
    <row r="3271" spans="1:3" x14ac:dyDescent="0.2">
      <c r="A3271" t="s">
        <v>4151</v>
      </c>
      <c r="B3271">
        <v>-0.982325</v>
      </c>
      <c r="C3271">
        <v>37.392327000000002</v>
      </c>
    </row>
    <row r="3272" spans="1:3" x14ac:dyDescent="0.2">
      <c r="A3272" t="s">
        <v>4152</v>
      </c>
      <c r="B3272">
        <v>-1.5048299999999999</v>
      </c>
      <c r="C3272">
        <v>37.539200000000001</v>
      </c>
    </row>
    <row r="3273" spans="1:3" x14ac:dyDescent="0.2">
      <c r="A3273" t="s">
        <v>4153</v>
      </c>
      <c r="B3273">
        <v>-1.4999100000000001</v>
      </c>
      <c r="C3273">
        <v>37.5379</v>
      </c>
    </row>
    <row r="3274" spans="1:3" x14ac:dyDescent="0.2">
      <c r="A3274" t="s">
        <v>4154</v>
      </c>
      <c r="B3274">
        <v>-2.4109799999999999</v>
      </c>
      <c r="C3274">
        <v>38.152700000000003</v>
      </c>
    </row>
    <row r="3275" spans="1:3" x14ac:dyDescent="0.2">
      <c r="A3275" t="s">
        <v>4155</v>
      </c>
      <c r="B3275">
        <v>-1.2432430000000001</v>
      </c>
      <c r="C3275">
        <v>36.686937</v>
      </c>
    </row>
    <row r="3276" spans="1:3" x14ac:dyDescent="0.2">
      <c r="A3276" t="s">
        <v>4156</v>
      </c>
      <c r="B3276">
        <v>-0.73268999999999995</v>
      </c>
      <c r="C3276">
        <v>37.303800000000003</v>
      </c>
    </row>
    <row r="3277" spans="1:3" x14ac:dyDescent="0.2">
      <c r="A3277" t="s">
        <v>4156</v>
      </c>
      <c r="B3277">
        <v>-0.81062599999999996</v>
      </c>
      <c r="C3277">
        <v>37.048499999999997</v>
      </c>
    </row>
    <row r="3278" spans="1:3" x14ac:dyDescent="0.2">
      <c r="A3278" t="s">
        <v>4156</v>
      </c>
      <c r="B3278">
        <v>-0.80146700000000004</v>
      </c>
      <c r="C3278">
        <v>37.044120999999997</v>
      </c>
    </row>
    <row r="3279" spans="1:3" x14ac:dyDescent="0.2">
      <c r="A3279" t="s">
        <v>4157</v>
      </c>
      <c r="B3279">
        <v>-1.2834000000000001</v>
      </c>
      <c r="C3279">
        <v>36.833199999999998</v>
      </c>
    </row>
    <row r="3280" spans="1:3" x14ac:dyDescent="0.2">
      <c r="A3280" t="s">
        <v>4158</v>
      </c>
      <c r="B3280">
        <v>-0.59369400000000006</v>
      </c>
      <c r="C3280">
        <v>37.053153000000002</v>
      </c>
    </row>
    <row r="3281" spans="1:3" x14ac:dyDescent="0.2">
      <c r="A3281" t="s">
        <v>4159</v>
      </c>
      <c r="B3281">
        <v>-0.238288</v>
      </c>
      <c r="C3281">
        <v>37.600479999999997</v>
      </c>
    </row>
    <row r="3282" spans="1:3" x14ac:dyDescent="0.2">
      <c r="A3282" t="s">
        <v>4160</v>
      </c>
      <c r="B3282">
        <v>0.17241000000000001</v>
      </c>
      <c r="C3282">
        <v>37.741230000000002</v>
      </c>
    </row>
    <row r="3283" spans="1:3" x14ac:dyDescent="0.2">
      <c r="A3283" t="s">
        <v>4161</v>
      </c>
      <c r="B3283">
        <v>-0.48</v>
      </c>
      <c r="C3283">
        <v>37.229999999999997</v>
      </c>
    </row>
    <row r="3284" spans="1:3" x14ac:dyDescent="0.2">
      <c r="A3284" t="s">
        <v>4162</v>
      </c>
      <c r="B3284">
        <v>-1.23648</v>
      </c>
      <c r="C3284">
        <v>38.201099999999997</v>
      </c>
    </row>
    <row r="3285" spans="1:3" x14ac:dyDescent="0.2">
      <c r="A3285" t="s">
        <v>4163</v>
      </c>
      <c r="B3285">
        <v>-1.2442599999999999</v>
      </c>
      <c r="C3285">
        <v>38.203400000000002</v>
      </c>
    </row>
    <row r="3286" spans="1:3" x14ac:dyDescent="0.2">
      <c r="A3286" t="s">
        <v>4164</v>
      </c>
      <c r="B3286">
        <v>-1.442132</v>
      </c>
      <c r="C3286">
        <v>37.253231999999997</v>
      </c>
    </row>
    <row r="3287" spans="1:3" x14ac:dyDescent="0.2">
      <c r="A3287" t="s">
        <v>4165</v>
      </c>
      <c r="B3287">
        <v>-1.43</v>
      </c>
      <c r="C3287">
        <v>37.270000000000003</v>
      </c>
    </row>
    <row r="3288" spans="1:3" x14ac:dyDescent="0.2">
      <c r="A3288" t="s">
        <v>4166</v>
      </c>
      <c r="B3288">
        <v>-1.85134</v>
      </c>
      <c r="C3288">
        <v>38.201099999999997</v>
      </c>
    </row>
    <row r="3289" spans="1:3" x14ac:dyDescent="0.2">
      <c r="A3289" t="s">
        <v>4167</v>
      </c>
      <c r="B3289">
        <v>-1.8556600000000001</v>
      </c>
      <c r="C3289">
        <v>38.196100000000001</v>
      </c>
    </row>
    <row r="3290" spans="1:3" x14ac:dyDescent="0.2">
      <c r="A3290" t="s">
        <v>4168</v>
      </c>
      <c r="B3290">
        <v>-1.859235</v>
      </c>
      <c r="C3290">
        <v>38.199623000000003</v>
      </c>
    </row>
    <row r="3291" spans="1:3" x14ac:dyDescent="0.2">
      <c r="A3291" t="s">
        <v>4169</v>
      </c>
      <c r="B3291">
        <v>-1.18072</v>
      </c>
      <c r="C3291">
        <v>37.984400000000001</v>
      </c>
    </row>
    <row r="3292" spans="1:3" x14ac:dyDescent="0.2">
      <c r="A3292" t="s">
        <v>4170</v>
      </c>
      <c r="B3292">
        <v>0.82578799999999997</v>
      </c>
      <c r="C3292">
        <v>35.121532000000002</v>
      </c>
    </row>
    <row r="3293" spans="1:3" x14ac:dyDescent="0.2">
      <c r="A3293" t="s">
        <v>4171</v>
      </c>
      <c r="B3293">
        <v>0.15</v>
      </c>
      <c r="C3293">
        <v>34.54</v>
      </c>
    </row>
    <row r="3294" spans="1:3" x14ac:dyDescent="0.2">
      <c r="A3294" t="s">
        <v>4172</v>
      </c>
      <c r="B3294">
        <v>0.38512999999999997</v>
      </c>
      <c r="C3294">
        <v>37.993690000000001</v>
      </c>
    </row>
    <row r="3295" spans="1:3" x14ac:dyDescent="0.2">
      <c r="A3295" t="s">
        <v>4173</v>
      </c>
      <c r="B3295">
        <v>0.38530500000000001</v>
      </c>
      <c r="C3295">
        <v>37.979799999999997</v>
      </c>
    </row>
    <row r="3296" spans="1:3" x14ac:dyDescent="0.2">
      <c r="A3296" t="s">
        <v>4174</v>
      </c>
      <c r="B3296">
        <v>0.42924600000000002</v>
      </c>
      <c r="C3296">
        <v>38.000242999999998</v>
      </c>
    </row>
    <row r="3297" spans="1:3" x14ac:dyDescent="0.2">
      <c r="A3297" t="s">
        <v>4175</v>
      </c>
      <c r="B3297">
        <v>-1.306338</v>
      </c>
      <c r="C3297">
        <v>38.125591999999997</v>
      </c>
    </row>
    <row r="3298" spans="1:3" x14ac:dyDescent="0.2">
      <c r="A3298" t="s">
        <v>4176</v>
      </c>
      <c r="B3298">
        <v>-1.31515</v>
      </c>
      <c r="C3298">
        <v>38.019399999999997</v>
      </c>
    </row>
    <row r="3299" spans="1:3" x14ac:dyDescent="0.2">
      <c r="A3299" t="s">
        <v>4177</v>
      </c>
      <c r="B3299">
        <v>-1.9446699999999999</v>
      </c>
      <c r="C3299">
        <v>37.445509999999999</v>
      </c>
    </row>
    <row r="3300" spans="1:3" x14ac:dyDescent="0.2">
      <c r="A3300" t="s">
        <v>4178</v>
      </c>
      <c r="B3300">
        <v>-1.8996599999999999</v>
      </c>
      <c r="C3300">
        <v>37.3093</v>
      </c>
    </row>
    <row r="3301" spans="1:3" x14ac:dyDescent="0.2">
      <c r="A3301" t="s">
        <v>4179</v>
      </c>
      <c r="B3301">
        <v>-0.57159300000000002</v>
      </c>
      <c r="C3301">
        <v>37.943399999999997</v>
      </c>
    </row>
    <row r="3302" spans="1:3" x14ac:dyDescent="0.2">
      <c r="A3302" t="s">
        <v>4180</v>
      </c>
      <c r="B3302">
        <v>-1.3123260000000001</v>
      </c>
      <c r="C3302">
        <v>37.352321000000003</v>
      </c>
    </row>
    <row r="3303" spans="1:3" x14ac:dyDescent="0.2">
      <c r="A3303" t="s">
        <v>4181</v>
      </c>
      <c r="B3303">
        <v>0.30894500000000003</v>
      </c>
      <c r="C3303">
        <v>37.896599000000002</v>
      </c>
    </row>
    <row r="3304" spans="1:3" x14ac:dyDescent="0.2">
      <c r="A3304" t="s">
        <v>4182</v>
      </c>
      <c r="B3304">
        <v>-3.2000350000000002</v>
      </c>
      <c r="C3304">
        <v>40.107534000000001</v>
      </c>
    </row>
    <row r="3305" spans="1:3" x14ac:dyDescent="0.2">
      <c r="A3305" t="s">
        <v>4183</v>
      </c>
      <c r="B3305">
        <v>-2.35</v>
      </c>
      <c r="C3305">
        <v>40.700000000000003</v>
      </c>
    </row>
    <row r="3306" spans="1:3" x14ac:dyDescent="0.2">
      <c r="A3306" t="s">
        <v>4184</v>
      </c>
      <c r="B3306">
        <v>-4.05</v>
      </c>
      <c r="C3306">
        <v>39.67</v>
      </c>
    </row>
    <row r="3307" spans="1:3" x14ac:dyDescent="0.2">
      <c r="A3307" t="s">
        <v>4185</v>
      </c>
      <c r="B3307">
        <v>-4.054932</v>
      </c>
      <c r="C3307">
        <v>39.675694</v>
      </c>
    </row>
    <row r="3308" spans="1:3" x14ac:dyDescent="0.2">
      <c r="A3308" t="s">
        <v>4186</v>
      </c>
      <c r="B3308">
        <v>-4.1286649999999998</v>
      </c>
      <c r="C3308">
        <v>39.423575</v>
      </c>
    </row>
    <row r="3309" spans="1:3" x14ac:dyDescent="0.2">
      <c r="A3309" t="s">
        <v>4187</v>
      </c>
      <c r="B3309">
        <v>-3.9609390000000002</v>
      </c>
      <c r="C3309">
        <v>39.685962000000004</v>
      </c>
    </row>
    <row r="3310" spans="1:3" x14ac:dyDescent="0.2">
      <c r="A3310" t="s">
        <v>4188</v>
      </c>
      <c r="B3310">
        <v>-3.40801</v>
      </c>
      <c r="C3310">
        <v>38.136189000000002</v>
      </c>
    </row>
    <row r="3311" spans="1:3" x14ac:dyDescent="0.2">
      <c r="A3311" t="s">
        <v>4189</v>
      </c>
      <c r="B3311">
        <v>-1.35103</v>
      </c>
      <c r="C3311">
        <v>37.471499999999999</v>
      </c>
    </row>
    <row r="3312" spans="1:3" x14ac:dyDescent="0.2">
      <c r="A3312" t="s">
        <v>4190</v>
      </c>
      <c r="B3312">
        <v>-4.2257899999999999</v>
      </c>
      <c r="C3312">
        <v>39.366300000000003</v>
      </c>
    </row>
    <row r="3313" spans="1:3" x14ac:dyDescent="0.2">
      <c r="A3313" t="s">
        <v>4191</v>
      </c>
      <c r="B3313">
        <v>-4.379162</v>
      </c>
      <c r="C3313">
        <v>39.363894999999999</v>
      </c>
    </row>
    <row r="3314" spans="1:3" x14ac:dyDescent="0.2">
      <c r="A3314" t="s">
        <v>4192</v>
      </c>
      <c r="B3314">
        <v>-3.3528199999999999</v>
      </c>
      <c r="C3314">
        <v>38.431300999999998</v>
      </c>
    </row>
    <row r="3315" spans="1:3" x14ac:dyDescent="0.2">
      <c r="A3315" t="s">
        <v>4193</v>
      </c>
      <c r="B3315">
        <v>-0.66095999999999999</v>
      </c>
      <c r="C3315">
        <v>34.738250000000001</v>
      </c>
    </row>
    <row r="3316" spans="1:3" x14ac:dyDescent="0.2">
      <c r="A3316" t="s">
        <v>4194</v>
      </c>
      <c r="B3316">
        <v>1.005231</v>
      </c>
      <c r="C3316">
        <v>34.971376999999997</v>
      </c>
    </row>
    <row r="3317" spans="1:3" x14ac:dyDescent="0.2">
      <c r="A3317" t="s">
        <v>4195</v>
      </c>
      <c r="B3317">
        <v>-3.4019499999999998</v>
      </c>
      <c r="C3317">
        <v>38.285809</v>
      </c>
    </row>
    <row r="3318" spans="1:3" x14ac:dyDescent="0.2">
      <c r="A3318" t="s">
        <v>4196</v>
      </c>
      <c r="B3318">
        <v>-4.0168049999999997</v>
      </c>
      <c r="C3318">
        <v>39.696283000000001</v>
      </c>
    </row>
    <row r="3319" spans="1:3" x14ac:dyDescent="0.2">
      <c r="A3319" t="s">
        <v>4197</v>
      </c>
      <c r="B3319">
        <v>-8.0145999999999995E-2</v>
      </c>
      <c r="C3319">
        <v>34.768894000000003</v>
      </c>
    </row>
    <row r="3320" spans="1:3" x14ac:dyDescent="0.2">
      <c r="A3320" t="s">
        <v>4198</v>
      </c>
      <c r="B3320">
        <v>-0.89959999999999996</v>
      </c>
      <c r="C3320">
        <v>34.660339999999998</v>
      </c>
    </row>
    <row r="3321" spans="1:3" x14ac:dyDescent="0.2">
      <c r="A3321" t="s">
        <v>4199</v>
      </c>
      <c r="B3321">
        <v>-2.02779</v>
      </c>
      <c r="C3321">
        <v>37.511380000000003</v>
      </c>
    </row>
    <row r="3322" spans="1:3" x14ac:dyDescent="0.2">
      <c r="A3322" t="s">
        <v>4200</v>
      </c>
      <c r="B3322">
        <v>-4.5234300000000003</v>
      </c>
      <c r="C3322">
        <v>39.179200000000002</v>
      </c>
    </row>
    <row r="3323" spans="1:3" x14ac:dyDescent="0.2">
      <c r="A3323" t="s">
        <v>4201</v>
      </c>
      <c r="B3323">
        <v>-4.3402700000000003</v>
      </c>
      <c r="C3323">
        <v>39.4527</v>
      </c>
    </row>
    <row r="3324" spans="1:3" x14ac:dyDescent="0.2">
      <c r="A3324" t="s">
        <v>4202</v>
      </c>
      <c r="B3324">
        <v>-3.5072800000000002</v>
      </c>
      <c r="C3324">
        <v>38.368628999999999</v>
      </c>
    </row>
    <row r="3325" spans="1:3" x14ac:dyDescent="0.2">
      <c r="A3325" t="s">
        <v>4203</v>
      </c>
      <c r="B3325">
        <v>-3.5033460000000001</v>
      </c>
      <c r="C3325">
        <v>38.341061000000003</v>
      </c>
    </row>
    <row r="3326" spans="1:3" x14ac:dyDescent="0.2">
      <c r="A3326" t="s">
        <v>4204</v>
      </c>
      <c r="B3326">
        <v>-0.75</v>
      </c>
      <c r="C3326">
        <v>37.479999999999997</v>
      </c>
    </row>
    <row r="3327" spans="1:3" x14ac:dyDescent="0.2">
      <c r="A3327" t="s">
        <v>4205</v>
      </c>
      <c r="B3327">
        <v>-0.67231399999999997</v>
      </c>
      <c r="C3327">
        <v>37.392341000000002</v>
      </c>
    </row>
    <row r="3328" spans="1:3" x14ac:dyDescent="0.2">
      <c r="A3328" t="s">
        <v>4206</v>
      </c>
      <c r="B3328">
        <v>-0.69621</v>
      </c>
      <c r="C3328">
        <v>37.368400000000001</v>
      </c>
    </row>
    <row r="3329" spans="1:3" x14ac:dyDescent="0.2">
      <c r="A3329" t="s">
        <v>4207</v>
      </c>
      <c r="B3329">
        <v>-0.71006000000000002</v>
      </c>
      <c r="C3329">
        <v>37.427669999999999</v>
      </c>
    </row>
    <row r="3330" spans="1:3" x14ac:dyDescent="0.2">
      <c r="A3330" t="s">
        <v>4208</v>
      </c>
      <c r="B3330">
        <v>-0.66137000000000001</v>
      </c>
      <c r="C3330">
        <v>37.349240000000002</v>
      </c>
    </row>
    <row r="3331" spans="1:3" x14ac:dyDescent="0.2">
      <c r="A3331" t="s">
        <v>4209</v>
      </c>
      <c r="B3331">
        <v>-0.32392500000000002</v>
      </c>
      <c r="C3331">
        <v>36.9041</v>
      </c>
    </row>
    <row r="3332" spans="1:3" x14ac:dyDescent="0.2">
      <c r="A3332" t="s">
        <v>4210</v>
      </c>
      <c r="B3332">
        <v>-2.0657199999999998</v>
      </c>
      <c r="C3332">
        <v>37.680079999999997</v>
      </c>
    </row>
    <row r="3333" spans="1:3" x14ac:dyDescent="0.2">
      <c r="A3333" t="s">
        <v>4211</v>
      </c>
      <c r="B3333">
        <v>-0.63451999999999997</v>
      </c>
      <c r="C3333">
        <v>34.775660000000002</v>
      </c>
    </row>
    <row r="3334" spans="1:3" x14ac:dyDescent="0.2">
      <c r="A3334" t="s">
        <v>4212</v>
      </c>
      <c r="B3334">
        <v>-4.0627560000000003</v>
      </c>
      <c r="C3334">
        <v>39.676544</v>
      </c>
    </row>
    <row r="3335" spans="1:3" x14ac:dyDescent="0.2">
      <c r="A3335" t="s">
        <v>4213</v>
      </c>
      <c r="B3335">
        <v>-4.0340299999999996</v>
      </c>
      <c r="C3335">
        <v>39.677900000000001</v>
      </c>
    </row>
    <row r="3336" spans="1:3" x14ac:dyDescent="0.2">
      <c r="A3336" t="s">
        <v>4214</v>
      </c>
      <c r="B3336">
        <v>-4.0646509999999996</v>
      </c>
      <c r="C3336">
        <v>39.672694</v>
      </c>
    </row>
    <row r="3337" spans="1:3" x14ac:dyDescent="0.2">
      <c r="A3337" t="s">
        <v>4215</v>
      </c>
      <c r="B3337">
        <v>-0.47727700000000001</v>
      </c>
      <c r="C3337">
        <v>37.125548999999999</v>
      </c>
    </row>
    <row r="3338" spans="1:3" x14ac:dyDescent="0.2">
      <c r="A3338" t="s">
        <v>4216</v>
      </c>
      <c r="B3338">
        <v>0.163774</v>
      </c>
      <c r="C3338">
        <v>37.745548999999997</v>
      </c>
    </row>
    <row r="3339" spans="1:3" x14ac:dyDescent="0.2">
      <c r="A3339" t="s">
        <v>4217</v>
      </c>
      <c r="B3339">
        <v>-3.7833800000000002</v>
      </c>
      <c r="C3339">
        <v>39.6678</v>
      </c>
    </row>
    <row r="3340" spans="1:3" x14ac:dyDescent="0.2">
      <c r="A3340" t="s">
        <v>4218</v>
      </c>
      <c r="B3340">
        <v>0.24376800000000001</v>
      </c>
      <c r="C3340">
        <v>37.656956999999998</v>
      </c>
    </row>
    <row r="3341" spans="1:3" x14ac:dyDescent="0.2">
      <c r="A3341" t="s">
        <v>4219</v>
      </c>
      <c r="B3341">
        <v>-0.602321</v>
      </c>
      <c r="C3341">
        <v>37.102310000000003</v>
      </c>
    </row>
    <row r="3342" spans="1:3" x14ac:dyDescent="0.2">
      <c r="A3342" t="s">
        <v>4220</v>
      </c>
      <c r="B3342">
        <v>3.2851999999999999E-2</v>
      </c>
      <c r="C3342">
        <v>34.574924000000003</v>
      </c>
    </row>
    <row r="3343" spans="1:3" x14ac:dyDescent="0.2">
      <c r="A3343" t="s">
        <v>4221</v>
      </c>
      <c r="B3343">
        <v>-3.2205279999999998</v>
      </c>
      <c r="C3343">
        <v>40.103422999999999</v>
      </c>
    </row>
    <row r="3344" spans="1:3" x14ac:dyDescent="0.2">
      <c r="A3344" t="s">
        <v>4222</v>
      </c>
      <c r="B3344">
        <v>0.17752999999999999</v>
      </c>
      <c r="C3344">
        <v>34.613971999999997</v>
      </c>
    </row>
    <row r="3345" spans="1:3" x14ac:dyDescent="0.2">
      <c r="A3345" t="s">
        <v>4223</v>
      </c>
      <c r="B3345">
        <v>-0.95</v>
      </c>
      <c r="C3345">
        <v>38.08</v>
      </c>
    </row>
    <row r="3346" spans="1:3" x14ac:dyDescent="0.2">
      <c r="A3346" t="s">
        <v>4224</v>
      </c>
      <c r="B3346">
        <v>-0.93340000000000001</v>
      </c>
      <c r="C3346">
        <v>38.067300000000003</v>
      </c>
    </row>
    <row r="3347" spans="1:3" x14ac:dyDescent="0.2">
      <c r="A3347" t="s">
        <v>4225</v>
      </c>
      <c r="B3347">
        <v>-0.918493</v>
      </c>
      <c r="C3347">
        <v>38.063499999999998</v>
      </c>
    </row>
    <row r="3348" spans="1:3" x14ac:dyDescent="0.2">
      <c r="A3348" t="s">
        <v>4226</v>
      </c>
      <c r="B3348">
        <v>-1.4720500000000001</v>
      </c>
      <c r="C3348">
        <v>38.308999999999997</v>
      </c>
    </row>
    <row r="3349" spans="1:3" x14ac:dyDescent="0.2">
      <c r="A3349" t="s">
        <v>4227</v>
      </c>
      <c r="B3349">
        <v>-0.7288</v>
      </c>
      <c r="C3349">
        <v>35.036999999999999</v>
      </c>
    </row>
    <row r="3350" spans="1:3" x14ac:dyDescent="0.2">
      <c r="A3350" t="s">
        <v>4228</v>
      </c>
      <c r="B3350">
        <v>-0.16087299999999999</v>
      </c>
      <c r="C3350">
        <v>37.709499999999998</v>
      </c>
    </row>
    <row r="3351" spans="1:3" x14ac:dyDescent="0.2">
      <c r="A3351" t="s">
        <v>4229</v>
      </c>
      <c r="B3351">
        <v>-1.6333329999999999</v>
      </c>
      <c r="C3351">
        <v>38.016666999999998</v>
      </c>
    </row>
    <row r="3352" spans="1:3" x14ac:dyDescent="0.2">
      <c r="A3352" t="s">
        <v>4230</v>
      </c>
      <c r="B3352">
        <v>-2.01823</v>
      </c>
      <c r="C3352">
        <v>40.780399000000003</v>
      </c>
    </row>
    <row r="3353" spans="1:3" x14ac:dyDescent="0.2">
      <c r="A3353" t="s">
        <v>4231</v>
      </c>
      <c r="B3353">
        <v>9.1141E-2</v>
      </c>
      <c r="C3353">
        <v>37.5657</v>
      </c>
    </row>
    <row r="3354" spans="1:3" x14ac:dyDescent="0.2">
      <c r="A3354" t="s">
        <v>4232</v>
      </c>
      <c r="B3354">
        <v>-0.93432999999999999</v>
      </c>
      <c r="C3354">
        <v>37.032200000000003</v>
      </c>
    </row>
    <row r="3355" spans="1:3" x14ac:dyDescent="0.2">
      <c r="A3355" t="s">
        <v>4233</v>
      </c>
      <c r="B3355">
        <v>9.4966999999999996E-2</v>
      </c>
      <c r="C3355">
        <v>35.452100000000002</v>
      </c>
    </row>
    <row r="3356" spans="1:3" x14ac:dyDescent="0.2">
      <c r="A3356" t="s">
        <v>4234</v>
      </c>
      <c r="B3356">
        <v>0.34450799999999998</v>
      </c>
      <c r="C3356">
        <v>34.490932999999998</v>
      </c>
    </row>
    <row r="3357" spans="1:3" x14ac:dyDescent="0.2">
      <c r="A3357" t="s">
        <v>4235</v>
      </c>
      <c r="B3357">
        <v>1.7756799999999999</v>
      </c>
      <c r="C3357">
        <v>36.578200000000002</v>
      </c>
    </row>
    <row r="3358" spans="1:3" x14ac:dyDescent="0.2">
      <c r="A3358" t="s">
        <v>4236</v>
      </c>
      <c r="B3358">
        <v>3.712745</v>
      </c>
      <c r="C3358">
        <v>34.850385000000003</v>
      </c>
    </row>
    <row r="3359" spans="1:3" x14ac:dyDescent="0.2">
      <c r="A3359" t="s">
        <v>4237</v>
      </c>
      <c r="B3359">
        <v>-4.13537</v>
      </c>
      <c r="C3359">
        <v>39.316899999999997</v>
      </c>
    </row>
    <row r="3360" spans="1:3" x14ac:dyDescent="0.2">
      <c r="A3360" t="s">
        <v>4238</v>
      </c>
      <c r="B3360">
        <v>-1.6615899999999999</v>
      </c>
      <c r="C3360">
        <v>35.640599999999999</v>
      </c>
    </row>
    <row r="3361" spans="1:3" x14ac:dyDescent="0.2">
      <c r="A3361" t="s">
        <v>4239</v>
      </c>
      <c r="B3361">
        <v>-1.0371300000000001</v>
      </c>
      <c r="C3361">
        <v>36.148299999999999</v>
      </c>
    </row>
    <row r="3362" spans="1:3" x14ac:dyDescent="0.2">
      <c r="A3362" t="s">
        <v>4240</v>
      </c>
      <c r="B3362">
        <v>-1.0582100000000001</v>
      </c>
      <c r="C3362">
        <v>36.1464</v>
      </c>
    </row>
    <row r="3363" spans="1:3" x14ac:dyDescent="0.2">
      <c r="A3363" t="s">
        <v>4241</v>
      </c>
      <c r="B3363">
        <v>-0.31756800000000002</v>
      </c>
      <c r="C3363">
        <v>37.010820000000002</v>
      </c>
    </row>
    <row r="3364" spans="1:3" x14ac:dyDescent="0.2">
      <c r="A3364" t="s">
        <v>4242</v>
      </c>
      <c r="B3364">
        <v>-1.294238</v>
      </c>
      <c r="C3364">
        <v>36.803877</v>
      </c>
    </row>
    <row r="3365" spans="1:3" x14ac:dyDescent="0.2">
      <c r="A3365" t="s">
        <v>4243</v>
      </c>
      <c r="B3365">
        <v>-1.312203</v>
      </c>
      <c r="C3365">
        <v>36.760618999999998</v>
      </c>
    </row>
    <row r="3366" spans="1:3" x14ac:dyDescent="0.2">
      <c r="A3366" t="s">
        <v>4244</v>
      </c>
      <c r="B3366">
        <v>-1.312203</v>
      </c>
      <c r="C3366">
        <v>36.767332000000003</v>
      </c>
    </row>
    <row r="3367" spans="1:3" x14ac:dyDescent="0.2">
      <c r="A3367" t="s">
        <v>4245</v>
      </c>
      <c r="B3367">
        <v>-1.3122100000000001</v>
      </c>
      <c r="C3367">
        <v>36.75112</v>
      </c>
    </row>
    <row r="3368" spans="1:3" x14ac:dyDescent="0.2">
      <c r="A3368" t="s">
        <v>4246</v>
      </c>
      <c r="B3368">
        <v>-1.309483</v>
      </c>
      <c r="C3368">
        <v>36.836938000000004</v>
      </c>
    </row>
    <row r="3369" spans="1:3" x14ac:dyDescent="0.2">
      <c r="A3369" t="s">
        <v>4247</v>
      </c>
      <c r="B3369">
        <v>-1.304238</v>
      </c>
      <c r="C3369">
        <v>36.825057999999999</v>
      </c>
    </row>
    <row r="3370" spans="1:3" x14ac:dyDescent="0.2">
      <c r="A3370" t="s">
        <v>4248</v>
      </c>
      <c r="B3370">
        <v>-1.3062590000000001</v>
      </c>
      <c r="C3370">
        <v>36.820048999999997</v>
      </c>
    </row>
    <row r="3371" spans="1:3" x14ac:dyDescent="0.2">
      <c r="A3371" t="s">
        <v>4249</v>
      </c>
      <c r="B3371">
        <v>-1.3111999999999999</v>
      </c>
      <c r="C3371">
        <v>36.815049999999999</v>
      </c>
    </row>
    <row r="3372" spans="1:3" x14ac:dyDescent="0.2">
      <c r="A3372" t="s">
        <v>4250</v>
      </c>
      <c r="B3372">
        <v>-1.3101</v>
      </c>
      <c r="C3372">
        <v>36.811210000000003</v>
      </c>
    </row>
    <row r="3373" spans="1:3" x14ac:dyDescent="0.2">
      <c r="A3373" t="s">
        <v>4251</v>
      </c>
      <c r="B3373">
        <v>0.75630200000000003</v>
      </c>
      <c r="C3373">
        <v>34.890796999999999</v>
      </c>
    </row>
    <row r="3374" spans="1:3" x14ac:dyDescent="0.2">
      <c r="A3374" t="s">
        <v>4252</v>
      </c>
      <c r="B3374">
        <v>-0.71633000000000002</v>
      </c>
      <c r="C3374">
        <v>36.437530000000002</v>
      </c>
    </row>
    <row r="3375" spans="1:3" x14ac:dyDescent="0.2">
      <c r="A3375" t="s">
        <v>4253</v>
      </c>
      <c r="B3375">
        <v>-0.71009599999999995</v>
      </c>
      <c r="C3375">
        <v>36.435521000000001</v>
      </c>
    </row>
    <row r="3376" spans="1:3" x14ac:dyDescent="0.2">
      <c r="A3376" t="s">
        <v>4254</v>
      </c>
      <c r="B3376">
        <v>-0.72</v>
      </c>
      <c r="C3376">
        <v>36.43</v>
      </c>
    </row>
    <row r="3377" spans="1:3" x14ac:dyDescent="0.2">
      <c r="A3377" t="s">
        <v>4255</v>
      </c>
      <c r="B3377">
        <v>-0.70855900000000005</v>
      </c>
      <c r="C3377">
        <v>36.433332999999998</v>
      </c>
    </row>
    <row r="3378" spans="1:3" x14ac:dyDescent="0.2">
      <c r="A3378" t="s">
        <v>4256</v>
      </c>
      <c r="B3378">
        <v>-1.2374540000000001</v>
      </c>
      <c r="C3378">
        <v>36.444800999999998</v>
      </c>
    </row>
    <row r="3379" spans="1:3" x14ac:dyDescent="0.2">
      <c r="A3379" t="s">
        <v>4257</v>
      </c>
      <c r="B3379">
        <v>2.6681889999999999</v>
      </c>
      <c r="C3379">
        <v>35.943460999999999</v>
      </c>
    </row>
    <row r="3380" spans="1:3" x14ac:dyDescent="0.2">
      <c r="A3380" t="s">
        <v>4258</v>
      </c>
      <c r="B3380">
        <v>2.9010400000000001</v>
      </c>
      <c r="C3380">
        <v>36.190800000000003</v>
      </c>
    </row>
    <row r="3381" spans="1:3" x14ac:dyDescent="0.2">
      <c r="A3381" t="s">
        <v>4259</v>
      </c>
      <c r="B3381">
        <v>-0.281887</v>
      </c>
      <c r="C3381">
        <v>36.076918999999997</v>
      </c>
    </row>
    <row r="3382" spans="1:3" x14ac:dyDescent="0.2">
      <c r="A3382" t="s">
        <v>4260</v>
      </c>
      <c r="B3382">
        <v>-0.29021000000000002</v>
      </c>
      <c r="C3382">
        <v>36.118090000000002</v>
      </c>
    </row>
    <row r="3383" spans="1:3" x14ac:dyDescent="0.2">
      <c r="A3383" t="s">
        <v>4261</v>
      </c>
      <c r="B3383">
        <v>-0.28821000000000002</v>
      </c>
      <c r="C3383">
        <v>36.078679999999999</v>
      </c>
    </row>
    <row r="3384" spans="1:3" x14ac:dyDescent="0.2">
      <c r="A3384" t="s">
        <v>4262</v>
      </c>
      <c r="B3384">
        <v>-0.2797</v>
      </c>
      <c r="C3384">
        <v>36.080289999999998</v>
      </c>
    </row>
    <row r="3385" spans="1:3" x14ac:dyDescent="0.2">
      <c r="A3385" t="s">
        <v>4263</v>
      </c>
      <c r="B3385">
        <v>-0.28133000000000002</v>
      </c>
      <c r="C3385">
        <v>36.0732</v>
      </c>
    </row>
    <row r="3386" spans="1:3" x14ac:dyDescent="0.2">
      <c r="A3386" t="s">
        <v>4264</v>
      </c>
      <c r="B3386">
        <v>-0.27956999999999999</v>
      </c>
      <c r="C3386">
        <v>36.080219999999997</v>
      </c>
    </row>
    <row r="3387" spans="1:3" x14ac:dyDescent="0.2">
      <c r="A3387" t="s">
        <v>4265</v>
      </c>
      <c r="B3387">
        <v>-0.29119</v>
      </c>
      <c r="C3387">
        <v>36.061869999999999</v>
      </c>
    </row>
    <row r="3388" spans="1:3" x14ac:dyDescent="0.2">
      <c r="A3388" t="s">
        <v>4266</v>
      </c>
      <c r="B3388">
        <v>1.46837</v>
      </c>
      <c r="C3388">
        <v>34.903199999999998</v>
      </c>
    </row>
    <row r="3389" spans="1:3" x14ac:dyDescent="0.2">
      <c r="A3389" t="s">
        <v>4267</v>
      </c>
      <c r="B3389">
        <v>2.0637240000000001</v>
      </c>
      <c r="C3389">
        <v>35.420583000000001</v>
      </c>
    </row>
    <row r="3390" spans="1:3" x14ac:dyDescent="0.2">
      <c r="A3390" t="s">
        <v>4268</v>
      </c>
      <c r="B3390">
        <v>0.28165299999999999</v>
      </c>
      <c r="C3390">
        <v>34.749133999999998</v>
      </c>
    </row>
    <row r="3391" spans="1:3" x14ac:dyDescent="0.2">
      <c r="A3391" t="s">
        <v>4269</v>
      </c>
      <c r="B3391">
        <v>-1.0980049999999999</v>
      </c>
      <c r="C3391">
        <v>36.062255999999998</v>
      </c>
    </row>
    <row r="3392" spans="1:3" x14ac:dyDescent="0.2">
      <c r="A3392" t="s">
        <v>4270</v>
      </c>
      <c r="B3392">
        <v>0.50423399999999996</v>
      </c>
      <c r="C3392">
        <v>34.878518</v>
      </c>
    </row>
    <row r="3393" spans="1:3" x14ac:dyDescent="0.2">
      <c r="A3393" t="s">
        <v>4271</v>
      </c>
      <c r="B3393">
        <v>-1.8327230000000001</v>
      </c>
      <c r="C3393">
        <v>36.795599000000003</v>
      </c>
    </row>
    <row r="3394" spans="1:3" x14ac:dyDescent="0.2">
      <c r="A3394" t="s">
        <v>4272</v>
      </c>
      <c r="B3394">
        <v>3.543094</v>
      </c>
      <c r="C3394">
        <v>35.919286</v>
      </c>
    </row>
    <row r="3395" spans="1:3" x14ac:dyDescent="0.2">
      <c r="A3395" t="s">
        <v>4273</v>
      </c>
      <c r="B3395">
        <v>-2.5088900000000001</v>
      </c>
      <c r="C3395">
        <v>36.825800000000001</v>
      </c>
    </row>
    <row r="3396" spans="1:3" x14ac:dyDescent="0.2">
      <c r="A3396" t="s">
        <v>4274</v>
      </c>
      <c r="B3396">
        <v>0.14408299999999999</v>
      </c>
      <c r="C3396">
        <v>34.528816999999997</v>
      </c>
    </row>
    <row r="3397" spans="1:3" x14ac:dyDescent="0.2">
      <c r="A3397" t="s">
        <v>4275</v>
      </c>
      <c r="B3397">
        <v>0.39153399999999999</v>
      </c>
      <c r="C3397">
        <v>34.692500000000003</v>
      </c>
    </row>
    <row r="3398" spans="1:3" x14ac:dyDescent="0.2">
      <c r="A3398" t="s">
        <v>4276</v>
      </c>
      <c r="B3398">
        <v>0.44734499999999999</v>
      </c>
      <c r="C3398">
        <v>34.251465000000003</v>
      </c>
    </row>
    <row r="3399" spans="1:3" x14ac:dyDescent="0.2">
      <c r="A3399" t="s">
        <v>4277</v>
      </c>
      <c r="B3399">
        <v>0.27348</v>
      </c>
      <c r="C3399">
        <v>34.143239999999999</v>
      </c>
    </row>
    <row r="3400" spans="1:3" x14ac:dyDescent="0.2">
      <c r="A3400" t="s">
        <v>4278</v>
      </c>
      <c r="B3400">
        <v>0.32367000000000001</v>
      </c>
      <c r="C3400">
        <v>34.095700000000001</v>
      </c>
    </row>
    <row r="3401" spans="1:3" x14ac:dyDescent="0.2">
      <c r="A3401" t="s">
        <v>4279</v>
      </c>
      <c r="B3401">
        <v>0.30717</v>
      </c>
      <c r="C3401">
        <v>34.091059999999999</v>
      </c>
    </row>
    <row r="3402" spans="1:3" x14ac:dyDescent="0.2">
      <c r="A3402" t="s">
        <v>4280</v>
      </c>
      <c r="B3402">
        <v>0.31827699999999998</v>
      </c>
      <c r="C3402">
        <v>34.110365000000002</v>
      </c>
    </row>
    <row r="3403" spans="1:3" x14ac:dyDescent="0.2">
      <c r="A3403" t="s">
        <v>4281</v>
      </c>
      <c r="B3403">
        <v>-2.9283779999999999</v>
      </c>
      <c r="C3403">
        <v>37.521622000000001</v>
      </c>
    </row>
    <row r="3404" spans="1:3" x14ac:dyDescent="0.2">
      <c r="A3404" t="s">
        <v>4282</v>
      </c>
      <c r="B3404">
        <v>0.82987999999999995</v>
      </c>
      <c r="C3404">
        <v>36.69061</v>
      </c>
    </row>
    <row r="3405" spans="1:3" x14ac:dyDescent="0.2">
      <c r="A3405" t="s">
        <v>4283</v>
      </c>
      <c r="B3405">
        <v>-1.0549500000000001</v>
      </c>
      <c r="C3405">
        <v>36.146599999999999</v>
      </c>
    </row>
    <row r="3406" spans="1:3" x14ac:dyDescent="0.2">
      <c r="A3406" t="s">
        <v>4284</v>
      </c>
      <c r="B3406">
        <v>2.8015300000000001</v>
      </c>
      <c r="C3406">
        <v>35.185099999999998</v>
      </c>
    </row>
    <row r="3407" spans="1:3" x14ac:dyDescent="0.2">
      <c r="A3407" t="s">
        <v>4285</v>
      </c>
      <c r="B3407">
        <v>0.45128699999999999</v>
      </c>
      <c r="C3407">
        <v>34.462319999999998</v>
      </c>
    </row>
    <row r="3408" spans="1:3" x14ac:dyDescent="0.2">
      <c r="A3408" t="s">
        <v>4286</v>
      </c>
      <c r="B3408">
        <v>4.2352800000000004</v>
      </c>
      <c r="C3408">
        <v>34.650599999999997</v>
      </c>
    </row>
    <row r="3409" spans="1:3" x14ac:dyDescent="0.2">
      <c r="A3409" t="s">
        <v>4287</v>
      </c>
      <c r="B3409">
        <v>-0.52574799999999999</v>
      </c>
      <c r="C3409">
        <v>36.618169999999999</v>
      </c>
    </row>
    <row r="3410" spans="1:3" x14ac:dyDescent="0.2">
      <c r="A3410" t="s">
        <v>4288</v>
      </c>
      <c r="B3410">
        <v>0.1</v>
      </c>
      <c r="C3410">
        <v>34.68</v>
      </c>
    </row>
    <row r="3411" spans="1:3" x14ac:dyDescent="0.2">
      <c r="A3411" t="s">
        <v>4289</v>
      </c>
      <c r="B3411">
        <v>0.12</v>
      </c>
      <c r="C3411">
        <v>35.18</v>
      </c>
    </row>
    <row r="3412" spans="1:3" x14ac:dyDescent="0.2">
      <c r="A3412" t="s">
        <v>4290</v>
      </c>
      <c r="B3412">
        <v>0.1172</v>
      </c>
      <c r="C3412">
        <v>35.183100000000003</v>
      </c>
    </row>
    <row r="3413" spans="1:3" x14ac:dyDescent="0.2">
      <c r="A3413" t="s">
        <v>4291</v>
      </c>
      <c r="B3413">
        <v>0.1</v>
      </c>
      <c r="C3413">
        <v>35.18</v>
      </c>
    </row>
    <row r="3414" spans="1:3" x14ac:dyDescent="0.2">
      <c r="A3414" t="s">
        <v>4292</v>
      </c>
      <c r="B3414">
        <v>0.27726000000000001</v>
      </c>
      <c r="C3414">
        <v>34.098623000000003</v>
      </c>
    </row>
    <row r="3415" spans="1:3" x14ac:dyDescent="0.2">
      <c r="A3415" t="s">
        <v>4293</v>
      </c>
      <c r="B3415">
        <v>0.27748499999999998</v>
      </c>
      <c r="C3415">
        <v>34.105452</v>
      </c>
    </row>
    <row r="3416" spans="1:3" x14ac:dyDescent="0.2">
      <c r="A3416" t="s">
        <v>4294</v>
      </c>
      <c r="B3416">
        <v>-0.85945000000000005</v>
      </c>
      <c r="C3416">
        <v>39.851011999999997</v>
      </c>
    </row>
    <row r="3417" spans="1:3" x14ac:dyDescent="0.2">
      <c r="A3417" t="s">
        <v>4294</v>
      </c>
      <c r="B3417">
        <v>-0.68774000000000002</v>
      </c>
      <c r="C3417">
        <v>39.855800000000002</v>
      </c>
    </row>
    <row r="3418" spans="1:3" x14ac:dyDescent="0.2">
      <c r="A3418" t="s">
        <v>4295</v>
      </c>
      <c r="B3418">
        <v>-0.98260999999999998</v>
      </c>
      <c r="C3418">
        <v>39.888415999999999</v>
      </c>
    </row>
    <row r="3419" spans="1:3" x14ac:dyDescent="0.2">
      <c r="A3419" t="s">
        <v>4296</v>
      </c>
      <c r="B3419">
        <v>1.4112E-2</v>
      </c>
      <c r="C3419">
        <v>37.086060000000003</v>
      </c>
    </row>
    <row r="3420" spans="1:3" x14ac:dyDescent="0.2">
      <c r="A3420" t="s">
        <v>4297</v>
      </c>
      <c r="B3420">
        <v>1.9E-2</v>
      </c>
      <c r="C3420">
        <v>37.070900000000002</v>
      </c>
    </row>
    <row r="3421" spans="1:3" x14ac:dyDescent="0.2">
      <c r="A3421" t="s">
        <v>4298</v>
      </c>
      <c r="B3421">
        <v>1.7426000000000001E-2</v>
      </c>
      <c r="C3421">
        <v>37.061101999999998</v>
      </c>
    </row>
    <row r="3422" spans="1:3" x14ac:dyDescent="0.2">
      <c r="A3422" t="s">
        <v>4299</v>
      </c>
      <c r="B3422">
        <v>1.7221E-2</v>
      </c>
      <c r="C3422">
        <v>37.0852</v>
      </c>
    </row>
    <row r="3423" spans="1:3" x14ac:dyDescent="0.2">
      <c r="A3423" t="s">
        <v>4300</v>
      </c>
      <c r="B3423">
        <v>1.6111E-2</v>
      </c>
      <c r="C3423">
        <v>37.075622000000003</v>
      </c>
    </row>
    <row r="3424" spans="1:3" x14ac:dyDescent="0.2">
      <c r="A3424" t="s">
        <v>4301</v>
      </c>
      <c r="B3424">
        <v>2.7912689999999998</v>
      </c>
      <c r="C3424">
        <v>35.757268000000003</v>
      </c>
    </row>
    <row r="3425" spans="1:3" x14ac:dyDescent="0.2">
      <c r="A3425" t="s">
        <v>4302</v>
      </c>
      <c r="B3425">
        <v>-1.2829889999999999</v>
      </c>
      <c r="C3425">
        <v>35.514163000000003</v>
      </c>
    </row>
    <row r="3426" spans="1:3" x14ac:dyDescent="0.2">
      <c r="A3426" t="s">
        <v>4303</v>
      </c>
      <c r="B3426">
        <v>-2.137543</v>
      </c>
      <c r="C3426">
        <v>36.794711999999997</v>
      </c>
    </row>
    <row r="3427" spans="1:3" x14ac:dyDescent="0.2">
      <c r="A3427" t="s">
        <v>4304</v>
      </c>
      <c r="B3427">
        <v>-0.17421</v>
      </c>
      <c r="C3427">
        <v>37.031239999999997</v>
      </c>
    </row>
    <row r="3428" spans="1:3" x14ac:dyDescent="0.2">
      <c r="A3428" t="s">
        <v>4305</v>
      </c>
      <c r="B3428">
        <v>-0.16234000000000001</v>
      </c>
      <c r="C3428">
        <v>37.021230000000003</v>
      </c>
    </row>
    <row r="3429" spans="1:3" x14ac:dyDescent="0.2">
      <c r="A3429" t="s">
        <v>4306</v>
      </c>
      <c r="B3429">
        <v>-0.16667000000000001</v>
      </c>
      <c r="C3429">
        <v>37.020269999999996</v>
      </c>
    </row>
    <row r="3430" spans="1:3" x14ac:dyDescent="0.2">
      <c r="A3430" t="s">
        <v>4307</v>
      </c>
      <c r="B3430">
        <v>-1.0961000000000001</v>
      </c>
      <c r="C3430">
        <v>35.863599999999998</v>
      </c>
    </row>
    <row r="3431" spans="1:3" x14ac:dyDescent="0.2">
      <c r="A3431" t="s">
        <v>4308</v>
      </c>
      <c r="B3431">
        <v>-1.08</v>
      </c>
      <c r="C3431">
        <v>35.869999999999997</v>
      </c>
    </row>
    <row r="3432" spans="1:3" x14ac:dyDescent="0.2">
      <c r="A3432" t="s">
        <v>4309</v>
      </c>
      <c r="B3432">
        <v>-1.0862799999999999</v>
      </c>
      <c r="C3432">
        <v>35.856999999999999</v>
      </c>
    </row>
    <row r="3433" spans="1:3" x14ac:dyDescent="0.2">
      <c r="A3433" t="s">
        <v>4310</v>
      </c>
      <c r="B3433">
        <v>-1.0834189999999999</v>
      </c>
      <c r="C3433">
        <v>35.955371</v>
      </c>
    </row>
    <row r="3434" spans="1:3" x14ac:dyDescent="0.2">
      <c r="A3434" t="s">
        <v>4311</v>
      </c>
      <c r="B3434">
        <v>-1.141</v>
      </c>
      <c r="C3434">
        <v>34.646999999999998</v>
      </c>
    </row>
    <row r="3435" spans="1:3" x14ac:dyDescent="0.2">
      <c r="A3435" t="s">
        <v>4312</v>
      </c>
      <c r="B3435">
        <v>-1.5382499999999999</v>
      </c>
      <c r="C3435">
        <v>35.8675</v>
      </c>
    </row>
    <row r="3436" spans="1:3" x14ac:dyDescent="0.2">
      <c r="A3436" t="s">
        <v>4313</v>
      </c>
      <c r="B3436">
        <v>-1.3021199999999999</v>
      </c>
      <c r="C3436">
        <v>36.940100000000001</v>
      </c>
    </row>
    <row r="3437" spans="1:3" x14ac:dyDescent="0.2">
      <c r="A3437" t="s">
        <v>4314</v>
      </c>
      <c r="B3437">
        <v>-1.424239</v>
      </c>
      <c r="C3437">
        <v>36.674385999999998</v>
      </c>
    </row>
    <row r="3438" spans="1:3" x14ac:dyDescent="0.2">
      <c r="A3438" t="s">
        <v>4315</v>
      </c>
      <c r="B3438">
        <v>1.2945469999999999</v>
      </c>
      <c r="C3438">
        <v>35.060726000000003</v>
      </c>
    </row>
    <row r="3439" spans="1:3" x14ac:dyDescent="0.2">
      <c r="A3439" t="s">
        <v>4316</v>
      </c>
      <c r="B3439">
        <v>1.88944</v>
      </c>
      <c r="C3439">
        <v>35.398299999999999</v>
      </c>
    </row>
    <row r="3440" spans="1:3" x14ac:dyDescent="0.2">
      <c r="A3440" t="s">
        <v>4317</v>
      </c>
      <c r="B3440">
        <v>1.0203100000000001</v>
      </c>
      <c r="C3440">
        <v>35.006832000000003</v>
      </c>
    </row>
    <row r="3441" spans="1:3" x14ac:dyDescent="0.2">
      <c r="A3441" t="s">
        <v>4318</v>
      </c>
      <c r="B3441">
        <v>-1.2887200000000001</v>
      </c>
      <c r="C3441">
        <v>36.783299999999997</v>
      </c>
    </row>
    <row r="3442" spans="1:3" x14ac:dyDescent="0.2">
      <c r="A3442" t="s">
        <v>4319</v>
      </c>
      <c r="B3442">
        <v>3.814225</v>
      </c>
      <c r="C3442">
        <v>34.587029000000001</v>
      </c>
    </row>
    <row r="3443" spans="1:3" x14ac:dyDescent="0.2">
      <c r="A3443" t="s">
        <v>4320</v>
      </c>
      <c r="B3443">
        <v>1.021773</v>
      </c>
      <c r="C3443">
        <v>35.004610999999997</v>
      </c>
    </row>
    <row r="3444" spans="1:3" x14ac:dyDescent="0.2">
      <c r="A3444" t="s">
        <v>4321</v>
      </c>
      <c r="B3444">
        <v>2.4455800000000001</v>
      </c>
      <c r="C3444">
        <v>34.943300000000001</v>
      </c>
    </row>
    <row r="3445" spans="1:3" x14ac:dyDescent="0.2">
      <c r="A3445" t="s">
        <v>4322</v>
      </c>
      <c r="B3445">
        <v>0.41385899999999998</v>
      </c>
      <c r="C3445">
        <v>34.68262</v>
      </c>
    </row>
    <row r="3446" spans="1:3" x14ac:dyDescent="0.2">
      <c r="A3446" t="s">
        <v>4323</v>
      </c>
      <c r="B3446">
        <v>-3.129858</v>
      </c>
      <c r="C3446">
        <v>39.782072999999997</v>
      </c>
    </row>
    <row r="3447" spans="1:3" x14ac:dyDescent="0.2">
      <c r="A3447" t="s">
        <v>4324</v>
      </c>
      <c r="B3447">
        <v>-0.36254999999999998</v>
      </c>
      <c r="C3447">
        <v>34.312100000000001</v>
      </c>
    </row>
    <row r="3448" spans="1:3" x14ac:dyDescent="0.2">
      <c r="A3448" t="s">
        <v>4325</v>
      </c>
      <c r="B3448">
        <v>-1.13378</v>
      </c>
      <c r="C3448">
        <v>36.725700000000003</v>
      </c>
    </row>
    <row r="3449" spans="1:3" x14ac:dyDescent="0.2">
      <c r="A3449" t="s">
        <v>4326</v>
      </c>
      <c r="B3449">
        <v>-0.94991000000000003</v>
      </c>
      <c r="C3449">
        <v>34.72289</v>
      </c>
    </row>
    <row r="3450" spans="1:3" x14ac:dyDescent="0.2">
      <c r="A3450" t="s">
        <v>4327</v>
      </c>
      <c r="B3450">
        <v>-0.88261999999999996</v>
      </c>
      <c r="C3450">
        <v>34.753779999999999</v>
      </c>
    </row>
    <row r="3451" spans="1:3" x14ac:dyDescent="0.2">
      <c r="A3451" t="s">
        <v>4328</v>
      </c>
      <c r="B3451">
        <v>-1.29457</v>
      </c>
      <c r="C3451">
        <v>36.834609999999998</v>
      </c>
    </row>
    <row r="3452" spans="1:3" x14ac:dyDescent="0.2">
      <c r="A3452" t="s">
        <v>4329</v>
      </c>
      <c r="B3452">
        <v>-0.76497499999999996</v>
      </c>
      <c r="C3452">
        <v>36.223300000000002</v>
      </c>
    </row>
    <row r="3453" spans="1:3" x14ac:dyDescent="0.2">
      <c r="A3453" t="s">
        <v>4330</v>
      </c>
      <c r="B3453">
        <v>-0.80660699999999996</v>
      </c>
      <c r="C3453">
        <v>36.808500000000002</v>
      </c>
    </row>
    <row r="3454" spans="1:3" x14ac:dyDescent="0.2">
      <c r="A3454" t="s">
        <v>4331</v>
      </c>
      <c r="B3454">
        <v>-1.04497</v>
      </c>
      <c r="C3454">
        <v>37.502899999999997</v>
      </c>
    </row>
    <row r="3455" spans="1:3" x14ac:dyDescent="0.2">
      <c r="A3455" t="s">
        <v>4332</v>
      </c>
      <c r="B3455">
        <v>0.53629300000000002</v>
      </c>
      <c r="C3455">
        <v>35.110500000000002</v>
      </c>
    </row>
    <row r="3456" spans="1:3" x14ac:dyDescent="0.2">
      <c r="A3456" t="s">
        <v>4333</v>
      </c>
      <c r="B3456">
        <v>0.843136</v>
      </c>
      <c r="C3456">
        <v>34.993037999999999</v>
      </c>
    </row>
    <row r="3457" spans="1:3" x14ac:dyDescent="0.2">
      <c r="A3457" t="s">
        <v>4334</v>
      </c>
      <c r="B3457">
        <v>-0.82900099999999999</v>
      </c>
      <c r="C3457">
        <v>35.106699999999996</v>
      </c>
    </row>
    <row r="3458" spans="1:3" x14ac:dyDescent="0.2">
      <c r="A3458" t="s">
        <v>4335</v>
      </c>
      <c r="B3458">
        <v>-4.0465000000000001E-2</v>
      </c>
      <c r="C3458">
        <v>36.5441</v>
      </c>
    </row>
    <row r="3459" spans="1:3" x14ac:dyDescent="0.2">
      <c r="A3459" t="s">
        <v>4336</v>
      </c>
      <c r="B3459">
        <v>-0.68058700000000005</v>
      </c>
      <c r="C3459">
        <v>35.367800000000003</v>
      </c>
    </row>
    <row r="3460" spans="1:3" x14ac:dyDescent="0.2">
      <c r="A3460" t="s">
        <v>4337</v>
      </c>
      <c r="B3460">
        <v>-0.92963099999999999</v>
      </c>
      <c r="C3460">
        <v>36.823399999999999</v>
      </c>
    </row>
    <row r="3461" spans="1:3" x14ac:dyDescent="0.2">
      <c r="A3461" t="s">
        <v>4338</v>
      </c>
      <c r="B3461">
        <v>-0.30135400000000001</v>
      </c>
      <c r="C3461">
        <v>37.119819999999997</v>
      </c>
    </row>
    <row r="3462" spans="1:3" x14ac:dyDescent="0.2">
      <c r="A3462" t="s">
        <v>4339</v>
      </c>
      <c r="B3462">
        <v>-2.011428</v>
      </c>
      <c r="C3462">
        <v>41.209608000000003</v>
      </c>
    </row>
    <row r="3463" spans="1:3" x14ac:dyDescent="0.2">
      <c r="A3463" t="s">
        <v>4340</v>
      </c>
      <c r="B3463">
        <v>-2.01044</v>
      </c>
      <c r="C3463">
        <v>37.438000000000002</v>
      </c>
    </row>
    <row r="3464" spans="1:3" x14ac:dyDescent="0.2">
      <c r="A3464" t="s">
        <v>4341</v>
      </c>
      <c r="B3464">
        <v>-4.25718</v>
      </c>
      <c r="C3464">
        <v>39.167000000000002</v>
      </c>
    </row>
    <row r="3465" spans="1:3" x14ac:dyDescent="0.2">
      <c r="A3465" t="s">
        <v>4342</v>
      </c>
      <c r="B3465">
        <v>-1.1697500000000001</v>
      </c>
      <c r="C3465">
        <v>36.594200000000001</v>
      </c>
    </row>
    <row r="3466" spans="1:3" x14ac:dyDescent="0.2">
      <c r="A3466" t="s">
        <v>4343</v>
      </c>
      <c r="B3466">
        <v>-0.33899800000000002</v>
      </c>
      <c r="C3466">
        <v>36.441299999999998</v>
      </c>
    </row>
    <row r="3467" spans="1:3" x14ac:dyDescent="0.2">
      <c r="A3467" t="s">
        <v>4344</v>
      </c>
      <c r="B3467">
        <v>0.13850000000000001</v>
      </c>
      <c r="C3467">
        <v>34.3857</v>
      </c>
    </row>
    <row r="3468" spans="1:3" x14ac:dyDescent="0.2">
      <c r="A3468" t="s">
        <v>4345</v>
      </c>
      <c r="B3468">
        <v>-1.1427929999999999</v>
      </c>
      <c r="C3468">
        <v>36.60586</v>
      </c>
    </row>
    <row r="3469" spans="1:3" x14ac:dyDescent="0.2">
      <c r="A3469" t="s">
        <v>4346</v>
      </c>
      <c r="B3469">
        <v>-6.948E-2</v>
      </c>
      <c r="C3469">
        <v>34.381239999999998</v>
      </c>
    </row>
    <row r="3470" spans="1:3" x14ac:dyDescent="0.2">
      <c r="A3470" t="s">
        <v>4347</v>
      </c>
      <c r="B3470">
        <v>-0.732657</v>
      </c>
      <c r="C3470">
        <v>34.3322</v>
      </c>
    </row>
    <row r="3471" spans="1:3" x14ac:dyDescent="0.2">
      <c r="A3471" t="s">
        <v>4348</v>
      </c>
      <c r="B3471">
        <v>-0.33481</v>
      </c>
      <c r="C3471">
        <v>34.325110000000002</v>
      </c>
    </row>
    <row r="3472" spans="1:3" x14ac:dyDescent="0.2">
      <c r="A3472" t="s">
        <v>4349</v>
      </c>
      <c r="B3472">
        <v>-0.33454</v>
      </c>
      <c r="C3472">
        <v>34.324739999999998</v>
      </c>
    </row>
    <row r="3473" spans="1:3" x14ac:dyDescent="0.2">
      <c r="A3473" t="s">
        <v>4350</v>
      </c>
      <c r="B3473">
        <v>-0.52252299999999996</v>
      </c>
      <c r="C3473">
        <v>37.137386999999997</v>
      </c>
    </row>
    <row r="3474" spans="1:3" x14ac:dyDescent="0.2">
      <c r="A3474" t="s">
        <v>4351</v>
      </c>
      <c r="B3474">
        <v>0.44636700000000001</v>
      </c>
      <c r="C3474">
        <v>36.295492000000003</v>
      </c>
    </row>
    <row r="3475" spans="1:3" x14ac:dyDescent="0.2">
      <c r="A3475" t="s">
        <v>4352</v>
      </c>
      <c r="B3475">
        <v>-0.50253999999999999</v>
      </c>
      <c r="C3475">
        <v>34.581200000000003</v>
      </c>
    </row>
    <row r="3476" spans="1:3" x14ac:dyDescent="0.2">
      <c r="A3476" t="s">
        <v>4353</v>
      </c>
      <c r="B3476">
        <v>-0.92193499999999995</v>
      </c>
      <c r="C3476">
        <v>37.330599999999997</v>
      </c>
    </row>
    <row r="3477" spans="1:3" x14ac:dyDescent="0.2">
      <c r="A3477" t="s">
        <v>4354</v>
      </c>
      <c r="B3477">
        <v>-0.88437299999999996</v>
      </c>
      <c r="C3477">
        <v>34.2712</v>
      </c>
    </row>
    <row r="3478" spans="1:3" x14ac:dyDescent="0.2">
      <c r="A3478" t="s">
        <v>4355</v>
      </c>
      <c r="B3478">
        <v>-0.41324</v>
      </c>
      <c r="C3478">
        <v>35.53622</v>
      </c>
    </row>
    <row r="3479" spans="1:3" x14ac:dyDescent="0.2">
      <c r="A3479" t="s">
        <v>4356</v>
      </c>
      <c r="B3479">
        <v>-3.3002400000000001</v>
      </c>
      <c r="C3479">
        <v>39.475329000000002</v>
      </c>
    </row>
    <row r="3480" spans="1:3" x14ac:dyDescent="0.2">
      <c r="A3480" t="s">
        <v>4357</v>
      </c>
      <c r="B3480">
        <v>-3.2970000000000002</v>
      </c>
      <c r="C3480">
        <v>38.477958999999998</v>
      </c>
    </row>
    <row r="3481" spans="1:3" x14ac:dyDescent="0.2">
      <c r="A3481" t="s">
        <v>4358</v>
      </c>
      <c r="B3481">
        <v>-3.1847479999999999</v>
      </c>
      <c r="C3481">
        <v>40.112896999999997</v>
      </c>
    </row>
    <row r="3482" spans="1:3" x14ac:dyDescent="0.2">
      <c r="A3482" t="s">
        <v>4359</v>
      </c>
      <c r="B3482">
        <v>-1.1823250000000001</v>
      </c>
      <c r="C3482">
        <v>37.263233</v>
      </c>
    </row>
    <row r="3483" spans="1:3" x14ac:dyDescent="0.2">
      <c r="A3483" t="s">
        <v>4360</v>
      </c>
      <c r="B3483">
        <v>1.2918499999999999</v>
      </c>
      <c r="C3483">
        <v>37.534799999999997</v>
      </c>
    </row>
    <row r="3484" spans="1:3" x14ac:dyDescent="0.2">
      <c r="A3484" t="s">
        <v>4361</v>
      </c>
      <c r="B3484">
        <v>-6.9750000000000006E-2</v>
      </c>
      <c r="C3484">
        <v>34.377519999999997</v>
      </c>
    </row>
    <row r="3485" spans="1:3" x14ac:dyDescent="0.2">
      <c r="A3485" t="s">
        <v>4362</v>
      </c>
      <c r="B3485">
        <v>-0.92100000000000004</v>
      </c>
      <c r="C3485">
        <v>38.11</v>
      </c>
    </row>
    <row r="3486" spans="1:3" x14ac:dyDescent="0.2">
      <c r="A3486" t="s">
        <v>4363</v>
      </c>
      <c r="B3486">
        <v>-3.3949560000000001</v>
      </c>
      <c r="C3486">
        <v>38.551223999999998</v>
      </c>
    </row>
    <row r="3487" spans="1:3" x14ac:dyDescent="0.2">
      <c r="A3487" t="s">
        <v>4364</v>
      </c>
      <c r="B3487">
        <v>-0.48969499999999999</v>
      </c>
      <c r="C3487">
        <v>36.885800000000003</v>
      </c>
    </row>
    <row r="3488" spans="1:3" x14ac:dyDescent="0.2">
      <c r="A3488" t="s">
        <v>4365</v>
      </c>
      <c r="B3488">
        <v>-0.49</v>
      </c>
      <c r="C3488">
        <v>37.67</v>
      </c>
    </row>
    <row r="3489" spans="1:3" x14ac:dyDescent="0.2">
      <c r="A3489" t="s">
        <v>4366</v>
      </c>
      <c r="B3489">
        <v>-0.235677</v>
      </c>
      <c r="C3489">
        <v>36.233899999999998</v>
      </c>
    </row>
    <row r="3490" spans="1:3" x14ac:dyDescent="0.2">
      <c r="A3490" t="s">
        <v>4367</v>
      </c>
      <c r="B3490">
        <v>-0.96219600000000005</v>
      </c>
      <c r="C3490">
        <v>36.784999999999997</v>
      </c>
    </row>
    <row r="3491" spans="1:3" x14ac:dyDescent="0.2">
      <c r="A3491" t="s">
        <v>4368</v>
      </c>
      <c r="B3491">
        <v>-0.97365100000000004</v>
      </c>
      <c r="C3491">
        <v>36.797038999999998</v>
      </c>
    </row>
    <row r="3492" spans="1:3" x14ac:dyDescent="0.2">
      <c r="A3492" t="s">
        <v>4369</v>
      </c>
      <c r="B3492">
        <v>-1.009908</v>
      </c>
      <c r="C3492">
        <v>36.901789000000001</v>
      </c>
    </row>
    <row r="3493" spans="1:3" x14ac:dyDescent="0.2">
      <c r="A3493" t="s">
        <v>4370</v>
      </c>
      <c r="B3493">
        <v>-0.98424199999999995</v>
      </c>
      <c r="C3493">
        <v>36.709449999999997</v>
      </c>
    </row>
    <row r="3494" spans="1:3" x14ac:dyDescent="0.2">
      <c r="A3494" t="s">
        <v>4370</v>
      </c>
      <c r="B3494">
        <v>-0.98468500000000003</v>
      </c>
      <c r="C3494">
        <v>36.709009999999999</v>
      </c>
    </row>
    <row r="3495" spans="1:3" x14ac:dyDescent="0.2">
      <c r="A3495" t="s">
        <v>4371</v>
      </c>
      <c r="B3495">
        <v>-0.80781999999999998</v>
      </c>
      <c r="C3495">
        <v>34.628140000000002</v>
      </c>
    </row>
    <row r="3496" spans="1:3" x14ac:dyDescent="0.2">
      <c r="A3496" t="s">
        <v>4372</v>
      </c>
      <c r="B3496">
        <v>-7.6558000000000001E-2</v>
      </c>
      <c r="C3496">
        <v>34.440899999999999</v>
      </c>
    </row>
    <row r="3497" spans="1:3" x14ac:dyDescent="0.2">
      <c r="A3497" t="s">
        <v>4373</v>
      </c>
      <c r="B3497">
        <v>-3.8203079999999998</v>
      </c>
      <c r="C3497">
        <v>39.627856999999999</v>
      </c>
    </row>
    <row r="3498" spans="1:3" x14ac:dyDescent="0.2">
      <c r="A3498" t="s">
        <v>4374</v>
      </c>
      <c r="B3498">
        <v>-2.5846200000000001</v>
      </c>
      <c r="C3498">
        <v>38.115400000000001</v>
      </c>
    </row>
    <row r="3499" spans="1:3" x14ac:dyDescent="0.2">
      <c r="A3499" t="s">
        <v>4375</v>
      </c>
      <c r="B3499">
        <v>-2.9632559999999999</v>
      </c>
      <c r="C3499">
        <v>40.140365000000003</v>
      </c>
    </row>
    <row r="3500" spans="1:3" x14ac:dyDescent="0.2">
      <c r="A3500" t="s">
        <v>4376</v>
      </c>
      <c r="B3500">
        <v>5.4349000000000001E-2</v>
      </c>
      <c r="C3500">
        <v>37.645130999999999</v>
      </c>
    </row>
    <row r="3501" spans="1:3" x14ac:dyDescent="0.2">
      <c r="A3501" t="s">
        <v>4377</v>
      </c>
      <c r="B3501">
        <v>1.01576</v>
      </c>
      <c r="C3501">
        <v>35.0045</v>
      </c>
    </row>
    <row r="3502" spans="1:3" x14ac:dyDescent="0.2">
      <c r="A3502" t="s">
        <v>4378</v>
      </c>
      <c r="B3502">
        <v>0.17007900000000001</v>
      </c>
      <c r="C3502">
        <v>37.914534000000003</v>
      </c>
    </row>
    <row r="3503" spans="1:3" x14ac:dyDescent="0.2">
      <c r="A3503" t="s">
        <v>4379</v>
      </c>
      <c r="B3503">
        <v>-0.47118599999999999</v>
      </c>
      <c r="C3503">
        <v>37.508000000000003</v>
      </c>
    </row>
    <row r="3504" spans="1:3" x14ac:dyDescent="0.2">
      <c r="A3504" t="s">
        <v>4380</v>
      </c>
      <c r="B3504">
        <v>-0.260903</v>
      </c>
      <c r="C3504">
        <v>39.801299999999998</v>
      </c>
    </row>
    <row r="3505" spans="1:3" x14ac:dyDescent="0.2">
      <c r="A3505" t="s">
        <v>4381</v>
      </c>
      <c r="B3505">
        <v>-0.39088000000000001</v>
      </c>
      <c r="C3505">
        <v>35.898339999999997</v>
      </c>
    </row>
    <row r="3506" spans="1:3" x14ac:dyDescent="0.2">
      <c r="A3506" t="s">
        <v>4382</v>
      </c>
      <c r="B3506">
        <v>-9.7059999999999994E-2</v>
      </c>
      <c r="C3506">
        <v>34.275829999999999</v>
      </c>
    </row>
    <row r="3507" spans="1:3" x14ac:dyDescent="0.2">
      <c r="A3507" t="s">
        <v>4383</v>
      </c>
      <c r="B3507">
        <v>0.45521</v>
      </c>
      <c r="C3507">
        <v>34.10136</v>
      </c>
    </row>
    <row r="3508" spans="1:3" x14ac:dyDescent="0.2">
      <c r="A3508" t="s">
        <v>4384</v>
      </c>
      <c r="B3508">
        <v>-3.905618</v>
      </c>
      <c r="C3508">
        <v>39.593299999999999</v>
      </c>
    </row>
    <row r="3509" spans="1:3" x14ac:dyDescent="0.2">
      <c r="A3509" t="s">
        <v>4385</v>
      </c>
      <c r="B3509">
        <v>-2.6649600000000002</v>
      </c>
      <c r="C3509">
        <v>38.140900000000002</v>
      </c>
    </row>
    <row r="3510" spans="1:3" x14ac:dyDescent="0.2">
      <c r="A3510" t="s">
        <v>4386</v>
      </c>
      <c r="B3510">
        <v>-0.65</v>
      </c>
      <c r="C3510">
        <v>36.9</v>
      </c>
    </row>
    <row r="3511" spans="1:3" x14ac:dyDescent="0.2">
      <c r="A3511" t="s">
        <v>4387</v>
      </c>
      <c r="B3511">
        <v>-0.31232100000000002</v>
      </c>
      <c r="C3511">
        <v>36.332321</v>
      </c>
    </row>
    <row r="3512" spans="1:3" x14ac:dyDescent="0.2">
      <c r="A3512" t="s">
        <v>4388</v>
      </c>
      <c r="B3512">
        <v>-4.0502000000000002</v>
      </c>
      <c r="C3512">
        <v>39.638070999999997</v>
      </c>
    </row>
    <row r="3513" spans="1:3" x14ac:dyDescent="0.2">
      <c r="A3513" t="s">
        <v>4389</v>
      </c>
      <c r="B3513">
        <v>-3.9254120000000001</v>
      </c>
      <c r="C3513">
        <v>39.744973000000002</v>
      </c>
    </row>
    <row r="3514" spans="1:3" x14ac:dyDescent="0.2">
      <c r="A3514" t="s">
        <v>4390</v>
      </c>
      <c r="B3514">
        <v>-4.0503359999999997</v>
      </c>
      <c r="C3514">
        <v>39.637374999999999</v>
      </c>
    </row>
    <row r="3515" spans="1:3" x14ac:dyDescent="0.2">
      <c r="A3515" t="s">
        <v>4391</v>
      </c>
      <c r="B3515">
        <v>-4.0405470000000001</v>
      </c>
      <c r="C3515">
        <v>39.607607999999999</v>
      </c>
    </row>
    <row r="3516" spans="1:3" x14ac:dyDescent="0.2">
      <c r="A3516" t="s">
        <v>4392</v>
      </c>
      <c r="B3516">
        <v>-3.9219140000000001</v>
      </c>
      <c r="C3516">
        <v>39.743375</v>
      </c>
    </row>
    <row r="3517" spans="1:3" x14ac:dyDescent="0.2">
      <c r="A3517" t="s">
        <v>4393</v>
      </c>
      <c r="B3517">
        <v>-3.5517430000000001</v>
      </c>
      <c r="C3517">
        <v>39.825595</v>
      </c>
    </row>
    <row r="3518" spans="1:3" x14ac:dyDescent="0.2">
      <c r="A3518" t="s">
        <v>4394</v>
      </c>
      <c r="B3518">
        <v>-0.34232099999999999</v>
      </c>
      <c r="C3518">
        <v>36.292321000000001</v>
      </c>
    </row>
    <row r="3519" spans="1:3" x14ac:dyDescent="0.2">
      <c r="A3519" t="s">
        <v>4395</v>
      </c>
      <c r="B3519">
        <v>-3.6245280000000002</v>
      </c>
      <c r="C3519">
        <v>39.850822999999998</v>
      </c>
    </row>
    <row r="3520" spans="1:3" x14ac:dyDescent="0.2">
      <c r="A3520" t="s">
        <v>4396</v>
      </c>
      <c r="B3520">
        <v>0.49918200000000001</v>
      </c>
      <c r="C3520">
        <v>36.0608</v>
      </c>
    </row>
    <row r="3521" spans="1:3" x14ac:dyDescent="0.2">
      <c r="A3521" t="s">
        <v>4397</v>
      </c>
      <c r="B3521">
        <v>-4.4964999999999998E-2</v>
      </c>
      <c r="C3521">
        <v>34.372725000000003</v>
      </c>
    </row>
    <row r="3522" spans="1:3" x14ac:dyDescent="0.2">
      <c r="A3522" t="s">
        <v>4398</v>
      </c>
      <c r="B3522">
        <v>-4.128266</v>
      </c>
      <c r="C3522">
        <v>39.631602999999998</v>
      </c>
    </row>
    <row r="3523" spans="1:3" x14ac:dyDescent="0.2">
      <c r="A3523" t="s">
        <v>4399</v>
      </c>
      <c r="B3523">
        <v>-1.7158</v>
      </c>
      <c r="C3523">
        <v>37.494700000000002</v>
      </c>
    </row>
    <row r="3524" spans="1:3" x14ac:dyDescent="0.2">
      <c r="A3524" t="s">
        <v>4400</v>
      </c>
      <c r="B3524">
        <v>-1.28894</v>
      </c>
      <c r="C3524">
        <v>36.822510000000001</v>
      </c>
    </row>
    <row r="3525" spans="1:3" x14ac:dyDescent="0.2">
      <c r="A3525" t="s">
        <v>4401</v>
      </c>
      <c r="B3525">
        <v>-1.039574</v>
      </c>
      <c r="C3525">
        <v>34.920893</v>
      </c>
    </row>
    <row r="3526" spans="1:3" x14ac:dyDescent="0.2">
      <c r="A3526" t="s">
        <v>4402</v>
      </c>
      <c r="B3526">
        <v>-0.45123000000000002</v>
      </c>
      <c r="C3526">
        <v>37.092309999999998</v>
      </c>
    </row>
    <row r="3527" spans="1:3" x14ac:dyDescent="0.2">
      <c r="A3527" t="s">
        <v>4403</v>
      </c>
      <c r="B3527">
        <v>-0.69889800000000002</v>
      </c>
      <c r="C3527">
        <v>37.597200000000001</v>
      </c>
    </row>
    <row r="3528" spans="1:3" x14ac:dyDescent="0.2">
      <c r="A3528" t="s">
        <v>4404</v>
      </c>
      <c r="B3528">
        <v>-9.5749000000000001E-2</v>
      </c>
      <c r="C3528">
        <v>36.283299999999997</v>
      </c>
    </row>
    <row r="3529" spans="1:3" x14ac:dyDescent="0.2">
      <c r="A3529" t="s">
        <v>4405</v>
      </c>
      <c r="B3529">
        <v>-2.4139330000000001</v>
      </c>
      <c r="C3529">
        <v>40.186419999999998</v>
      </c>
    </row>
    <row r="3530" spans="1:3" x14ac:dyDescent="0.2">
      <c r="A3530" t="s">
        <v>4406</v>
      </c>
      <c r="B3530">
        <v>-2.41221</v>
      </c>
      <c r="C3530">
        <v>40.201098999999999</v>
      </c>
    </row>
    <row r="3531" spans="1:3" x14ac:dyDescent="0.2">
      <c r="A3531" t="s">
        <v>4407</v>
      </c>
      <c r="B3531">
        <v>-1.27077</v>
      </c>
      <c r="C3531">
        <v>36.830460000000002</v>
      </c>
    </row>
    <row r="3532" spans="1:3" x14ac:dyDescent="0.2">
      <c r="A3532" t="s">
        <v>4408</v>
      </c>
      <c r="B3532">
        <v>-1.069369</v>
      </c>
      <c r="C3532">
        <v>36.617117</v>
      </c>
    </row>
    <row r="3533" spans="1:3" x14ac:dyDescent="0.2">
      <c r="A3533" t="s">
        <v>4409</v>
      </c>
      <c r="B3533">
        <v>0.582152</v>
      </c>
      <c r="C3533">
        <v>37.6419</v>
      </c>
    </row>
    <row r="3534" spans="1:3" x14ac:dyDescent="0.2">
      <c r="A3534" t="s">
        <v>4410</v>
      </c>
      <c r="B3534">
        <v>0.202321</v>
      </c>
      <c r="C3534">
        <v>37.392321000000003</v>
      </c>
    </row>
    <row r="3535" spans="1:3" x14ac:dyDescent="0.2">
      <c r="A3535" t="s">
        <v>4411</v>
      </c>
      <c r="B3535">
        <v>0.41211100000000001</v>
      </c>
      <c r="C3535">
        <v>36.261121000000003</v>
      </c>
    </row>
    <row r="3536" spans="1:3" x14ac:dyDescent="0.2">
      <c r="A3536" t="s">
        <v>4412</v>
      </c>
      <c r="B3536">
        <v>0.27222299999999999</v>
      </c>
      <c r="C3536">
        <v>36.537227999999999</v>
      </c>
    </row>
    <row r="3537" spans="1:3" x14ac:dyDescent="0.2">
      <c r="A3537" t="s">
        <v>4413</v>
      </c>
      <c r="B3537">
        <v>0.29155799999999998</v>
      </c>
      <c r="C3537">
        <v>36.303527000000003</v>
      </c>
    </row>
    <row r="3538" spans="1:3" x14ac:dyDescent="0.2">
      <c r="A3538" t="s">
        <v>4414</v>
      </c>
      <c r="B3538">
        <v>-0.25928000000000001</v>
      </c>
      <c r="C3538">
        <v>35.979289999999999</v>
      </c>
    </row>
    <row r="3539" spans="1:3" x14ac:dyDescent="0.2">
      <c r="A3539" t="s">
        <v>4415</v>
      </c>
      <c r="B3539">
        <v>-2.27793</v>
      </c>
      <c r="C3539">
        <v>36.809899999999999</v>
      </c>
    </row>
    <row r="3540" spans="1:3" x14ac:dyDescent="0.2">
      <c r="A3540" t="s">
        <v>4416</v>
      </c>
      <c r="B3540">
        <v>-1.1693560000000001</v>
      </c>
      <c r="C3540">
        <v>36.670302999999997</v>
      </c>
    </row>
    <row r="3541" spans="1:3" x14ac:dyDescent="0.2">
      <c r="A3541" t="s">
        <v>4417</v>
      </c>
      <c r="B3541">
        <v>0.30443500000000001</v>
      </c>
      <c r="C3541">
        <v>35.223660000000002</v>
      </c>
    </row>
    <row r="3542" spans="1:3" x14ac:dyDescent="0.2">
      <c r="A3542" t="s">
        <v>4418</v>
      </c>
      <c r="B3542">
        <v>-1.38609</v>
      </c>
      <c r="C3542">
        <v>37.225299999999997</v>
      </c>
    </row>
    <row r="3543" spans="1:3" x14ac:dyDescent="0.2">
      <c r="A3543" t="s">
        <v>4419</v>
      </c>
      <c r="B3543">
        <v>-1.0196400000000001</v>
      </c>
      <c r="C3543">
        <v>37.3825</v>
      </c>
    </row>
    <row r="3544" spans="1:3" x14ac:dyDescent="0.2">
      <c r="A3544" t="s">
        <v>4420</v>
      </c>
      <c r="B3544">
        <v>-1.0318499999999999</v>
      </c>
      <c r="C3544">
        <v>36.894399999999997</v>
      </c>
    </row>
    <row r="3545" spans="1:3" x14ac:dyDescent="0.2">
      <c r="A3545" t="s">
        <v>4421</v>
      </c>
      <c r="B3545">
        <v>-0.20530699999999999</v>
      </c>
      <c r="C3545">
        <v>35.414000000000001</v>
      </c>
    </row>
    <row r="3546" spans="1:3" x14ac:dyDescent="0.2">
      <c r="A3546" t="s">
        <v>4422</v>
      </c>
      <c r="B3546">
        <v>-0.98299999999999998</v>
      </c>
      <c r="C3546">
        <v>36.752000000000002</v>
      </c>
    </row>
    <row r="3547" spans="1:3" x14ac:dyDescent="0.2">
      <c r="A3547" t="s">
        <v>4423</v>
      </c>
      <c r="B3547">
        <v>0.56436799999999998</v>
      </c>
      <c r="C3547">
        <v>34.974800000000002</v>
      </c>
    </row>
    <row r="3548" spans="1:3" x14ac:dyDescent="0.2">
      <c r="A3548" t="s">
        <v>4424</v>
      </c>
      <c r="B3548">
        <v>-1.0900000000000001</v>
      </c>
      <c r="C3548">
        <v>34.479999999999997</v>
      </c>
    </row>
    <row r="3549" spans="1:3" x14ac:dyDescent="0.2">
      <c r="A3549" t="s">
        <v>4425</v>
      </c>
      <c r="B3549">
        <v>-3.5135299999999998</v>
      </c>
      <c r="C3549">
        <v>39.862282</v>
      </c>
    </row>
    <row r="3550" spans="1:3" x14ac:dyDescent="0.2">
      <c r="A3550" t="s">
        <v>4426</v>
      </c>
      <c r="B3550">
        <v>0.384492</v>
      </c>
      <c r="C3550">
        <v>35.3247</v>
      </c>
    </row>
    <row r="3551" spans="1:3" x14ac:dyDescent="0.2">
      <c r="A3551" t="s">
        <v>4427</v>
      </c>
      <c r="B3551">
        <v>-0.24399999999999999</v>
      </c>
      <c r="C3551">
        <v>37.670999999999999</v>
      </c>
    </row>
    <row r="3552" spans="1:3" x14ac:dyDescent="0.2">
      <c r="A3552" t="s">
        <v>4428</v>
      </c>
      <c r="B3552">
        <v>0.416657</v>
      </c>
      <c r="C3552">
        <v>35.820700000000002</v>
      </c>
    </row>
    <row r="3553" spans="1:3" x14ac:dyDescent="0.2">
      <c r="A3553" t="s">
        <v>4429</v>
      </c>
      <c r="B3553">
        <v>-1.0923430000000001</v>
      </c>
      <c r="C3553">
        <v>36.863964000000003</v>
      </c>
    </row>
    <row r="3554" spans="1:3" x14ac:dyDescent="0.2">
      <c r="A3554" t="s">
        <v>4430</v>
      </c>
      <c r="B3554">
        <v>-0.84182199999999996</v>
      </c>
      <c r="C3554">
        <v>35.528199999999998</v>
      </c>
    </row>
    <row r="3555" spans="1:3" x14ac:dyDescent="0.2">
      <c r="A3555" t="s">
        <v>4431</v>
      </c>
      <c r="B3555">
        <v>1.3170200000000001</v>
      </c>
      <c r="C3555">
        <v>37.354399999999998</v>
      </c>
    </row>
    <row r="3556" spans="1:3" x14ac:dyDescent="0.2">
      <c r="A3556" t="s">
        <v>4432</v>
      </c>
      <c r="B3556">
        <v>-2.6643500000000002</v>
      </c>
      <c r="C3556">
        <v>38.290790000000001</v>
      </c>
    </row>
    <row r="3557" spans="1:3" x14ac:dyDescent="0.2">
      <c r="A3557" t="s">
        <v>4433</v>
      </c>
      <c r="B3557">
        <v>0.96815499999999999</v>
      </c>
      <c r="C3557">
        <v>36.020200000000003</v>
      </c>
    </row>
    <row r="3558" spans="1:3" x14ac:dyDescent="0.2">
      <c r="A3558" t="s">
        <v>4434</v>
      </c>
      <c r="B3558">
        <v>-0.50166999999999995</v>
      </c>
      <c r="C3558">
        <v>37.382800000000003</v>
      </c>
    </row>
    <row r="3559" spans="1:3" x14ac:dyDescent="0.2">
      <c r="A3559" t="s">
        <v>4435</v>
      </c>
      <c r="B3559">
        <v>-8.9157E-2</v>
      </c>
      <c r="C3559">
        <v>36.644500000000001</v>
      </c>
    </row>
    <row r="3560" spans="1:3" x14ac:dyDescent="0.2">
      <c r="A3560" t="s">
        <v>4436</v>
      </c>
      <c r="B3560">
        <v>-0.52332500000000004</v>
      </c>
      <c r="C3560">
        <v>35.056899999999999</v>
      </c>
    </row>
    <row r="3561" spans="1:3" x14ac:dyDescent="0.2">
      <c r="A3561" t="s">
        <v>4437</v>
      </c>
      <c r="B3561">
        <v>-1.9497199999999999</v>
      </c>
      <c r="C3561">
        <v>37.306399999999996</v>
      </c>
    </row>
    <row r="3562" spans="1:3" x14ac:dyDescent="0.2">
      <c r="A3562" t="s">
        <v>4438</v>
      </c>
      <c r="B3562">
        <v>-1.3990100000000001</v>
      </c>
      <c r="C3562">
        <v>37.29</v>
      </c>
    </row>
    <row r="3563" spans="1:3" x14ac:dyDescent="0.2">
      <c r="A3563" t="s">
        <v>4439</v>
      </c>
      <c r="B3563">
        <v>-4.0599999999999996</v>
      </c>
      <c r="C3563">
        <v>39.67</v>
      </c>
    </row>
    <row r="3564" spans="1:3" x14ac:dyDescent="0.2">
      <c r="A3564" t="s">
        <v>4440</v>
      </c>
      <c r="B3564">
        <v>-3.01</v>
      </c>
      <c r="C3564">
        <v>40.18</v>
      </c>
    </row>
    <row r="3565" spans="1:3" x14ac:dyDescent="0.2">
      <c r="A3565" t="s">
        <v>4440</v>
      </c>
      <c r="B3565">
        <v>-0.64317599999999997</v>
      </c>
      <c r="C3565">
        <v>38.430199999999999</v>
      </c>
    </row>
    <row r="3566" spans="1:3" x14ac:dyDescent="0.2">
      <c r="A3566" t="s">
        <v>4441</v>
      </c>
      <c r="B3566">
        <v>-1.34101</v>
      </c>
      <c r="C3566">
        <v>36.625500000000002</v>
      </c>
    </row>
    <row r="3567" spans="1:3" x14ac:dyDescent="0.2">
      <c r="A3567" t="s">
        <v>4442</v>
      </c>
      <c r="B3567">
        <v>-1.2989599999999999</v>
      </c>
      <c r="C3567">
        <v>36.757599999999996</v>
      </c>
    </row>
    <row r="3568" spans="1:3" x14ac:dyDescent="0.2">
      <c r="A3568" t="s">
        <v>4443</v>
      </c>
      <c r="B3568">
        <v>-0.40990100000000002</v>
      </c>
      <c r="C3568">
        <v>37.064188999999999</v>
      </c>
    </row>
    <row r="3569" spans="1:3" x14ac:dyDescent="0.2">
      <c r="A3569" t="s">
        <v>4444</v>
      </c>
      <c r="B3569">
        <v>-1.0472300000000001</v>
      </c>
      <c r="C3569">
        <v>37.2776</v>
      </c>
    </row>
    <row r="3570" spans="1:3" x14ac:dyDescent="0.2">
      <c r="A3570" t="s">
        <v>4445</v>
      </c>
      <c r="B3570">
        <v>-0.313633</v>
      </c>
      <c r="C3570">
        <v>36.229999999999997</v>
      </c>
    </row>
    <row r="3571" spans="1:3" x14ac:dyDescent="0.2">
      <c r="A3571" t="s">
        <v>4446</v>
      </c>
      <c r="B3571">
        <v>1.2963499999999999</v>
      </c>
      <c r="C3571">
        <v>35.774000000000001</v>
      </c>
    </row>
    <row r="3572" spans="1:3" x14ac:dyDescent="0.2">
      <c r="A3572" t="s">
        <v>4447</v>
      </c>
      <c r="B3572">
        <v>-0.91968099999999997</v>
      </c>
      <c r="C3572">
        <v>36.904400000000003</v>
      </c>
    </row>
    <row r="3573" spans="1:3" x14ac:dyDescent="0.2">
      <c r="A3573" t="s">
        <v>4448</v>
      </c>
      <c r="B3573">
        <v>-0.68633</v>
      </c>
      <c r="C3573">
        <v>37.316000000000003</v>
      </c>
    </row>
    <row r="3574" spans="1:3" x14ac:dyDescent="0.2">
      <c r="A3574" t="s">
        <v>4449</v>
      </c>
      <c r="B3574">
        <v>-1.312325</v>
      </c>
      <c r="C3574">
        <v>37.282313000000002</v>
      </c>
    </row>
    <row r="3575" spans="1:3" x14ac:dyDescent="0.2">
      <c r="A3575" t="s">
        <v>4450</v>
      </c>
      <c r="B3575">
        <v>-1.278378</v>
      </c>
      <c r="C3575">
        <v>37.280180000000001</v>
      </c>
    </row>
    <row r="3576" spans="1:3" x14ac:dyDescent="0.2">
      <c r="A3576" t="s">
        <v>4451</v>
      </c>
      <c r="B3576">
        <v>-3.6840700000000002</v>
      </c>
      <c r="C3576">
        <v>39.750799999999998</v>
      </c>
    </row>
    <row r="3577" spans="1:3" x14ac:dyDescent="0.2">
      <c r="A3577" t="s">
        <v>4452</v>
      </c>
      <c r="B3577">
        <v>-0.593329</v>
      </c>
      <c r="C3577">
        <v>38.0364</v>
      </c>
    </row>
    <row r="3578" spans="1:3" x14ac:dyDescent="0.2">
      <c r="A3578" t="s">
        <v>4453</v>
      </c>
      <c r="B3578">
        <v>-0.80286000000000002</v>
      </c>
      <c r="C3578">
        <v>38.308999999999997</v>
      </c>
    </row>
    <row r="3579" spans="1:3" x14ac:dyDescent="0.2">
      <c r="A3579" t="s">
        <v>4454</v>
      </c>
      <c r="B3579">
        <v>1.75</v>
      </c>
      <c r="C3579">
        <v>37.380000000000003</v>
      </c>
    </row>
    <row r="3580" spans="1:3" x14ac:dyDescent="0.2">
      <c r="A3580" t="s">
        <v>4455</v>
      </c>
      <c r="B3580">
        <v>-0.87087999999999999</v>
      </c>
      <c r="C3580">
        <v>37.0593</v>
      </c>
    </row>
    <row r="3581" spans="1:3" x14ac:dyDescent="0.2">
      <c r="A3581" t="s">
        <v>4456</v>
      </c>
      <c r="B3581">
        <v>-0.41</v>
      </c>
      <c r="C3581">
        <v>37.44</v>
      </c>
    </row>
    <row r="3582" spans="1:3" x14ac:dyDescent="0.2">
      <c r="A3582" t="s">
        <v>4457</v>
      </c>
      <c r="B3582">
        <v>-2.5275799999999999</v>
      </c>
      <c r="C3582">
        <v>38.049039999999998</v>
      </c>
    </row>
    <row r="3583" spans="1:3" x14ac:dyDescent="0.2">
      <c r="A3583" t="s">
        <v>4458</v>
      </c>
      <c r="B3583">
        <v>0.545875</v>
      </c>
      <c r="C3583">
        <v>34.601533000000003</v>
      </c>
    </row>
    <row r="3584" spans="1:3" x14ac:dyDescent="0.2">
      <c r="A3584" t="s">
        <v>4459</v>
      </c>
      <c r="B3584">
        <v>-9.1677999999999996E-2</v>
      </c>
      <c r="C3584">
        <v>34.778399999999998</v>
      </c>
    </row>
    <row r="3585" spans="1:3" x14ac:dyDescent="0.2">
      <c r="A3585" t="s">
        <v>4460</v>
      </c>
      <c r="B3585">
        <v>-0.73444100000000001</v>
      </c>
      <c r="C3585">
        <v>36.668999999999997</v>
      </c>
    </row>
    <row r="3586" spans="1:3" x14ac:dyDescent="0.2">
      <c r="A3586" t="s">
        <v>4461</v>
      </c>
      <c r="B3586">
        <v>-0.72143299999999999</v>
      </c>
      <c r="C3586">
        <v>36.665700000000001</v>
      </c>
    </row>
    <row r="3587" spans="1:3" x14ac:dyDescent="0.2">
      <c r="A3587" t="s">
        <v>4462</v>
      </c>
      <c r="B3587">
        <v>-0.72162000000000004</v>
      </c>
      <c r="C3587">
        <v>36.6554</v>
      </c>
    </row>
    <row r="3588" spans="1:3" x14ac:dyDescent="0.2">
      <c r="A3588" t="s">
        <v>4463</v>
      </c>
      <c r="B3588">
        <v>-0.65167299999999995</v>
      </c>
      <c r="C3588">
        <v>37.252858000000003</v>
      </c>
    </row>
    <row r="3589" spans="1:3" x14ac:dyDescent="0.2">
      <c r="A3589" t="s">
        <v>4464</v>
      </c>
      <c r="B3589">
        <v>-0.70913000000000004</v>
      </c>
      <c r="C3589">
        <v>37.292400000000001</v>
      </c>
    </row>
    <row r="3590" spans="1:3" x14ac:dyDescent="0.2">
      <c r="A3590" t="s">
        <v>4465</v>
      </c>
      <c r="B3590">
        <v>-1.6980000000000001E-3</v>
      </c>
      <c r="C3590">
        <v>34.4071</v>
      </c>
    </row>
    <row r="3591" spans="1:3" x14ac:dyDescent="0.2">
      <c r="A3591" t="s">
        <v>4466</v>
      </c>
      <c r="B3591">
        <v>-0.73</v>
      </c>
      <c r="C3591">
        <v>36.93</v>
      </c>
    </row>
    <row r="3592" spans="1:3" x14ac:dyDescent="0.2">
      <c r="A3592" t="s">
        <v>4467</v>
      </c>
      <c r="B3592">
        <v>-0.40044999999999997</v>
      </c>
      <c r="C3592">
        <v>36.863964000000003</v>
      </c>
    </row>
    <row r="3593" spans="1:3" x14ac:dyDescent="0.2">
      <c r="A3593" t="s">
        <v>4468</v>
      </c>
      <c r="B3593">
        <v>-0.57112200000000002</v>
      </c>
      <c r="C3593">
        <v>36.992255</v>
      </c>
    </row>
    <row r="3594" spans="1:3" x14ac:dyDescent="0.2">
      <c r="A3594" t="s">
        <v>4469</v>
      </c>
      <c r="B3594">
        <v>-0.33138000000000001</v>
      </c>
      <c r="C3594">
        <v>35.938119999999998</v>
      </c>
    </row>
    <row r="3595" spans="1:3" x14ac:dyDescent="0.2">
      <c r="A3595" t="s">
        <v>4470</v>
      </c>
      <c r="B3595">
        <v>-0.32924900000000001</v>
      </c>
      <c r="C3595">
        <v>35.944116000000001</v>
      </c>
    </row>
    <row r="3596" spans="1:3" x14ac:dyDescent="0.2">
      <c r="A3596" t="s">
        <v>4471</v>
      </c>
      <c r="B3596">
        <v>-3.19</v>
      </c>
      <c r="C3596">
        <v>37.725127999999998</v>
      </c>
    </row>
    <row r="3597" spans="1:3" x14ac:dyDescent="0.2">
      <c r="A3597" t="s">
        <v>4472</v>
      </c>
      <c r="B3597">
        <v>3.8585000000000001E-2</v>
      </c>
      <c r="C3597">
        <v>37.691099999999999</v>
      </c>
    </row>
    <row r="3598" spans="1:3" x14ac:dyDescent="0.2">
      <c r="A3598" t="s">
        <v>4473</v>
      </c>
      <c r="B3598">
        <v>-0.13254199999999999</v>
      </c>
      <c r="C3598">
        <v>37.702131000000001</v>
      </c>
    </row>
    <row r="3599" spans="1:3" x14ac:dyDescent="0.2">
      <c r="A3599" t="s">
        <v>4474</v>
      </c>
      <c r="B3599">
        <v>-4.1231999999999998E-2</v>
      </c>
      <c r="C3599">
        <v>37.592320999999998</v>
      </c>
    </row>
    <row r="3600" spans="1:3" x14ac:dyDescent="0.2">
      <c r="A3600" t="s">
        <v>4475</v>
      </c>
      <c r="B3600">
        <v>-1.1010599999999999</v>
      </c>
      <c r="C3600">
        <v>34.7988</v>
      </c>
    </row>
    <row r="3601" spans="1:3" x14ac:dyDescent="0.2">
      <c r="A3601" t="s">
        <v>4476</v>
      </c>
      <c r="B3601">
        <v>-1.08371</v>
      </c>
      <c r="C3601">
        <v>34.7438</v>
      </c>
    </row>
    <row r="3602" spans="1:3" x14ac:dyDescent="0.2">
      <c r="A3602" t="s">
        <v>4477</v>
      </c>
      <c r="B3602">
        <v>-0.94377500000000003</v>
      </c>
      <c r="C3602">
        <v>35.790999999999997</v>
      </c>
    </row>
    <row r="3603" spans="1:3" x14ac:dyDescent="0.2">
      <c r="A3603" t="s">
        <v>4478</v>
      </c>
      <c r="B3603">
        <v>0.26991599999999999</v>
      </c>
      <c r="C3603">
        <v>37.842063000000003</v>
      </c>
    </row>
    <row r="3604" spans="1:3" x14ac:dyDescent="0.2">
      <c r="A3604" t="s">
        <v>4479</v>
      </c>
      <c r="B3604">
        <v>-4.0529999999999997E-2</v>
      </c>
      <c r="C3604">
        <v>37.956000000000003</v>
      </c>
    </row>
    <row r="3605" spans="1:3" x14ac:dyDescent="0.2">
      <c r="A3605" t="s">
        <v>4480</v>
      </c>
      <c r="B3605">
        <v>-1.0371300000000001</v>
      </c>
      <c r="C3605">
        <v>35.518999999999998</v>
      </c>
    </row>
    <row r="3606" spans="1:3" x14ac:dyDescent="0.2">
      <c r="A3606" t="s">
        <v>4481</v>
      </c>
      <c r="B3606">
        <v>-6.2288000000000003E-2</v>
      </c>
      <c r="C3606">
        <v>37.663113000000003</v>
      </c>
    </row>
    <row r="3607" spans="1:3" x14ac:dyDescent="0.2">
      <c r="A3607" t="s">
        <v>4482</v>
      </c>
      <c r="B3607">
        <v>-6.6727999999999996E-2</v>
      </c>
      <c r="C3607">
        <v>37.665838999999998</v>
      </c>
    </row>
    <row r="3608" spans="1:3" x14ac:dyDescent="0.2">
      <c r="A3608" t="s">
        <v>4483</v>
      </c>
      <c r="B3608">
        <v>-7.0317000000000005E-2</v>
      </c>
      <c r="C3608">
        <v>37.665838999999998</v>
      </c>
    </row>
    <row r="3609" spans="1:3" x14ac:dyDescent="0.2">
      <c r="A3609" t="s">
        <v>4484</v>
      </c>
      <c r="B3609">
        <v>-0.17727799999999999</v>
      </c>
      <c r="C3609">
        <v>37.585537000000002</v>
      </c>
    </row>
    <row r="3610" spans="1:3" x14ac:dyDescent="0.2">
      <c r="A3610" t="s">
        <v>4485</v>
      </c>
      <c r="B3610">
        <v>-3.8658950000000001</v>
      </c>
      <c r="C3610">
        <v>39.575147999999999</v>
      </c>
    </row>
    <row r="3611" spans="1:3" x14ac:dyDescent="0.2">
      <c r="A3611" t="s">
        <v>4486</v>
      </c>
      <c r="B3611">
        <v>3.3951500000000001</v>
      </c>
      <c r="C3611">
        <v>37.075699999999998</v>
      </c>
    </row>
    <row r="3612" spans="1:3" x14ac:dyDescent="0.2">
      <c r="A3612" t="s">
        <v>4487</v>
      </c>
      <c r="B3612">
        <v>-0.59919999999999995</v>
      </c>
      <c r="C3612">
        <v>36.583300000000001</v>
      </c>
    </row>
    <row r="3613" spans="1:3" x14ac:dyDescent="0.2">
      <c r="A3613" t="s">
        <v>4488</v>
      </c>
      <c r="B3613">
        <v>0.03</v>
      </c>
      <c r="C3613">
        <v>36.369999999999997</v>
      </c>
    </row>
    <row r="3614" spans="1:3" x14ac:dyDescent="0.2">
      <c r="A3614" t="s">
        <v>4489</v>
      </c>
      <c r="B3614">
        <v>-0.34296900000000002</v>
      </c>
      <c r="C3614">
        <v>37.640808</v>
      </c>
    </row>
    <row r="3615" spans="1:3" x14ac:dyDescent="0.2">
      <c r="A3615" t="s">
        <v>4490</v>
      </c>
      <c r="B3615">
        <v>-0.46765000000000001</v>
      </c>
      <c r="C3615">
        <v>37.5764</v>
      </c>
    </row>
    <row r="3616" spans="1:3" x14ac:dyDescent="0.2">
      <c r="A3616" t="s">
        <v>4491</v>
      </c>
      <c r="B3616">
        <v>0.241231</v>
      </c>
      <c r="C3616">
        <v>38.035183000000004</v>
      </c>
    </row>
    <row r="3617" spans="1:3" x14ac:dyDescent="0.2">
      <c r="A3617" t="s">
        <v>4492</v>
      </c>
      <c r="B3617">
        <v>0.24637200000000001</v>
      </c>
      <c r="C3617">
        <v>38.043906</v>
      </c>
    </row>
    <row r="3618" spans="1:3" x14ac:dyDescent="0.2">
      <c r="A3618" t="s">
        <v>4493</v>
      </c>
      <c r="B3618">
        <v>-2.7028099999999999</v>
      </c>
      <c r="C3618">
        <v>38.047289999999997</v>
      </c>
    </row>
    <row r="3619" spans="1:3" x14ac:dyDescent="0.2">
      <c r="A3619" t="s">
        <v>4494</v>
      </c>
      <c r="B3619">
        <v>-1.34212</v>
      </c>
      <c r="C3619">
        <v>34.686</v>
      </c>
    </row>
    <row r="3620" spans="1:3" x14ac:dyDescent="0.2">
      <c r="A3620" t="s">
        <v>4495</v>
      </c>
      <c r="B3620">
        <v>-1.34782</v>
      </c>
      <c r="C3620">
        <v>34.684800000000003</v>
      </c>
    </row>
    <row r="3621" spans="1:3" x14ac:dyDescent="0.2">
      <c r="A3621" t="s">
        <v>4496</v>
      </c>
      <c r="B3621">
        <v>0.31250600000000001</v>
      </c>
      <c r="C3621">
        <v>37.969344</v>
      </c>
    </row>
    <row r="3622" spans="1:3" x14ac:dyDescent="0.2">
      <c r="A3622" t="s">
        <v>4497</v>
      </c>
      <c r="B3622">
        <v>0.130851</v>
      </c>
      <c r="C3622">
        <v>37.531674000000002</v>
      </c>
    </row>
    <row r="3623" spans="1:3" x14ac:dyDescent="0.2">
      <c r="A3623" t="s">
        <v>4498</v>
      </c>
      <c r="B3623">
        <v>-1.7922400000000001</v>
      </c>
      <c r="C3623">
        <v>37.361699999999999</v>
      </c>
    </row>
    <row r="3624" spans="1:3" x14ac:dyDescent="0.2">
      <c r="A3624" t="s">
        <v>4499</v>
      </c>
      <c r="B3624">
        <v>-1.7834300000000001</v>
      </c>
      <c r="C3624">
        <v>37.359909999999999</v>
      </c>
    </row>
    <row r="3625" spans="1:3" x14ac:dyDescent="0.2">
      <c r="A3625" t="s">
        <v>4500</v>
      </c>
      <c r="B3625">
        <v>-3.9213960000000001</v>
      </c>
      <c r="C3625">
        <v>39.739373000000001</v>
      </c>
    </row>
    <row r="3626" spans="1:3" x14ac:dyDescent="0.2">
      <c r="A3626" t="s">
        <v>4501</v>
      </c>
      <c r="B3626">
        <v>-3.2188379999999999</v>
      </c>
      <c r="C3626">
        <v>40.116717000000001</v>
      </c>
    </row>
    <row r="3627" spans="1:3" x14ac:dyDescent="0.2">
      <c r="A3627" t="s">
        <v>4502</v>
      </c>
      <c r="B3627">
        <v>-1.0561499999999999</v>
      </c>
      <c r="C3627">
        <v>38.360799999999998</v>
      </c>
    </row>
    <row r="3628" spans="1:3" x14ac:dyDescent="0.2">
      <c r="A3628" t="s">
        <v>4503</v>
      </c>
      <c r="B3628">
        <v>-1.0693699999999999</v>
      </c>
      <c r="C3628">
        <v>38.364100000000001</v>
      </c>
    </row>
    <row r="3629" spans="1:3" x14ac:dyDescent="0.2">
      <c r="A3629" t="s">
        <v>4504</v>
      </c>
      <c r="B3629">
        <v>-1.0508219999999999</v>
      </c>
      <c r="C3629">
        <v>38.362578999999997</v>
      </c>
    </row>
    <row r="3630" spans="1:3" x14ac:dyDescent="0.2">
      <c r="A3630" t="s">
        <v>4505</v>
      </c>
      <c r="B3630">
        <v>-1.149878</v>
      </c>
      <c r="C3630">
        <v>38.302053000000001</v>
      </c>
    </row>
    <row r="3631" spans="1:3" x14ac:dyDescent="0.2">
      <c r="A3631" t="s">
        <v>4506</v>
      </c>
      <c r="B3631">
        <v>-1.2282599999999999</v>
      </c>
      <c r="C3631">
        <v>34.484099999999998</v>
      </c>
    </row>
    <row r="3632" spans="1:3" x14ac:dyDescent="0.2">
      <c r="A3632" t="s">
        <v>4507</v>
      </c>
      <c r="B3632">
        <v>-0.53732999999999997</v>
      </c>
      <c r="C3632">
        <v>34.988799999999998</v>
      </c>
    </row>
    <row r="3633" spans="1:3" x14ac:dyDescent="0.2">
      <c r="A3633" t="s">
        <v>4508</v>
      </c>
      <c r="B3633">
        <v>-0.81</v>
      </c>
      <c r="C3633">
        <v>34.42</v>
      </c>
    </row>
    <row r="3634" spans="1:3" x14ac:dyDescent="0.2">
      <c r="A3634" t="s">
        <v>4509</v>
      </c>
      <c r="B3634">
        <v>-0.56000000000000005</v>
      </c>
      <c r="C3634">
        <v>34.71</v>
      </c>
    </row>
    <row r="3635" spans="1:3" x14ac:dyDescent="0.2">
      <c r="A3635" t="s">
        <v>4510</v>
      </c>
      <c r="B3635">
        <v>-0.37814999999999999</v>
      </c>
      <c r="C3635">
        <v>34.978819999999999</v>
      </c>
    </row>
    <row r="3636" spans="1:3" x14ac:dyDescent="0.2">
      <c r="A3636" t="s">
        <v>4511</v>
      </c>
      <c r="B3636">
        <v>-0.67578000000000005</v>
      </c>
      <c r="C3636">
        <v>34.706879999999998</v>
      </c>
    </row>
    <row r="3637" spans="1:3" x14ac:dyDescent="0.2">
      <c r="A3637" t="s">
        <v>4512</v>
      </c>
      <c r="B3637">
        <v>-0.6522</v>
      </c>
      <c r="C3637">
        <v>34.744030000000002</v>
      </c>
    </row>
    <row r="3638" spans="1:3" x14ac:dyDescent="0.2">
      <c r="A3638" t="s">
        <v>4513</v>
      </c>
      <c r="B3638">
        <v>-3.3383600000000002</v>
      </c>
      <c r="C3638">
        <v>38.380901000000001</v>
      </c>
    </row>
    <row r="3639" spans="1:3" x14ac:dyDescent="0.2">
      <c r="A3639" t="s">
        <v>4514</v>
      </c>
      <c r="B3639">
        <v>-0.89071</v>
      </c>
      <c r="C3639">
        <v>34.877200000000002</v>
      </c>
    </row>
    <row r="3640" spans="1:3" x14ac:dyDescent="0.2">
      <c r="A3640" t="s">
        <v>4515</v>
      </c>
      <c r="B3640">
        <v>-0.88732</v>
      </c>
      <c r="C3640">
        <v>34.886420000000001</v>
      </c>
    </row>
    <row r="3641" spans="1:3" x14ac:dyDescent="0.2">
      <c r="A3641" t="s">
        <v>4516</v>
      </c>
      <c r="B3641">
        <v>-0.65</v>
      </c>
      <c r="C3641">
        <v>34.93</v>
      </c>
    </row>
    <row r="3642" spans="1:3" x14ac:dyDescent="0.2">
      <c r="A3642" t="s">
        <v>4517</v>
      </c>
      <c r="B3642">
        <v>-0.58123999999999998</v>
      </c>
      <c r="C3642">
        <v>34.25123</v>
      </c>
    </row>
    <row r="3643" spans="1:3" x14ac:dyDescent="0.2">
      <c r="A3643" t="s">
        <v>4518</v>
      </c>
      <c r="B3643">
        <v>-1.1032599999999999</v>
      </c>
      <c r="C3643">
        <v>36.871600000000001</v>
      </c>
    </row>
    <row r="3644" spans="1:3" x14ac:dyDescent="0.2">
      <c r="A3644" t="s">
        <v>4519</v>
      </c>
      <c r="B3644">
        <v>-0.92313999999999996</v>
      </c>
      <c r="C3644">
        <v>34.706470000000003</v>
      </c>
    </row>
    <row r="3645" spans="1:3" x14ac:dyDescent="0.2">
      <c r="A3645" t="s">
        <v>4520</v>
      </c>
      <c r="B3645">
        <v>-0.58265999999999996</v>
      </c>
      <c r="C3645">
        <v>34.818040000000003</v>
      </c>
    </row>
    <row r="3646" spans="1:3" x14ac:dyDescent="0.2">
      <c r="A3646" t="s">
        <v>4521</v>
      </c>
      <c r="B3646">
        <v>-0.17535000000000001</v>
      </c>
      <c r="C3646">
        <v>34.295569999999998</v>
      </c>
    </row>
    <row r="3647" spans="1:3" x14ac:dyDescent="0.2">
      <c r="A3647" t="s">
        <v>4522</v>
      </c>
      <c r="B3647">
        <v>5.0708000000000003E-2</v>
      </c>
      <c r="C3647">
        <v>34.414900000000003</v>
      </c>
    </row>
    <row r="3648" spans="1:3" x14ac:dyDescent="0.2">
      <c r="A3648" t="s">
        <v>4523</v>
      </c>
      <c r="B3648">
        <v>-0.50760799999999995</v>
      </c>
      <c r="C3648">
        <v>34.529299999999999</v>
      </c>
    </row>
    <row r="3649" spans="1:3" x14ac:dyDescent="0.2">
      <c r="A3649" t="s">
        <v>4524</v>
      </c>
      <c r="B3649">
        <v>-0.57393000000000005</v>
      </c>
      <c r="C3649">
        <v>34.659199999999998</v>
      </c>
    </row>
    <row r="3650" spans="1:3" x14ac:dyDescent="0.2">
      <c r="A3650" t="s">
        <v>4525</v>
      </c>
      <c r="B3650">
        <v>-0.74009999999999998</v>
      </c>
      <c r="C3650">
        <v>34.806800000000003</v>
      </c>
    </row>
    <row r="3651" spans="1:3" x14ac:dyDescent="0.2">
      <c r="A3651" t="s">
        <v>4526</v>
      </c>
      <c r="B3651">
        <v>-0.65</v>
      </c>
      <c r="C3651">
        <v>34.57</v>
      </c>
    </row>
    <row r="3652" spans="1:3" x14ac:dyDescent="0.2">
      <c r="A3652" t="s">
        <v>4527</v>
      </c>
      <c r="B3652">
        <v>-3.1468999999999997E-2</v>
      </c>
      <c r="C3652">
        <v>34.714785999999997</v>
      </c>
    </row>
    <row r="3653" spans="1:3" x14ac:dyDescent="0.2">
      <c r="A3653" t="s">
        <v>4528</v>
      </c>
      <c r="B3653">
        <v>1.3653999999999999E-2</v>
      </c>
      <c r="C3653">
        <v>36.359734000000003</v>
      </c>
    </row>
    <row r="3654" spans="1:3" x14ac:dyDescent="0.2">
      <c r="A3654" t="s">
        <v>4529</v>
      </c>
      <c r="B3654">
        <v>-0.05</v>
      </c>
      <c r="C3654">
        <v>36.299999999999997</v>
      </c>
    </row>
    <row r="3655" spans="1:3" x14ac:dyDescent="0.2">
      <c r="A3655" t="s">
        <v>4530</v>
      </c>
      <c r="B3655">
        <v>2.3274E-2</v>
      </c>
      <c r="C3655">
        <v>36.341799999999999</v>
      </c>
    </row>
    <row r="3656" spans="1:3" x14ac:dyDescent="0.2">
      <c r="A3656" t="s">
        <v>4531</v>
      </c>
      <c r="B3656">
        <v>1.6015999999999999E-2</v>
      </c>
      <c r="C3656">
        <v>36.322890000000001</v>
      </c>
    </row>
    <row r="3657" spans="1:3" x14ac:dyDescent="0.2">
      <c r="A3657" t="s">
        <v>4532</v>
      </c>
      <c r="B3657">
        <v>-0.38158999999999998</v>
      </c>
      <c r="C3657">
        <v>34.930259999999997</v>
      </c>
    </row>
    <row r="3658" spans="1:3" x14ac:dyDescent="0.2">
      <c r="A3658" t="s">
        <v>4533</v>
      </c>
      <c r="B3658">
        <v>-0.86685000000000001</v>
      </c>
      <c r="C3658">
        <v>34.648429999999998</v>
      </c>
    </row>
    <row r="3659" spans="1:3" x14ac:dyDescent="0.2">
      <c r="A3659" t="s">
        <v>4534</v>
      </c>
      <c r="B3659">
        <v>-0.33123999999999998</v>
      </c>
      <c r="C3659">
        <v>35.861229999999999</v>
      </c>
    </row>
    <row r="3660" spans="1:3" x14ac:dyDescent="0.2">
      <c r="A3660" t="s">
        <v>4535</v>
      </c>
      <c r="B3660">
        <v>-0.63943000000000005</v>
      </c>
      <c r="C3660">
        <v>36.957459999999998</v>
      </c>
    </row>
    <row r="3661" spans="1:3" x14ac:dyDescent="0.2">
      <c r="A3661" t="s">
        <v>4536</v>
      </c>
      <c r="B3661">
        <v>-0.16158400000000001</v>
      </c>
      <c r="C3661">
        <v>34.985492000000001</v>
      </c>
    </row>
    <row r="3662" spans="1:3" x14ac:dyDescent="0.2">
      <c r="A3662" t="s">
        <v>4537</v>
      </c>
      <c r="B3662">
        <v>-0.8</v>
      </c>
      <c r="C3662">
        <v>34.5</v>
      </c>
    </row>
    <row r="3663" spans="1:3" x14ac:dyDescent="0.2">
      <c r="A3663" t="s">
        <v>4538</v>
      </c>
      <c r="B3663">
        <v>-0.75678000000000001</v>
      </c>
      <c r="C3663">
        <v>34.807000000000002</v>
      </c>
    </row>
    <row r="3664" spans="1:3" x14ac:dyDescent="0.2">
      <c r="A3664" t="s">
        <v>4539</v>
      </c>
      <c r="B3664">
        <v>-0.136876</v>
      </c>
      <c r="C3664">
        <v>34.747500000000002</v>
      </c>
    </row>
    <row r="3665" spans="1:3" x14ac:dyDescent="0.2">
      <c r="A3665" t="s">
        <v>4540</v>
      </c>
      <c r="B3665">
        <v>-4.0384099999999998</v>
      </c>
      <c r="C3665">
        <v>39.661180000000002</v>
      </c>
    </row>
    <row r="3666" spans="1:3" x14ac:dyDescent="0.2">
      <c r="A3666" t="s">
        <v>4541</v>
      </c>
      <c r="B3666">
        <v>-0.297344</v>
      </c>
      <c r="C3666">
        <v>34.904532000000003</v>
      </c>
    </row>
    <row r="3667" spans="1:3" x14ac:dyDescent="0.2">
      <c r="A3667" t="s">
        <v>4542</v>
      </c>
      <c r="B3667">
        <v>-0.85351999999999995</v>
      </c>
      <c r="C3667">
        <v>34.828049999999998</v>
      </c>
    </row>
    <row r="3668" spans="1:3" x14ac:dyDescent="0.2">
      <c r="A3668" t="s">
        <v>4543</v>
      </c>
      <c r="B3668">
        <v>-0.63670000000000004</v>
      </c>
      <c r="C3668">
        <v>34.701300000000003</v>
      </c>
    </row>
    <row r="3669" spans="1:3" x14ac:dyDescent="0.2">
      <c r="A3669" t="s">
        <v>4544</v>
      </c>
      <c r="B3669">
        <v>-0.79122999999999999</v>
      </c>
      <c r="C3669">
        <v>34.800249999999998</v>
      </c>
    </row>
    <row r="3670" spans="1:3" x14ac:dyDescent="0.2">
      <c r="A3670" t="s">
        <v>4545</v>
      </c>
      <c r="B3670">
        <v>-0.78103</v>
      </c>
      <c r="C3670">
        <v>34.823430000000002</v>
      </c>
    </row>
    <row r="3671" spans="1:3" x14ac:dyDescent="0.2">
      <c r="A3671" t="s">
        <v>4546</v>
      </c>
      <c r="B3671">
        <v>-0.48712</v>
      </c>
      <c r="C3671">
        <v>34.9084</v>
      </c>
    </row>
    <row r="3672" spans="1:3" x14ac:dyDescent="0.2">
      <c r="A3672" t="s">
        <v>4547</v>
      </c>
      <c r="B3672">
        <v>-0.69717899999999999</v>
      </c>
      <c r="C3672">
        <v>34.945104000000001</v>
      </c>
    </row>
    <row r="3673" spans="1:3" x14ac:dyDescent="0.2">
      <c r="A3673" t="s">
        <v>4548</v>
      </c>
      <c r="B3673">
        <v>0.11516999999999999</v>
      </c>
      <c r="C3673">
        <v>36.221080000000001</v>
      </c>
    </row>
    <row r="3674" spans="1:3" x14ac:dyDescent="0.2">
      <c r="A3674" t="s">
        <v>4549</v>
      </c>
      <c r="B3674">
        <v>-1.1323000000000001</v>
      </c>
      <c r="C3674">
        <v>34.371200000000002</v>
      </c>
    </row>
    <row r="3675" spans="1:3" x14ac:dyDescent="0.2">
      <c r="A3675" t="s">
        <v>4550</v>
      </c>
      <c r="B3675">
        <v>-0.36828</v>
      </c>
      <c r="C3675">
        <v>34.904600000000002</v>
      </c>
    </row>
    <row r="3676" spans="1:3" x14ac:dyDescent="0.2">
      <c r="A3676" t="s">
        <v>4551</v>
      </c>
      <c r="B3676">
        <v>-0.82130000000000003</v>
      </c>
      <c r="C3676">
        <v>34.955199999999998</v>
      </c>
    </row>
    <row r="3677" spans="1:3" x14ac:dyDescent="0.2">
      <c r="A3677" t="s">
        <v>4552</v>
      </c>
      <c r="B3677">
        <v>-0.77737999999999996</v>
      </c>
      <c r="C3677">
        <v>36.51153</v>
      </c>
    </row>
    <row r="3678" spans="1:3" x14ac:dyDescent="0.2">
      <c r="A3678" t="s">
        <v>4553</v>
      </c>
      <c r="B3678">
        <v>-0.58367000000000002</v>
      </c>
      <c r="C3678">
        <v>34.752499999999998</v>
      </c>
    </row>
    <row r="3679" spans="1:3" x14ac:dyDescent="0.2">
      <c r="A3679" t="s">
        <v>4554</v>
      </c>
      <c r="B3679">
        <v>0.13341800000000001</v>
      </c>
      <c r="C3679">
        <v>34.102043000000002</v>
      </c>
    </row>
    <row r="3680" spans="1:3" x14ac:dyDescent="0.2">
      <c r="A3680" t="s">
        <v>4555</v>
      </c>
      <c r="B3680">
        <v>0.13</v>
      </c>
      <c r="C3680">
        <v>34.1</v>
      </c>
    </row>
    <row r="3681" spans="1:3" x14ac:dyDescent="0.2">
      <c r="A3681" t="s">
        <v>4556</v>
      </c>
      <c r="B3681">
        <v>0.242123</v>
      </c>
      <c r="C3681">
        <v>37.932319999999997</v>
      </c>
    </row>
    <row r="3682" spans="1:3" x14ac:dyDescent="0.2">
      <c r="A3682" t="s">
        <v>4557</v>
      </c>
      <c r="B3682">
        <v>0.220637</v>
      </c>
      <c r="C3682">
        <v>37.791407</v>
      </c>
    </row>
    <row r="3683" spans="1:3" x14ac:dyDescent="0.2">
      <c r="A3683" t="s">
        <v>4558</v>
      </c>
      <c r="B3683">
        <v>0.23710200000000001</v>
      </c>
      <c r="C3683">
        <v>37.949032000000003</v>
      </c>
    </row>
    <row r="3684" spans="1:3" x14ac:dyDescent="0.2">
      <c r="A3684" t="s">
        <v>4559</v>
      </c>
      <c r="B3684">
        <v>-1.2344329999999999</v>
      </c>
      <c r="C3684">
        <v>34.517256000000003</v>
      </c>
    </row>
    <row r="3685" spans="1:3" x14ac:dyDescent="0.2">
      <c r="A3685" t="s">
        <v>4560</v>
      </c>
      <c r="B3685">
        <v>-0.56702300000000005</v>
      </c>
      <c r="C3685">
        <v>34.93479</v>
      </c>
    </row>
    <row r="3686" spans="1:3" x14ac:dyDescent="0.2">
      <c r="A3686" t="s">
        <v>4561</v>
      </c>
      <c r="B3686">
        <v>-0.67554000000000003</v>
      </c>
      <c r="C3686">
        <v>34.941400000000002</v>
      </c>
    </row>
    <row r="3687" spans="1:3" x14ac:dyDescent="0.2">
      <c r="A3687" t="s">
        <v>4562</v>
      </c>
      <c r="B3687">
        <v>-0.68127000000000004</v>
      </c>
      <c r="C3687">
        <v>34.944600000000001</v>
      </c>
    </row>
    <row r="3688" spans="1:3" x14ac:dyDescent="0.2">
      <c r="A3688" t="s">
        <v>4563</v>
      </c>
      <c r="B3688">
        <v>-0.55776099999999995</v>
      </c>
      <c r="C3688">
        <v>34.932732999999999</v>
      </c>
    </row>
    <row r="3689" spans="1:3" x14ac:dyDescent="0.2">
      <c r="A3689" t="s">
        <v>4564</v>
      </c>
      <c r="B3689">
        <v>-7.739E-2</v>
      </c>
      <c r="C3689">
        <v>34.775399999999998</v>
      </c>
    </row>
    <row r="3690" spans="1:3" x14ac:dyDescent="0.2">
      <c r="A3690" t="s">
        <v>4565</v>
      </c>
      <c r="B3690">
        <v>-0.44761000000000001</v>
      </c>
      <c r="C3690">
        <v>34.972700000000003</v>
      </c>
    </row>
    <row r="3691" spans="1:3" x14ac:dyDescent="0.2">
      <c r="A3691" t="s">
        <v>4566</v>
      </c>
      <c r="B3691">
        <v>-0.67766000000000004</v>
      </c>
      <c r="C3691">
        <v>34.76585</v>
      </c>
    </row>
    <row r="3692" spans="1:3" x14ac:dyDescent="0.2">
      <c r="A3692" t="s">
        <v>4567</v>
      </c>
      <c r="B3692">
        <v>-1.0320180000000001</v>
      </c>
      <c r="C3692">
        <v>34.264037999999999</v>
      </c>
    </row>
    <row r="3693" spans="1:3" x14ac:dyDescent="0.2">
      <c r="A3693" t="s">
        <v>4568</v>
      </c>
      <c r="B3693">
        <v>-1.02</v>
      </c>
      <c r="C3693">
        <v>34.229999999999997</v>
      </c>
    </row>
    <row r="3694" spans="1:3" x14ac:dyDescent="0.2">
      <c r="A3694" t="s">
        <v>4569</v>
      </c>
      <c r="B3694">
        <v>-1.333</v>
      </c>
      <c r="C3694">
        <v>34.688000000000002</v>
      </c>
    </row>
    <row r="3695" spans="1:3" x14ac:dyDescent="0.2">
      <c r="A3695" t="s">
        <v>4570</v>
      </c>
      <c r="B3695">
        <v>-1.5824000000000001E-2</v>
      </c>
      <c r="C3695">
        <v>34.743499999999997</v>
      </c>
    </row>
    <row r="3696" spans="1:3" x14ac:dyDescent="0.2">
      <c r="A3696" t="s">
        <v>4571</v>
      </c>
      <c r="B3696">
        <v>-2.2419999999999999E-2</v>
      </c>
      <c r="C3696">
        <v>34.746586000000001</v>
      </c>
    </row>
    <row r="3697" spans="1:3" x14ac:dyDescent="0.2">
      <c r="A3697" t="s">
        <v>4572</v>
      </c>
      <c r="B3697">
        <v>-0.92300000000000004</v>
      </c>
      <c r="C3697">
        <v>34.70655</v>
      </c>
    </row>
    <row r="3698" spans="1:3" x14ac:dyDescent="0.2">
      <c r="A3698" t="s">
        <v>4573</v>
      </c>
      <c r="B3698">
        <v>-0.28000000000000003</v>
      </c>
      <c r="C3698">
        <v>37.619999999999997</v>
      </c>
    </row>
    <row r="3699" spans="1:3" x14ac:dyDescent="0.2">
      <c r="A3699" t="s">
        <v>4574</v>
      </c>
      <c r="B3699">
        <v>-0.57548999999999995</v>
      </c>
      <c r="C3699">
        <v>34.890999999999998</v>
      </c>
    </row>
    <row r="3700" spans="1:3" x14ac:dyDescent="0.2">
      <c r="A3700" t="s">
        <v>4575</v>
      </c>
      <c r="B3700">
        <v>-0.66002000000000005</v>
      </c>
      <c r="C3700">
        <v>34.74823</v>
      </c>
    </row>
    <row r="3701" spans="1:3" x14ac:dyDescent="0.2">
      <c r="A3701" t="s">
        <v>4576</v>
      </c>
      <c r="B3701">
        <v>-0.55017899999999997</v>
      </c>
      <c r="C3701">
        <v>34.690600000000003</v>
      </c>
    </row>
    <row r="3702" spans="1:3" x14ac:dyDescent="0.2">
      <c r="A3702" t="s">
        <v>4577</v>
      </c>
      <c r="B3702">
        <v>-1.1604699999999999</v>
      </c>
      <c r="C3702">
        <v>34.4726</v>
      </c>
    </row>
    <row r="3703" spans="1:3" x14ac:dyDescent="0.2">
      <c r="A3703" t="s">
        <v>4578</v>
      </c>
      <c r="B3703">
        <v>-0.1384</v>
      </c>
      <c r="C3703">
        <v>35.053100000000001</v>
      </c>
    </row>
    <row r="3704" spans="1:3" x14ac:dyDescent="0.2">
      <c r="A3704" t="s">
        <v>4579</v>
      </c>
      <c r="B3704">
        <v>-0.21243000000000001</v>
      </c>
      <c r="C3704">
        <v>34.218829999999997</v>
      </c>
    </row>
    <row r="3705" spans="1:3" x14ac:dyDescent="0.2">
      <c r="A3705" t="s">
        <v>4580</v>
      </c>
      <c r="B3705">
        <v>7.3523000000000005E-2</v>
      </c>
      <c r="C3705">
        <v>34.454000000000001</v>
      </c>
    </row>
    <row r="3706" spans="1:3" x14ac:dyDescent="0.2">
      <c r="A3706" t="s">
        <v>4581</v>
      </c>
      <c r="B3706">
        <v>0.03</v>
      </c>
      <c r="C3706">
        <v>34.479999999999997</v>
      </c>
    </row>
    <row r="3707" spans="1:3" x14ac:dyDescent="0.2">
      <c r="A3707" t="s">
        <v>4582</v>
      </c>
      <c r="B3707">
        <v>-0.60803200000000002</v>
      </c>
      <c r="C3707">
        <v>34.098965999999997</v>
      </c>
    </row>
    <row r="3708" spans="1:3" x14ac:dyDescent="0.2">
      <c r="A3708" t="s">
        <v>4583</v>
      </c>
      <c r="B3708">
        <v>-0.65</v>
      </c>
      <c r="C3708">
        <v>34.57</v>
      </c>
    </row>
    <row r="3709" spans="1:3" x14ac:dyDescent="0.2">
      <c r="A3709" t="s">
        <v>4584</v>
      </c>
      <c r="B3709">
        <v>-0.75453000000000003</v>
      </c>
      <c r="C3709">
        <v>34.774700000000003</v>
      </c>
    </row>
    <row r="3710" spans="1:3" x14ac:dyDescent="0.2">
      <c r="A3710" t="s">
        <v>4585</v>
      </c>
      <c r="B3710">
        <v>-0.75958000000000003</v>
      </c>
      <c r="C3710">
        <v>34.749360000000003</v>
      </c>
    </row>
    <row r="3711" spans="1:3" x14ac:dyDescent="0.2">
      <c r="A3711" t="s">
        <v>4586</v>
      </c>
      <c r="B3711">
        <v>-0.77634000000000003</v>
      </c>
      <c r="C3711">
        <v>34.976700000000001</v>
      </c>
    </row>
    <row r="3712" spans="1:3" x14ac:dyDescent="0.2">
      <c r="A3712" t="s">
        <v>4587</v>
      </c>
      <c r="B3712">
        <v>-0.75749999999999995</v>
      </c>
      <c r="C3712">
        <v>34.911799999999999</v>
      </c>
    </row>
    <row r="3713" spans="1:3" x14ac:dyDescent="0.2">
      <c r="A3713" t="s">
        <v>4588</v>
      </c>
      <c r="B3713">
        <v>-9.1899999999999996E-2</v>
      </c>
      <c r="C3713">
        <v>34.673200000000001</v>
      </c>
    </row>
    <row r="3714" spans="1:3" x14ac:dyDescent="0.2">
      <c r="A3714" t="s">
        <v>4589</v>
      </c>
      <c r="B3714">
        <v>-0.60557000000000005</v>
      </c>
      <c r="C3714">
        <v>34.76726</v>
      </c>
    </row>
    <row r="3715" spans="1:3" x14ac:dyDescent="0.2">
      <c r="A3715" t="s">
        <v>4590</v>
      </c>
      <c r="B3715">
        <v>5.79E-2</v>
      </c>
      <c r="C3715">
        <v>34.244</v>
      </c>
    </row>
    <row r="3716" spans="1:3" x14ac:dyDescent="0.2">
      <c r="A3716" t="s">
        <v>4591</v>
      </c>
      <c r="B3716">
        <v>-1.08</v>
      </c>
      <c r="C3716">
        <v>36.68</v>
      </c>
    </row>
    <row r="3717" spans="1:3" x14ac:dyDescent="0.2">
      <c r="A3717" t="s">
        <v>4592</v>
      </c>
      <c r="B3717">
        <v>1.3236680000000001</v>
      </c>
      <c r="C3717">
        <v>35.432623</v>
      </c>
    </row>
    <row r="3718" spans="1:3" x14ac:dyDescent="0.2">
      <c r="A3718" t="s">
        <v>4593</v>
      </c>
      <c r="B3718">
        <v>-0.75899000000000005</v>
      </c>
      <c r="C3718">
        <v>34.264339999999997</v>
      </c>
    </row>
    <row r="3719" spans="1:3" x14ac:dyDescent="0.2">
      <c r="A3719" t="s">
        <v>4594</v>
      </c>
      <c r="B3719">
        <v>0.32706099999999999</v>
      </c>
      <c r="C3719">
        <v>35.577100000000002</v>
      </c>
    </row>
    <row r="3720" spans="1:3" x14ac:dyDescent="0.2">
      <c r="A3720" t="s">
        <v>4595</v>
      </c>
      <c r="B3720">
        <v>-1.03</v>
      </c>
      <c r="C3720">
        <v>34.47</v>
      </c>
    </row>
    <row r="3721" spans="1:3" x14ac:dyDescent="0.2">
      <c r="A3721" t="s">
        <v>4596</v>
      </c>
      <c r="B3721">
        <v>-0.86</v>
      </c>
      <c r="C3721">
        <v>35.01</v>
      </c>
    </row>
    <row r="3722" spans="1:3" x14ac:dyDescent="0.2">
      <c r="A3722" t="s">
        <v>4597</v>
      </c>
      <c r="B3722">
        <v>-0.434471</v>
      </c>
      <c r="C3722">
        <v>34.895159</v>
      </c>
    </row>
    <row r="3723" spans="1:3" x14ac:dyDescent="0.2">
      <c r="A3723" t="s">
        <v>4598</v>
      </c>
      <c r="B3723">
        <v>-0.57084999999999997</v>
      </c>
      <c r="C3723">
        <v>34.770670000000003</v>
      </c>
    </row>
    <row r="3724" spans="1:3" x14ac:dyDescent="0.2">
      <c r="A3724" t="s">
        <v>4599</v>
      </c>
      <c r="B3724">
        <v>-1.20204</v>
      </c>
      <c r="C3724">
        <v>36.703099999999999</v>
      </c>
    </row>
    <row r="3725" spans="1:3" x14ac:dyDescent="0.2">
      <c r="A3725" t="s">
        <v>4600</v>
      </c>
      <c r="B3725">
        <v>-0.74202999999999997</v>
      </c>
      <c r="C3725">
        <v>34.638570000000001</v>
      </c>
    </row>
    <row r="3726" spans="1:3" x14ac:dyDescent="0.2">
      <c r="A3726" t="s">
        <v>4601</v>
      </c>
      <c r="B3726">
        <v>-0.58396999999999999</v>
      </c>
      <c r="C3726">
        <v>34.7316</v>
      </c>
    </row>
    <row r="3727" spans="1:3" x14ac:dyDescent="0.2">
      <c r="A3727" t="s">
        <v>4602</v>
      </c>
      <c r="B3727">
        <v>9.4509999999999997E-2</v>
      </c>
      <c r="C3727">
        <v>34.488799999999998</v>
      </c>
    </row>
    <row r="3728" spans="1:3" x14ac:dyDescent="0.2">
      <c r="A3728" t="s">
        <v>4603</v>
      </c>
      <c r="B3728">
        <v>-0.40586</v>
      </c>
      <c r="C3728">
        <v>36.922069999999998</v>
      </c>
    </row>
    <row r="3729" spans="1:3" x14ac:dyDescent="0.2">
      <c r="A3729" t="s">
        <v>4604</v>
      </c>
      <c r="B3729">
        <v>-0.41946</v>
      </c>
      <c r="C3729">
        <v>36.948630000000001</v>
      </c>
    </row>
    <row r="3730" spans="1:3" x14ac:dyDescent="0.2">
      <c r="A3730" t="s">
        <v>4605</v>
      </c>
      <c r="B3730">
        <v>-0.42635000000000001</v>
      </c>
      <c r="C3730">
        <v>36.923639999999999</v>
      </c>
    </row>
    <row r="3731" spans="1:3" x14ac:dyDescent="0.2">
      <c r="A3731" t="s">
        <v>4606</v>
      </c>
      <c r="B3731">
        <v>-0.42398999999999998</v>
      </c>
      <c r="C3731">
        <v>36.961129999999997</v>
      </c>
    </row>
    <row r="3732" spans="1:3" x14ac:dyDescent="0.2">
      <c r="A3732" t="s">
        <v>4607</v>
      </c>
      <c r="B3732">
        <v>-3.2351169999999998</v>
      </c>
      <c r="C3732">
        <v>40.012528000000003</v>
      </c>
    </row>
    <row r="3733" spans="1:3" x14ac:dyDescent="0.2">
      <c r="A3733" t="s">
        <v>4608</v>
      </c>
      <c r="B3733">
        <v>0.30858600000000003</v>
      </c>
      <c r="C3733">
        <v>35.674439999999997</v>
      </c>
    </row>
    <row r="3734" spans="1:3" x14ac:dyDescent="0.2">
      <c r="A3734" t="s">
        <v>4609</v>
      </c>
      <c r="B3734">
        <v>-0.62321000000000004</v>
      </c>
      <c r="C3734">
        <v>34.241230000000002</v>
      </c>
    </row>
    <row r="3735" spans="1:3" x14ac:dyDescent="0.2">
      <c r="A3735" t="s">
        <v>4609</v>
      </c>
      <c r="B3735">
        <v>-4.0491999999999999</v>
      </c>
      <c r="C3735">
        <v>39.6539</v>
      </c>
    </row>
    <row r="3736" spans="1:3" x14ac:dyDescent="0.2">
      <c r="A3736" t="s">
        <v>4610</v>
      </c>
      <c r="B3736">
        <v>-0.47958000000000001</v>
      </c>
      <c r="C3736">
        <v>36.311610000000002</v>
      </c>
    </row>
    <row r="3737" spans="1:3" x14ac:dyDescent="0.2">
      <c r="A3737" t="s">
        <v>4611</v>
      </c>
      <c r="B3737">
        <v>-1.2499499999999999</v>
      </c>
      <c r="C3737">
        <v>36.864249999999998</v>
      </c>
    </row>
    <row r="3738" spans="1:3" x14ac:dyDescent="0.2">
      <c r="A3738" t="s">
        <v>4612</v>
      </c>
      <c r="B3738">
        <v>-1.093235</v>
      </c>
      <c r="C3738">
        <v>37.401235</v>
      </c>
    </row>
    <row r="3739" spans="1:3" x14ac:dyDescent="0.2">
      <c r="A3739" t="s">
        <v>4613</v>
      </c>
      <c r="B3739">
        <v>-0.64834000000000003</v>
      </c>
      <c r="C3739">
        <v>36.487879999999997</v>
      </c>
    </row>
    <row r="3740" spans="1:3" x14ac:dyDescent="0.2">
      <c r="A3740" t="s">
        <v>4614</v>
      </c>
      <c r="B3740">
        <v>-1.2499499999999999</v>
      </c>
      <c r="C3740">
        <v>36.864249999999998</v>
      </c>
    </row>
    <row r="3741" spans="1:3" x14ac:dyDescent="0.2">
      <c r="A3741" t="s">
        <v>4615</v>
      </c>
      <c r="B3741">
        <v>-0.28371400000000002</v>
      </c>
      <c r="C3741">
        <v>36.268999999999998</v>
      </c>
    </row>
    <row r="3742" spans="1:3" x14ac:dyDescent="0.2">
      <c r="A3742" t="s">
        <v>4616</v>
      </c>
      <c r="B3742">
        <v>-1.0412319999999999</v>
      </c>
      <c r="C3742">
        <v>37.263212000000003</v>
      </c>
    </row>
    <row r="3743" spans="1:3" x14ac:dyDescent="0.2">
      <c r="A3743" t="s">
        <v>4616</v>
      </c>
      <c r="B3743">
        <v>-1.162533</v>
      </c>
      <c r="C3743">
        <v>37.432326000000003</v>
      </c>
    </row>
    <row r="3744" spans="1:3" x14ac:dyDescent="0.2">
      <c r="A3744" t="s">
        <v>4617</v>
      </c>
      <c r="B3744">
        <v>-1.07</v>
      </c>
      <c r="C3744">
        <v>37.43</v>
      </c>
    </row>
    <row r="3745" spans="1:3" x14ac:dyDescent="0.2">
      <c r="A3745" t="s">
        <v>4618</v>
      </c>
      <c r="B3745">
        <v>-1.11452</v>
      </c>
      <c r="C3745">
        <v>37.898299999999999</v>
      </c>
    </row>
    <row r="3746" spans="1:3" x14ac:dyDescent="0.2">
      <c r="A3746" t="s">
        <v>4619</v>
      </c>
      <c r="B3746">
        <v>-1.9743299999999999</v>
      </c>
      <c r="C3746">
        <v>37.494700000000002</v>
      </c>
    </row>
    <row r="3747" spans="1:3" x14ac:dyDescent="0.2">
      <c r="A3747" t="s">
        <v>4620</v>
      </c>
      <c r="B3747">
        <v>-1.11452</v>
      </c>
      <c r="C3747">
        <v>38.031500000000001</v>
      </c>
    </row>
    <row r="3748" spans="1:3" x14ac:dyDescent="0.2">
      <c r="A3748" t="s">
        <v>4621</v>
      </c>
      <c r="B3748">
        <v>-1.0876459999999999</v>
      </c>
      <c r="C3748">
        <v>38.099522999999998</v>
      </c>
    </row>
    <row r="3749" spans="1:3" x14ac:dyDescent="0.2">
      <c r="A3749" t="s">
        <v>4622</v>
      </c>
      <c r="B3749">
        <v>-2.59171</v>
      </c>
      <c r="C3749">
        <v>37.996679999999998</v>
      </c>
    </row>
    <row r="3750" spans="1:3" x14ac:dyDescent="0.2">
      <c r="A3750" t="s">
        <v>4623</v>
      </c>
      <c r="B3750">
        <v>-1.81612</v>
      </c>
      <c r="C3750">
        <v>37.536700000000003</v>
      </c>
    </row>
    <row r="3751" spans="1:3" x14ac:dyDescent="0.2">
      <c r="A3751" t="s">
        <v>4624</v>
      </c>
      <c r="B3751">
        <v>-1.81368</v>
      </c>
      <c r="C3751">
        <v>37.536639999999998</v>
      </c>
    </row>
    <row r="3752" spans="1:3" x14ac:dyDescent="0.2">
      <c r="A3752" t="s">
        <v>4625</v>
      </c>
      <c r="B3752">
        <v>0.732379</v>
      </c>
      <c r="C3752">
        <v>35.056542999999998</v>
      </c>
    </row>
    <row r="3753" spans="1:3" x14ac:dyDescent="0.2">
      <c r="A3753" t="s">
        <v>4626</v>
      </c>
      <c r="B3753">
        <v>0.86745799999999995</v>
      </c>
      <c r="C3753">
        <v>35.044375000000002</v>
      </c>
    </row>
    <row r="3754" spans="1:3" x14ac:dyDescent="0.2">
      <c r="A3754" t="s">
        <v>4627</v>
      </c>
      <c r="B3754">
        <v>0.87749500000000002</v>
      </c>
      <c r="C3754">
        <v>35.028624999999998</v>
      </c>
    </row>
    <row r="3755" spans="1:3" x14ac:dyDescent="0.2">
      <c r="A3755" t="s">
        <v>4627</v>
      </c>
      <c r="B3755">
        <v>0.96240999999999999</v>
      </c>
      <c r="C3755">
        <v>35.194200000000002</v>
      </c>
    </row>
    <row r="3756" spans="1:3" x14ac:dyDescent="0.2">
      <c r="A3756" t="s">
        <v>4627</v>
      </c>
      <c r="B3756">
        <v>0.32379000000000002</v>
      </c>
      <c r="C3756">
        <v>34.656542999999999</v>
      </c>
    </row>
    <row r="3757" spans="1:3" x14ac:dyDescent="0.2">
      <c r="A3757" t="s">
        <v>4628</v>
      </c>
      <c r="B3757">
        <v>-1.135135</v>
      </c>
      <c r="C3757">
        <v>36.964865000000003</v>
      </c>
    </row>
    <row r="3758" spans="1:3" x14ac:dyDescent="0.2">
      <c r="A3758" t="s">
        <v>4629</v>
      </c>
      <c r="B3758">
        <v>0.50860300000000003</v>
      </c>
      <c r="C3758">
        <v>34.246637</v>
      </c>
    </row>
    <row r="3759" spans="1:3" x14ac:dyDescent="0.2">
      <c r="A3759" t="s">
        <v>4630</v>
      </c>
      <c r="B3759">
        <v>-0.47143000000000002</v>
      </c>
      <c r="C3759">
        <v>34.8352</v>
      </c>
    </row>
    <row r="3760" spans="1:3" x14ac:dyDescent="0.2">
      <c r="A3760" t="s">
        <v>4631</v>
      </c>
      <c r="B3760">
        <v>-0.75021000000000004</v>
      </c>
      <c r="C3760">
        <v>34.425800000000002</v>
      </c>
    </row>
    <row r="3761" spans="1:3" x14ac:dyDescent="0.2">
      <c r="A3761" t="s">
        <v>4632</v>
      </c>
      <c r="B3761">
        <v>-0.13125600000000001</v>
      </c>
      <c r="C3761">
        <v>34.625</v>
      </c>
    </row>
    <row r="3762" spans="1:3" x14ac:dyDescent="0.2">
      <c r="A3762" t="s">
        <v>4633</v>
      </c>
      <c r="B3762">
        <v>-0.69450999999999996</v>
      </c>
      <c r="C3762">
        <v>34.484400000000001</v>
      </c>
    </row>
    <row r="3763" spans="1:3" x14ac:dyDescent="0.2">
      <c r="A3763" t="s">
        <v>4634</v>
      </c>
      <c r="B3763">
        <v>-0.60050599999999998</v>
      </c>
      <c r="C3763">
        <v>36.929983</v>
      </c>
    </row>
    <row r="3764" spans="1:3" x14ac:dyDescent="0.2">
      <c r="A3764" t="s">
        <v>4635</v>
      </c>
      <c r="B3764">
        <v>-0.38037599999999999</v>
      </c>
      <c r="C3764">
        <v>34.929699999999997</v>
      </c>
    </row>
    <row r="3765" spans="1:3" x14ac:dyDescent="0.2">
      <c r="A3765" t="s">
        <v>4636</v>
      </c>
      <c r="B3765">
        <v>-2.4685700000000002</v>
      </c>
      <c r="C3765">
        <v>40.193821</v>
      </c>
    </row>
    <row r="3766" spans="1:3" x14ac:dyDescent="0.2">
      <c r="A3766" t="s">
        <v>4637</v>
      </c>
      <c r="B3766">
        <v>2.7203000000000001E-2</v>
      </c>
      <c r="C3766">
        <v>34.583630999999997</v>
      </c>
    </row>
    <row r="3767" spans="1:3" x14ac:dyDescent="0.2">
      <c r="A3767" t="s">
        <v>4638</v>
      </c>
      <c r="B3767">
        <v>-1.2890239999999999</v>
      </c>
      <c r="C3767">
        <v>36.871071000000001</v>
      </c>
    </row>
    <row r="3768" spans="1:3" x14ac:dyDescent="0.2">
      <c r="A3768" t="s">
        <v>4639</v>
      </c>
      <c r="B3768">
        <v>-1.2887519999999999</v>
      </c>
      <c r="C3768">
        <v>36.870483</v>
      </c>
    </row>
    <row r="3769" spans="1:3" x14ac:dyDescent="0.2">
      <c r="A3769" t="s">
        <v>4640</v>
      </c>
      <c r="B3769">
        <v>-1.03</v>
      </c>
      <c r="C3769">
        <v>34.58</v>
      </c>
    </row>
    <row r="3770" spans="1:3" x14ac:dyDescent="0.2">
      <c r="A3770" t="s">
        <v>4641</v>
      </c>
      <c r="B3770">
        <v>-0.58438000000000001</v>
      </c>
      <c r="C3770">
        <v>34.500300000000003</v>
      </c>
    </row>
    <row r="3771" spans="1:3" x14ac:dyDescent="0.2">
      <c r="A3771" t="s">
        <v>4642</v>
      </c>
      <c r="B3771">
        <v>-0.53398000000000001</v>
      </c>
      <c r="C3771">
        <v>34.873600000000003</v>
      </c>
    </row>
    <row r="3772" spans="1:3" x14ac:dyDescent="0.2">
      <c r="A3772" t="s">
        <v>4643</v>
      </c>
      <c r="B3772">
        <v>-0.75065000000000004</v>
      </c>
      <c r="C3772">
        <v>34.788899999999998</v>
      </c>
    </row>
    <row r="3773" spans="1:3" x14ac:dyDescent="0.2">
      <c r="A3773" t="s">
        <v>4644</v>
      </c>
      <c r="B3773">
        <v>-0.79398299999999999</v>
      </c>
      <c r="C3773">
        <v>34.725517000000004</v>
      </c>
    </row>
    <row r="3774" spans="1:3" x14ac:dyDescent="0.2">
      <c r="A3774" t="s">
        <v>4645</v>
      </c>
      <c r="B3774">
        <v>-0.79544000000000004</v>
      </c>
      <c r="C3774">
        <v>34.723649999999999</v>
      </c>
    </row>
    <row r="3775" spans="1:3" x14ac:dyDescent="0.2">
      <c r="A3775" t="s">
        <v>4646</v>
      </c>
      <c r="B3775">
        <v>-7.9078999999999997E-2</v>
      </c>
      <c r="C3775">
        <v>34.656447999999997</v>
      </c>
    </row>
    <row r="3776" spans="1:3" x14ac:dyDescent="0.2">
      <c r="A3776" t="s">
        <v>4647</v>
      </c>
      <c r="B3776">
        <v>5.5180000000000003E-3</v>
      </c>
      <c r="C3776">
        <v>34.482799999999997</v>
      </c>
    </row>
    <row r="3777" spans="1:3" x14ac:dyDescent="0.2">
      <c r="A3777" t="s">
        <v>4648</v>
      </c>
      <c r="B3777">
        <v>-0.29437999999999998</v>
      </c>
      <c r="C3777">
        <v>35.9559</v>
      </c>
    </row>
    <row r="3778" spans="1:3" x14ac:dyDescent="0.2">
      <c r="A3778" t="s">
        <v>4649</v>
      </c>
      <c r="B3778">
        <v>0.195411</v>
      </c>
      <c r="C3778">
        <v>35.316383999999999</v>
      </c>
    </row>
    <row r="3779" spans="1:3" x14ac:dyDescent="0.2">
      <c r="A3779" t="s">
        <v>4650</v>
      </c>
      <c r="B3779">
        <v>-0.58123000000000002</v>
      </c>
      <c r="C3779">
        <v>34.351230000000001</v>
      </c>
    </row>
    <row r="3780" spans="1:3" x14ac:dyDescent="0.2">
      <c r="A3780" t="s">
        <v>4651</v>
      </c>
      <c r="B3780">
        <v>-1.0670999999999999</v>
      </c>
      <c r="C3780">
        <v>34.5914</v>
      </c>
    </row>
    <row r="3781" spans="1:3" x14ac:dyDescent="0.2">
      <c r="A3781" t="s">
        <v>4652</v>
      </c>
      <c r="B3781">
        <v>-1.096706</v>
      </c>
      <c r="C3781">
        <v>34.610581000000003</v>
      </c>
    </row>
    <row r="3782" spans="1:3" x14ac:dyDescent="0.2">
      <c r="A3782" t="s">
        <v>4653</v>
      </c>
      <c r="B3782">
        <v>-1.0383770000000001</v>
      </c>
      <c r="C3782">
        <v>34.597667000000001</v>
      </c>
    </row>
    <row r="3783" spans="1:3" x14ac:dyDescent="0.2">
      <c r="A3783" t="s">
        <v>4654</v>
      </c>
      <c r="B3783">
        <v>-7.9078999999999997E-2</v>
      </c>
      <c r="C3783">
        <v>34.656447999999997</v>
      </c>
    </row>
    <row r="3784" spans="1:3" x14ac:dyDescent="0.2">
      <c r="A3784" t="s">
        <v>4655</v>
      </c>
      <c r="B3784">
        <v>-0.42629</v>
      </c>
      <c r="C3784">
        <v>34.520000000000003</v>
      </c>
    </row>
    <row r="3785" spans="1:3" x14ac:dyDescent="0.2">
      <c r="A3785" t="s">
        <v>4656</v>
      </c>
      <c r="B3785">
        <v>1.6111E-2</v>
      </c>
      <c r="C3785">
        <v>37.075622000000003</v>
      </c>
    </row>
    <row r="3786" spans="1:3" x14ac:dyDescent="0.2">
      <c r="A3786" t="s">
        <v>4657</v>
      </c>
      <c r="B3786">
        <v>-9.9001000000000006E-2</v>
      </c>
      <c r="C3786">
        <v>36.353499999999997</v>
      </c>
    </row>
    <row r="3787" spans="1:3" x14ac:dyDescent="0.2">
      <c r="A3787" t="s">
        <v>4658</v>
      </c>
      <c r="B3787">
        <v>0.54476800000000003</v>
      </c>
      <c r="C3787">
        <v>36.4773</v>
      </c>
    </row>
    <row r="3788" spans="1:3" x14ac:dyDescent="0.2">
      <c r="A3788" t="s">
        <v>4659</v>
      </c>
      <c r="B3788">
        <v>7.3665999999999995E-2</v>
      </c>
      <c r="C3788">
        <v>36.79</v>
      </c>
    </row>
    <row r="3789" spans="1:3" x14ac:dyDescent="0.2">
      <c r="A3789" t="s">
        <v>4660</v>
      </c>
      <c r="B3789">
        <v>0.45</v>
      </c>
      <c r="C3789">
        <v>36.18</v>
      </c>
    </row>
    <row r="3790" spans="1:3" x14ac:dyDescent="0.2">
      <c r="A3790" t="s">
        <v>4661</v>
      </c>
      <c r="B3790">
        <v>-4.6968999999999997E-2</v>
      </c>
      <c r="C3790">
        <v>36.348300000000002</v>
      </c>
    </row>
    <row r="3791" spans="1:3" x14ac:dyDescent="0.2">
      <c r="A3791" t="s">
        <v>4662</v>
      </c>
      <c r="B3791">
        <v>-0.2707</v>
      </c>
      <c r="C3791">
        <v>36.3735</v>
      </c>
    </row>
    <row r="3792" spans="1:3" x14ac:dyDescent="0.2">
      <c r="A3792" t="s">
        <v>4663</v>
      </c>
      <c r="B3792">
        <v>-0.46573999999999999</v>
      </c>
      <c r="C3792">
        <v>34.634999999999998</v>
      </c>
    </row>
    <row r="3793" spans="1:3" x14ac:dyDescent="0.2">
      <c r="A3793" t="s">
        <v>4664</v>
      </c>
      <c r="B3793">
        <v>-1.0804400000000001</v>
      </c>
      <c r="C3793">
        <v>34.211199999999998</v>
      </c>
    </row>
    <row r="3794" spans="1:3" x14ac:dyDescent="0.2">
      <c r="A3794" t="s">
        <v>4665</v>
      </c>
      <c r="B3794">
        <v>-1.1143799999999999</v>
      </c>
      <c r="C3794">
        <v>36.223399999999998</v>
      </c>
    </row>
    <row r="3795" spans="1:3" x14ac:dyDescent="0.2">
      <c r="A3795" t="s">
        <v>4666</v>
      </c>
      <c r="B3795">
        <v>-0.87512299999999998</v>
      </c>
      <c r="C3795">
        <v>35.241230000000002</v>
      </c>
    </row>
    <row r="3796" spans="1:3" x14ac:dyDescent="0.2">
      <c r="A3796" t="s">
        <v>4667</v>
      </c>
      <c r="B3796">
        <v>-0.87352399999999997</v>
      </c>
      <c r="C3796">
        <v>35.242339999999999</v>
      </c>
    </row>
    <row r="3797" spans="1:3" x14ac:dyDescent="0.2">
      <c r="A3797" t="s">
        <v>4668</v>
      </c>
      <c r="B3797">
        <v>-0.83442300000000003</v>
      </c>
      <c r="C3797">
        <v>35.9651</v>
      </c>
    </row>
    <row r="3798" spans="1:3" x14ac:dyDescent="0.2">
      <c r="A3798" t="s">
        <v>4669</v>
      </c>
      <c r="B3798">
        <v>-0.40598899999999999</v>
      </c>
      <c r="C3798">
        <v>36.521299999999997</v>
      </c>
    </row>
    <row r="3799" spans="1:3" x14ac:dyDescent="0.2">
      <c r="A3799" t="s">
        <v>4670</v>
      </c>
      <c r="B3799">
        <v>-4.05783</v>
      </c>
      <c r="C3799">
        <v>39.674455000000002</v>
      </c>
    </row>
    <row r="3800" spans="1:3" x14ac:dyDescent="0.2">
      <c r="A3800" t="s">
        <v>4671</v>
      </c>
      <c r="B3800">
        <v>-4.0525060000000002</v>
      </c>
      <c r="C3800">
        <v>39.673160000000003</v>
      </c>
    </row>
    <row r="3801" spans="1:3" x14ac:dyDescent="0.2">
      <c r="A3801" t="s">
        <v>4672</v>
      </c>
      <c r="B3801">
        <v>-1.7586619999999999</v>
      </c>
      <c r="C3801">
        <v>35.571198000000003</v>
      </c>
    </row>
    <row r="3802" spans="1:3" x14ac:dyDescent="0.2">
      <c r="A3802" t="s">
        <v>4673</v>
      </c>
      <c r="B3802">
        <v>-1.88</v>
      </c>
      <c r="C3802">
        <v>36.17</v>
      </c>
    </row>
    <row r="3803" spans="1:3" x14ac:dyDescent="0.2">
      <c r="A3803" t="s">
        <v>4674</v>
      </c>
      <c r="B3803">
        <v>0.68352100000000005</v>
      </c>
      <c r="C3803">
        <v>36.997399999999999</v>
      </c>
    </row>
    <row r="3804" spans="1:3" x14ac:dyDescent="0.2">
      <c r="A3804" t="s">
        <v>4675</v>
      </c>
      <c r="B3804">
        <v>0.64912800000000004</v>
      </c>
      <c r="C3804">
        <v>36.9938</v>
      </c>
    </row>
    <row r="3805" spans="1:3" x14ac:dyDescent="0.2">
      <c r="A3805" t="s">
        <v>4676</v>
      </c>
      <c r="B3805">
        <v>-1.31955</v>
      </c>
      <c r="C3805">
        <v>34.792000000000002</v>
      </c>
    </row>
    <row r="3806" spans="1:3" x14ac:dyDescent="0.2">
      <c r="A3806" t="s">
        <v>4677</v>
      </c>
      <c r="B3806">
        <v>-1.2745899999999999</v>
      </c>
      <c r="C3806">
        <v>35.161999999999999</v>
      </c>
    </row>
    <row r="3807" spans="1:3" x14ac:dyDescent="0.2">
      <c r="A3807" t="s">
        <v>4678</v>
      </c>
      <c r="B3807">
        <v>-1.7968500000000001</v>
      </c>
      <c r="C3807">
        <v>36.373899999999999</v>
      </c>
    </row>
    <row r="3808" spans="1:3" x14ac:dyDescent="0.2">
      <c r="A3808" t="s">
        <v>4679</v>
      </c>
      <c r="B3808">
        <v>-1.8962129999999999</v>
      </c>
      <c r="C3808">
        <v>36.35116</v>
      </c>
    </row>
    <row r="3809" spans="1:3" x14ac:dyDescent="0.2">
      <c r="A3809" t="s">
        <v>4680</v>
      </c>
      <c r="B3809">
        <v>-0.80107399999999995</v>
      </c>
      <c r="C3809">
        <v>36.014499999999998</v>
      </c>
    </row>
    <row r="3810" spans="1:3" x14ac:dyDescent="0.2">
      <c r="A3810" t="s">
        <v>4681</v>
      </c>
      <c r="B3810">
        <v>-0.58850999999999998</v>
      </c>
      <c r="C3810">
        <v>35.684959999999997</v>
      </c>
    </row>
    <row r="3811" spans="1:3" x14ac:dyDescent="0.2">
      <c r="A3811" t="s">
        <v>4682</v>
      </c>
      <c r="B3811">
        <v>-0.96711599999999998</v>
      </c>
      <c r="C3811">
        <v>34.763303999999998</v>
      </c>
    </row>
    <row r="3812" spans="1:3" x14ac:dyDescent="0.2">
      <c r="A3812" t="s">
        <v>4683</v>
      </c>
      <c r="B3812">
        <v>-2.6337600000000001</v>
      </c>
      <c r="C3812">
        <v>36.981900000000003</v>
      </c>
    </row>
    <row r="3813" spans="1:3" x14ac:dyDescent="0.2">
      <c r="A3813" t="s">
        <v>4684</v>
      </c>
      <c r="B3813">
        <v>-1.108503</v>
      </c>
      <c r="C3813">
        <v>36.398071000000002</v>
      </c>
    </row>
    <row r="3814" spans="1:3" x14ac:dyDescent="0.2">
      <c r="A3814" t="s">
        <v>4685</v>
      </c>
      <c r="B3814">
        <v>0.18277599999999999</v>
      </c>
      <c r="C3814">
        <v>36.3767</v>
      </c>
    </row>
    <row r="3815" spans="1:3" x14ac:dyDescent="0.2">
      <c r="A3815" t="s">
        <v>4686</v>
      </c>
      <c r="B3815">
        <v>-1.90082</v>
      </c>
      <c r="C3815">
        <v>36.145499999999998</v>
      </c>
    </row>
    <row r="3816" spans="1:3" x14ac:dyDescent="0.2">
      <c r="A3816" t="s">
        <v>4687</v>
      </c>
      <c r="B3816">
        <v>0.16042400000000001</v>
      </c>
      <c r="C3816">
        <v>36.125399999999999</v>
      </c>
    </row>
    <row r="3817" spans="1:3" x14ac:dyDescent="0.2">
      <c r="A3817" t="s">
        <v>4688</v>
      </c>
      <c r="B3817">
        <v>-1.6978009999999999</v>
      </c>
      <c r="C3817">
        <v>35.557138999999999</v>
      </c>
    </row>
    <row r="3818" spans="1:3" x14ac:dyDescent="0.2">
      <c r="A3818" t="s">
        <v>4689</v>
      </c>
      <c r="B3818">
        <v>-0.66913199999999995</v>
      </c>
      <c r="C3818">
        <v>35.790500000000002</v>
      </c>
    </row>
    <row r="3819" spans="1:3" x14ac:dyDescent="0.2">
      <c r="A3819" t="s">
        <v>4690</v>
      </c>
      <c r="B3819">
        <v>-0.86712299999999998</v>
      </c>
      <c r="C3819">
        <v>35.632407000000001</v>
      </c>
    </row>
    <row r="3820" spans="1:3" x14ac:dyDescent="0.2">
      <c r="A3820" t="s">
        <v>4691</v>
      </c>
      <c r="B3820">
        <v>-0.85738700000000001</v>
      </c>
      <c r="C3820">
        <v>35.628233000000002</v>
      </c>
    </row>
    <row r="3821" spans="1:3" x14ac:dyDescent="0.2">
      <c r="A3821" t="s">
        <v>4692</v>
      </c>
      <c r="B3821">
        <v>-1.9071</v>
      </c>
      <c r="C3821">
        <v>35.680199999999999</v>
      </c>
    </row>
    <row r="3822" spans="1:3" x14ac:dyDescent="0.2">
      <c r="A3822" t="s">
        <v>4693</v>
      </c>
      <c r="B3822">
        <v>-2.0018660000000001</v>
      </c>
      <c r="C3822">
        <v>36.332802000000001</v>
      </c>
    </row>
    <row r="3823" spans="1:3" x14ac:dyDescent="0.2">
      <c r="A3823" t="s">
        <v>4694</v>
      </c>
      <c r="B3823">
        <v>-1.77986</v>
      </c>
      <c r="C3823">
        <v>36.69</v>
      </c>
    </row>
    <row r="3824" spans="1:3" x14ac:dyDescent="0.2">
      <c r="A3824" t="s">
        <v>4695</v>
      </c>
      <c r="B3824">
        <v>-1.0834189999999999</v>
      </c>
      <c r="C3824">
        <v>35.955371</v>
      </c>
    </row>
    <row r="3825" spans="1:3" x14ac:dyDescent="0.2">
      <c r="A3825" t="s">
        <v>4696</v>
      </c>
      <c r="B3825">
        <v>-0.94664599999999999</v>
      </c>
      <c r="C3825">
        <v>35.387799999999999</v>
      </c>
    </row>
    <row r="3826" spans="1:3" x14ac:dyDescent="0.2">
      <c r="A3826" t="s">
        <v>4697</v>
      </c>
      <c r="B3826">
        <v>-1.946426</v>
      </c>
      <c r="C3826">
        <v>35.834116000000002</v>
      </c>
    </row>
    <row r="3827" spans="1:3" x14ac:dyDescent="0.2">
      <c r="A3827" t="s">
        <v>4698</v>
      </c>
      <c r="B3827">
        <v>-0.90424199999999999</v>
      </c>
      <c r="C3827">
        <v>35.906999999999996</v>
      </c>
    </row>
    <row r="3828" spans="1:3" x14ac:dyDescent="0.2">
      <c r="A3828" t="s">
        <v>4699</v>
      </c>
      <c r="B3828">
        <v>-1.1589</v>
      </c>
      <c r="C3828">
        <v>35.843800000000002</v>
      </c>
    </row>
    <row r="3829" spans="1:3" x14ac:dyDescent="0.2">
      <c r="A3829" t="s">
        <v>4700</v>
      </c>
      <c r="B3829">
        <v>-1.0087200000000001</v>
      </c>
      <c r="C3829">
        <v>35.661099999999998</v>
      </c>
    </row>
    <row r="3830" spans="1:3" x14ac:dyDescent="0.2">
      <c r="A3830" t="s">
        <v>4701</v>
      </c>
      <c r="B3830">
        <v>-1.3937850000000001</v>
      </c>
      <c r="C3830">
        <v>36.733868999999999</v>
      </c>
    </row>
    <row r="3831" spans="1:3" x14ac:dyDescent="0.2">
      <c r="A3831" t="s">
        <v>4702</v>
      </c>
      <c r="B3831">
        <v>-2.7787950000000001</v>
      </c>
      <c r="C3831">
        <v>37.753712</v>
      </c>
    </row>
    <row r="3832" spans="1:3" x14ac:dyDescent="0.2">
      <c r="A3832" t="s">
        <v>4703</v>
      </c>
      <c r="B3832">
        <v>-0.73985800000000002</v>
      </c>
      <c r="C3832">
        <v>35.934100000000001</v>
      </c>
    </row>
    <row r="3833" spans="1:3" x14ac:dyDescent="0.2">
      <c r="A3833" t="s">
        <v>4704</v>
      </c>
      <c r="B3833">
        <v>-2.0111300000000001</v>
      </c>
      <c r="C3833">
        <v>35.838299999999997</v>
      </c>
    </row>
    <row r="3834" spans="1:3" x14ac:dyDescent="0.2">
      <c r="A3834" t="s">
        <v>4705</v>
      </c>
      <c r="B3834">
        <v>-1.5350619999999999</v>
      </c>
      <c r="C3834">
        <v>36.589841999999997</v>
      </c>
    </row>
    <row r="3835" spans="1:3" x14ac:dyDescent="0.2">
      <c r="A3835" t="s">
        <v>4706</v>
      </c>
      <c r="B3835">
        <v>-1.7351350000000001</v>
      </c>
      <c r="C3835">
        <v>36.712161999999999</v>
      </c>
    </row>
    <row r="3836" spans="1:3" x14ac:dyDescent="0.2">
      <c r="A3836" t="s">
        <v>4707</v>
      </c>
      <c r="B3836">
        <v>-0.56755999999999995</v>
      </c>
      <c r="C3836">
        <v>35.725000000000001</v>
      </c>
    </row>
    <row r="3837" spans="1:3" x14ac:dyDescent="0.2">
      <c r="A3837" t="s">
        <v>4708</v>
      </c>
      <c r="B3837">
        <v>-0.177176</v>
      </c>
      <c r="C3837">
        <v>36.008899999999997</v>
      </c>
    </row>
    <row r="3838" spans="1:3" x14ac:dyDescent="0.2">
      <c r="A3838" t="s">
        <v>4709</v>
      </c>
      <c r="B3838">
        <v>-1.3842270000000001</v>
      </c>
      <c r="C3838">
        <v>36.591591000000001</v>
      </c>
    </row>
    <row r="3839" spans="1:3" x14ac:dyDescent="0.2">
      <c r="A3839" t="s">
        <v>4710</v>
      </c>
      <c r="B3839">
        <v>-1.5581100000000001</v>
      </c>
      <c r="C3839">
        <v>36.472799999999999</v>
      </c>
    </row>
    <row r="3840" spans="1:3" x14ac:dyDescent="0.2">
      <c r="A3840" t="s">
        <v>4711</v>
      </c>
      <c r="B3840">
        <v>-2.6024069999999999</v>
      </c>
      <c r="C3840">
        <v>37.818750999999999</v>
      </c>
    </row>
    <row r="3841" spans="1:3" x14ac:dyDescent="0.2">
      <c r="A3841" t="s">
        <v>4712</v>
      </c>
      <c r="B3841">
        <v>-0.68383400000000005</v>
      </c>
      <c r="C3841">
        <v>35.786299999999997</v>
      </c>
    </row>
    <row r="3842" spans="1:3" x14ac:dyDescent="0.2">
      <c r="A3842" t="s">
        <v>4713</v>
      </c>
      <c r="B3842">
        <v>-0.99162700000000004</v>
      </c>
      <c r="C3842">
        <v>35.644799999999996</v>
      </c>
    </row>
    <row r="3843" spans="1:3" x14ac:dyDescent="0.2">
      <c r="A3843" t="s">
        <v>4714</v>
      </c>
      <c r="B3843">
        <v>-0.488097</v>
      </c>
      <c r="C3843">
        <v>34.358231000000004</v>
      </c>
    </row>
    <row r="3844" spans="1:3" x14ac:dyDescent="0.2">
      <c r="A3844" t="s">
        <v>4715</v>
      </c>
      <c r="B3844">
        <v>-6.7089999999999997E-2</v>
      </c>
      <c r="C3844">
        <v>34.377795999999996</v>
      </c>
    </row>
    <row r="3845" spans="1:3" x14ac:dyDescent="0.2">
      <c r="A3845" t="s">
        <v>4716</v>
      </c>
      <c r="B3845">
        <v>-0.73977999999999999</v>
      </c>
      <c r="C3845">
        <v>34.465299999999999</v>
      </c>
    </row>
    <row r="3846" spans="1:3" x14ac:dyDescent="0.2">
      <c r="A3846" t="s">
        <v>4717</v>
      </c>
      <c r="B3846">
        <v>-0.43</v>
      </c>
      <c r="C3846">
        <v>34.619999999999997</v>
      </c>
    </row>
    <row r="3847" spans="1:3" x14ac:dyDescent="0.2">
      <c r="A3847" t="s">
        <v>4718</v>
      </c>
      <c r="B3847">
        <v>-0.42785000000000001</v>
      </c>
      <c r="C3847">
        <v>34.646500000000003</v>
      </c>
    </row>
    <row r="3848" spans="1:3" x14ac:dyDescent="0.2">
      <c r="A3848" t="s">
        <v>4719</v>
      </c>
      <c r="B3848">
        <v>-0.61164700000000005</v>
      </c>
      <c r="C3848">
        <v>34.834285999999999</v>
      </c>
    </row>
    <row r="3849" spans="1:3" x14ac:dyDescent="0.2">
      <c r="A3849" t="s">
        <v>4720</v>
      </c>
      <c r="B3849">
        <v>-0.84779000000000004</v>
      </c>
      <c r="C3849">
        <v>34.721539999999997</v>
      </c>
    </row>
    <row r="3850" spans="1:3" x14ac:dyDescent="0.2">
      <c r="A3850" t="s">
        <v>4721</v>
      </c>
      <c r="B3850">
        <v>-0.42753000000000002</v>
      </c>
      <c r="C3850">
        <v>35.011499999999998</v>
      </c>
    </row>
    <row r="3851" spans="1:3" x14ac:dyDescent="0.2">
      <c r="A3851" t="s">
        <v>4722</v>
      </c>
      <c r="B3851">
        <v>0.231373</v>
      </c>
      <c r="C3851">
        <v>34.525748</v>
      </c>
    </row>
    <row r="3852" spans="1:3" x14ac:dyDescent="0.2">
      <c r="A3852" t="s">
        <v>4723</v>
      </c>
      <c r="B3852">
        <v>-0.52</v>
      </c>
      <c r="C3852">
        <v>34.729999999999997</v>
      </c>
    </row>
    <row r="3853" spans="1:3" x14ac:dyDescent="0.2">
      <c r="A3853" t="s">
        <v>4724</v>
      </c>
      <c r="B3853">
        <v>-0.58977000000000002</v>
      </c>
      <c r="C3853">
        <v>34.780549999999998</v>
      </c>
    </row>
    <row r="3854" spans="1:3" x14ac:dyDescent="0.2">
      <c r="A3854" t="s">
        <v>4725</v>
      </c>
      <c r="B3854">
        <v>-1.3905259999999999</v>
      </c>
      <c r="C3854">
        <v>36.765852000000002</v>
      </c>
    </row>
    <row r="3855" spans="1:3" x14ac:dyDescent="0.2">
      <c r="A3855" t="s">
        <v>4726</v>
      </c>
      <c r="B3855">
        <v>-1.419249</v>
      </c>
      <c r="C3855">
        <v>36.703108999999998</v>
      </c>
    </row>
    <row r="3856" spans="1:3" x14ac:dyDescent="0.2">
      <c r="A3856" t="s">
        <v>4727</v>
      </c>
      <c r="B3856">
        <v>-1.407565</v>
      </c>
      <c r="C3856">
        <v>36.752651</v>
      </c>
    </row>
    <row r="3857" spans="1:3" x14ac:dyDescent="0.2">
      <c r="A3857" t="s">
        <v>4728</v>
      </c>
      <c r="B3857">
        <v>-1.4073500000000001</v>
      </c>
      <c r="C3857">
        <v>36.751399999999997</v>
      </c>
    </row>
    <row r="3858" spans="1:3" x14ac:dyDescent="0.2">
      <c r="A3858" t="s">
        <v>4729</v>
      </c>
      <c r="B3858">
        <v>-0.63039000000000001</v>
      </c>
      <c r="C3858">
        <v>34.702500000000001</v>
      </c>
    </row>
    <row r="3859" spans="1:3" x14ac:dyDescent="0.2">
      <c r="A3859" t="s">
        <v>4730</v>
      </c>
      <c r="B3859">
        <v>-0.16875000000000001</v>
      </c>
      <c r="C3859">
        <v>34.377777000000002</v>
      </c>
    </row>
    <row r="3860" spans="1:3" x14ac:dyDescent="0.2">
      <c r="A3860" t="s">
        <v>4731</v>
      </c>
      <c r="B3860">
        <v>-0.93240000000000001</v>
      </c>
      <c r="C3860">
        <v>34.322299999999998</v>
      </c>
    </row>
    <row r="3861" spans="1:3" x14ac:dyDescent="0.2">
      <c r="A3861" t="s">
        <v>4732</v>
      </c>
      <c r="B3861">
        <v>-0.6623</v>
      </c>
      <c r="C3861">
        <v>34.571199999999997</v>
      </c>
    </row>
    <row r="3862" spans="1:3" x14ac:dyDescent="0.2">
      <c r="A3862" t="s">
        <v>4733</v>
      </c>
      <c r="B3862" s="13">
        <v>-4.0000000000000003E-5</v>
      </c>
      <c r="C3862">
        <v>37.1877</v>
      </c>
    </row>
    <row r="3863" spans="1:3" x14ac:dyDescent="0.2">
      <c r="A3863" t="s">
        <v>4734</v>
      </c>
      <c r="B3863">
        <v>-0.31152099999999999</v>
      </c>
      <c r="C3863">
        <v>35.013112999999997</v>
      </c>
    </row>
    <row r="3864" spans="1:3" x14ac:dyDescent="0.2">
      <c r="A3864" t="s">
        <v>4735</v>
      </c>
      <c r="B3864">
        <v>-3.2000000000000001E-2</v>
      </c>
      <c r="C3864">
        <v>34.700000000000003</v>
      </c>
    </row>
    <row r="3865" spans="1:3" x14ac:dyDescent="0.2">
      <c r="A3865" t="s">
        <v>4736</v>
      </c>
      <c r="B3865">
        <v>-0.70964499999999997</v>
      </c>
      <c r="C3865">
        <v>34.544699999999999</v>
      </c>
    </row>
    <row r="3866" spans="1:3" x14ac:dyDescent="0.2">
      <c r="A3866" t="s">
        <v>4737</v>
      </c>
      <c r="B3866">
        <v>-1.25</v>
      </c>
      <c r="C3866">
        <v>34.65</v>
      </c>
    </row>
    <row r="3867" spans="1:3" x14ac:dyDescent="0.2">
      <c r="A3867" t="s">
        <v>4738</v>
      </c>
      <c r="B3867">
        <v>0.120028</v>
      </c>
      <c r="C3867">
        <v>34.437199999999997</v>
      </c>
    </row>
    <row r="3868" spans="1:3" x14ac:dyDescent="0.2">
      <c r="A3868" t="s">
        <v>4739</v>
      </c>
      <c r="B3868">
        <v>1.19421</v>
      </c>
      <c r="C3868">
        <v>36.841500000000003</v>
      </c>
    </row>
    <row r="3869" spans="1:3" x14ac:dyDescent="0.2">
      <c r="A3869" t="s">
        <v>4740</v>
      </c>
      <c r="B3869">
        <v>0.3</v>
      </c>
      <c r="C3869">
        <v>36.299999999999997</v>
      </c>
    </row>
    <row r="3870" spans="1:3" x14ac:dyDescent="0.2">
      <c r="A3870" t="s">
        <v>4741</v>
      </c>
      <c r="B3870">
        <v>-0.44885999999999998</v>
      </c>
      <c r="C3870">
        <v>34.939799999999998</v>
      </c>
    </row>
    <row r="3871" spans="1:3" x14ac:dyDescent="0.2">
      <c r="A3871" t="s">
        <v>4742</v>
      </c>
      <c r="B3871">
        <v>-0.17054900000000001</v>
      </c>
      <c r="C3871">
        <v>35.009500000000003</v>
      </c>
    </row>
    <row r="3872" spans="1:3" x14ac:dyDescent="0.2">
      <c r="A3872" t="s">
        <v>4743</v>
      </c>
      <c r="B3872">
        <v>-1.9</v>
      </c>
      <c r="C3872">
        <v>36.840000000000003</v>
      </c>
    </row>
    <row r="3873" spans="1:3" x14ac:dyDescent="0.2">
      <c r="A3873" t="s">
        <v>4744</v>
      </c>
      <c r="B3873">
        <v>1.2541199999999999</v>
      </c>
      <c r="C3873">
        <v>36.951239999999999</v>
      </c>
    </row>
    <row r="3874" spans="1:3" x14ac:dyDescent="0.2">
      <c r="A3874" t="s">
        <v>4745</v>
      </c>
      <c r="B3874">
        <v>3.81982</v>
      </c>
      <c r="C3874">
        <v>34.380099999999999</v>
      </c>
    </row>
    <row r="3875" spans="1:3" x14ac:dyDescent="0.2">
      <c r="A3875" t="s">
        <v>4746</v>
      </c>
      <c r="B3875">
        <v>-6.7089999999999997E-2</v>
      </c>
      <c r="C3875">
        <v>34.377795999999996</v>
      </c>
    </row>
    <row r="3876" spans="1:3" x14ac:dyDescent="0.2">
      <c r="A3876" t="s">
        <v>4747</v>
      </c>
      <c r="B3876">
        <v>1.4557199999999999</v>
      </c>
      <c r="C3876">
        <v>35.348199999999999</v>
      </c>
    </row>
    <row r="3877" spans="1:3" x14ac:dyDescent="0.2">
      <c r="A3877" t="s">
        <v>4748</v>
      </c>
      <c r="B3877">
        <v>-1.069088</v>
      </c>
      <c r="C3877">
        <v>34.453429999999997</v>
      </c>
    </row>
    <row r="3878" spans="1:3" x14ac:dyDescent="0.2">
      <c r="A3878" t="s">
        <v>4749</v>
      </c>
      <c r="B3878">
        <v>0.44821800000000001</v>
      </c>
      <c r="C3878">
        <v>34.253391999999998</v>
      </c>
    </row>
    <row r="3879" spans="1:3" x14ac:dyDescent="0.2">
      <c r="A3879" t="s">
        <v>4750</v>
      </c>
      <c r="B3879">
        <v>0.86937399999999998</v>
      </c>
      <c r="C3879">
        <v>36.398299999999999</v>
      </c>
    </row>
    <row r="3880" spans="1:3" x14ac:dyDescent="0.2">
      <c r="A3880" t="s">
        <v>4751</v>
      </c>
      <c r="B3880">
        <v>-0.72645000000000004</v>
      </c>
      <c r="C3880">
        <v>34.333199999999998</v>
      </c>
    </row>
    <row r="3881" spans="1:3" x14ac:dyDescent="0.2">
      <c r="A3881" t="s">
        <v>4752</v>
      </c>
      <c r="B3881">
        <v>-0.81937000000000004</v>
      </c>
      <c r="C3881">
        <v>36.296289999999999</v>
      </c>
    </row>
    <row r="3882" spans="1:3" x14ac:dyDescent="0.2">
      <c r="A3882" t="s">
        <v>4753</v>
      </c>
      <c r="B3882">
        <v>-0.97773900000000002</v>
      </c>
      <c r="C3882">
        <v>34.4206</v>
      </c>
    </row>
    <row r="3883" spans="1:3" x14ac:dyDescent="0.2">
      <c r="A3883" t="s">
        <v>4754</v>
      </c>
      <c r="B3883">
        <v>-0.93899999999999995</v>
      </c>
      <c r="C3883">
        <v>34.893000000000001</v>
      </c>
    </row>
    <row r="3884" spans="1:3" x14ac:dyDescent="0.2">
      <c r="A3884" t="s">
        <v>4755</v>
      </c>
      <c r="B3884">
        <v>-0.44594600000000001</v>
      </c>
      <c r="C3884">
        <v>34.5685</v>
      </c>
    </row>
    <row r="3885" spans="1:3" x14ac:dyDescent="0.2">
      <c r="A3885" t="s">
        <v>4756</v>
      </c>
      <c r="B3885">
        <v>-0.54218699999999997</v>
      </c>
      <c r="C3885">
        <v>36.932560000000002</v>
      </c>
    </row>
    <row r="3886" spans="1:3" x14ac:dyDescent="0.2">
      <c r="A3886" t="s">
        <v>4757</v>
      </c>
      <c r="B3886">
        <v>-0.54783000000000004</v>
      </c>
      <c r="C3886">
        <v>36.942709999999998</v>
      </c>
    </row>
    <row r="3887" spans="1:3" x14ac:dyDescent="0.2">
      <c r="A3887" t="s">
        <v>4758</v>
      </c>
      <c r="B3887">
        <v>-0.53990000000000005</v>
      </c>
      <c r="C3887">
        <v>36.939950000000003</v>
      </c>
    </row>
    <row r="3888" spans="1:3" x14ac:dyDescent="0.2">
      <c r="A3888" t="s">
        <v>4759</v>
      </c>
      <c r="B3888">
        <v>-0.94230000000000003</v>
      </c>
      <c r="C3888">
        <v>34.3521</v>
      </c>
    </row>
    <row r="3889" spans="1:3" x14ac:dyDescent="0.2">
      <c r="A3889" t="s">
        <v>4760</v>
      </c>
      <c r="B3889">
        <v>-0.429427</v>
      </c>
      <c r="C3889">
        <v>34.957900000000002</v>
      </c>
    </row>
    <row r="3890" spans="1:3" x14ac:dyDescent="0.2">
      <c r="A3890" t="s">
        <v>4761</v>
      </c>
      <c r="B3890">
        <v>-0.99520399999999998</v>
      </c>
      <c r="C3890">
        <v>34.194400000000002</v>
      </c>
    </row>
    <row r="3891" spans="1:3" x14ac:dyDescent="0.2">
      <c r="A3891" t="s">
        <v>4762</v>
      </c>
      <c r="B3891">
        <v>-1.6214299999999999</v>
      </c>
      <c r="C3891">
        <v>37.559699999999999</v>
      </c>
    </row>
    <row r="3892" spans="1:3" x14ac:dyDescent="0.2">
      <c r="A3892" t="s">
        <v>4763</v>
      </c>
      <c r="B3892">
        <v>-0.4214</v>
      </c>
      <c r="C3892">
        <v>36.935839999999999</v>
      </c>
    </row>
    <row r="3893" spans="1:3" x14ac:dyDescent="0.2">
      <c r="A3893" t="s">
        <v>4764</v>
      </c>
      <c r="B3893">
        <v>-9.0999999999999998E-2</v>
      </c>
      <c r="C3893">
        <v>34.250700000000002</v>
      </c>
    </row>
    <row r="3894" spans="1:3" x14ac:dyDescent="0.2">
      <c r="A3894" t="s">
        <v>4765</v>
      </c>
      <c r="B3894">
        <v>-1.0054700000000001</v>
      </c>
      <c r="C3894">
        <v>34.516800000000003</v>
      </c>
    </row>
    <row r="3895" spans="1:3" x14ac:dyDescent="0.2">
      <c r="A3895" t="s">
        <v>4766</v>
      </c>
      <c r="B3895">
        <v>-0.92838799999999999</v>
      </c>
      <c r="C3895">
        <v>34.369900000000001</v>
      </c>
    </row>
    <row r="3896" spans="1:3" x14ac:dyDescent="0.2">
      <c r="A3896" t="s">
        <v>4767</v>
      </c>
      <c r="B3896">
        <v>-0.72574000000000005</v>
      </c>
      <c r="C3896">
        <v>34.365879999999997</v>
      </c>
    </row>
    <row r="3897" spans="1:3" x14ac:dyDescent="0.2">
      <c r="A3897" t="s">
        <v>4768</v>
      </c>
      <c r="B3897">
        <v>-0.49209999999999998</v>
      </c>
      <c r="C3897">
        <v>34.729500000000002</v>
      </c>
    </row>
    <row r="3898" spans="1:3" x14ac:dyDescent="0.2">
      <c r="A3898" t="s">
        <v>4769</v>
      </c>
      <c r="B3898">
        <v>-0.52669999999999995</v>
      </c>
      <c r="C3898">
        <v>34.753100000000003</v>
      </c>
    </row>
    <row r="3899" spans="1:3" x14ac:dyDescent="0.2">
      <c r="A3899" t="s">
        <v>4770</v>
      </c>
      <c r="B3899">
        <v>-9.6509999999999999E-2</v>
      </c>
      <c r="C3899">
        <v>34.27366</v>
      </c>
    </row>
    <row r="3900" spans="1:3" x14ac:dyDescent="0.2">
      <c r="A3900" t="s">
        <v>4771</v>
      </c>
      <c r="B3900">
        <v>-2.5098310000000001</v>
      </c>
      <c r="C3900">
        <v>40.424289999999999</v>
      </c>
    </row>
    <row r="3901" spans="1:3" x14ac:dyDescent="0.2">
      <c r="A3901" t="s">
        <v>4772</v>
      </c>
      <c r="B3901">
        <v>-1.2472650000000001</v>
      </c>
      <c r="C3901">
        <v>36.872106000000002</v>
      </c>
    </row>
    <row r="3902" spans="1:3" x14ac:dyDescent="0.2">
      <c r="A3902" t="s">
        <v>4773</v>
      </c>
      <c r="B3902">
        <v>-1.049952</v>
      </c>
      <c r="C3902">
        <v>36.871180000000003</v>
      </c>
    </row>
    <row r="3903" spans="1:3" x14ac:dyDescent="0.2">
      <c r="A3903" t="s">
        <v>4774</v>
      </c>
      <c r="B3903">
        <v>0.40451100000000001</v>
      </c>
      <c r="C3903">
        <v>35.4251</v>
      </c>
    </row>
    <row r="3904" spans="1:3" x14ac:dyDescent="0.2">
      <c r="A3904" t="s">
        <v>4775</v>
      </c>
      <c r="B3904">
        <v>-0.21121000000000001</v>
      </c>
      <c r="C3904">
        <v>37.606499999999997</v>
      </c>
    </row>
    <row r="3905" spans="1:3" x14ac:dyDescent="0.2">
      <c r="A3905" t="s">
        <v>4776</v>
      </c>
      <c r="B3905">
        <v>-1.26667</v>
      </c>
      <c r="C3905">
        <v>36.666699999999999</v>
      </c>
    </row>
    <row r="3906" spans="1:3" x14ac:dyDescent="0.2">
      <c r="A3906" t="s">
        <v>4777</v>
      </c>
      <c r="B3906">
        <v>0.53457100000000002</v>
      </c>
      <c r="C3906">
        <v>35.241700000000002</v>
      </c>
    </row>
    <row r="3907" spans="1:3" x14ac:dyDescent="0.2">
      <c r="A3907" t="s">
        <v>4778</v>
      </c>
      <c r="B3907">
        <v>-0.79335699999999998</v>
      </c>
      <c r="C3907">
        <v>37.127518999999999</v>
      </c>
    </row>
    <row r="3908" spans="1:3" x14ac:dyDescent="0.2">
      <c r="A3908" t="s">
        <v>4779</v>
      </c>
      <c r="B3908">
        <v>0.46040599999999998</v>
      </c>
      <c r="C3908">
        <v>34.112800999999997</v>
      </c>
    </row>
    <row r="3909" spans="1:3" x14ac:dyDescent="0.2">
      <c r="A3909" t="s">
        <v>4780</v>
      </c>
      <c r="B3909">
        <v>-0.82374000000000003</v>
      </c>
      <c r="C3909">
        <v>34.463999999999999</v>
      </c>
    </row>
    <row r="3910" spans="1:3" x14ac:dyDescent="0.2">
      <c r="A3910" t="s">
        <v>4781</v>
      </c>
      <c r="B3910">
        <v>-0.35378900000000002</v>
      </c>
      <c r="C3910">
        <v>34.545440999999997</v>
      </c>
    </row>
    <row r="3911" spans="1:3" x14ac:dyDescent="0.2">
      <c r="A3911" t="s">
        <v>4782</v>
      </c>
      <c r="B3911">
        <v>-4.2681800000000001</v>
      </c>
      <c r="C3911">
        <v>39.567999999999998</v>
      </c>
    </row>
    <row r="3912" spans="1:3" x14ac:dyDescent="0.2">
      <c r="A3912" t="s">
        <v>4783</v>
      </c>
      <c r="B3912">
        <v>0.48215400000000003</v>
      </c>
      <c r="C3912">
        <v>35.421500000000002</v>
      </c>
    </row>
    <row r="3913" spans="1:3" x14ac:dyDescent="0.2">
      <c r="A3913" t="s">
        <v>4784</v>
      </c>
      <c r="B3913">
        <v>0.37232599999999999</v>
      </c>
      <c r="C3913">
        <v>35.478378999999997</v>
      </c>
    </row>
    <row r="3914" spans="1:3" x14ac:dyDescent="0.2">
      <c r="A3914" t="s">
        <v>4785</v>
      </c>
      <c r="B3914">
        <v>-2.2034669999999998</v>
      </c>
      <c r="C3914">
        <v>40.481233000000003</v>
      </c>
    </row>
    <row r="3915" spans="1:3" x14ac:dyDescent="0.2">
      <c r="A3915" t="s">
        <v>4786</v>
      </c>
      <c r="B3915">
        <v>-4.067132</v>
      </c>
      <c r="C3915">
        <v>39.677273999999997</v>
      </c>
    </row>
    <row r="3916" spans="1:3" x14ac:dyDescent="0.2">
      <c r="A3916" t="s">
        <v>4787</v>
      </c>
      <c r="B3916">
        <v>-1.2634620000000001</v>
      </c>
      <c r="C3916">
        <v>36.837209999999999</v>
      </c>
    </row>
    <row r="3917" spans="1:3" x14ac:dyDescent="0.2">
      <c r="A3917" t="s">
        <v>4788</v>
      </c>
      <c r="B3917">
        <v>-1.2674099999999999</v>
      </c>
      <c r="C3917">
        <v>36.838149999999999</v>
      </c>
    </row>
    <row r="3918" spans="1:3" x14ac:dyDescent="0.2">
      <c r="A3918" t="s">
        <v>4789</v>
      </c>
      <c r="B3918">
        <v>0.59107799999999999</v>
      </c>
      <c r="C3918">
        <v>34.777569999999997</v>
      </c>
    </row>
    <row r="3919" spans="1:3" x14ac:dyDescent="0.2">
      <c r="A3919" t="s">
        <v>4790</v>
      </c>
      <c r="B3919">
        <v>-0.31317200000000001</v>
      </c>
      <c r="C3919">
        <v>34.935499999999998</v>
      </c>
    </row>
    <row r="3920" spans="1:3" x14ac:dyDescent="0.2">
      <c r="A3920" t="s">
        <v>4791</v>
      </c>
      <c r="B3920">
        <v>-1.2707079999999999</v>
      </c>
      <c r="C3920">
        <v>36.831304000000003</v>
      </c>
    </row>
    <row r="3921" spans="1:3" x14ac:dyDescent="0.2">
      <c r="A3921" t="s">
        <v>4792</v>
      </c>
      <c r="B3921">
        <v>-0.77954000000000001</v>
      </c>
      <c r="C3921">
        <v>35.341360000000002</v>
      </c>
    </row>
    <row r="3922" spans="1:3" x14ac:dyDescent="0.2">
      <c r="A3922" t="s">
        <v>4793</v>
      </c>
      <c r="B3922">
        <v>-0.21936900000000001</v>
      </c>
      <c r="C3922">
        <v>36.327080000000002</v>
      </c>
    </row>
    <row r="3923" spans="1:3" x14ac:dyDescent="0.2">
      <c r="A3923" t="s">
        <v>4794</v>
      </c>
      <c r="B3923">
        <v>-0.47382400000000002</v>
      </c>
      <c r="C3923">
        <v>37.125984000000003</v>
      </c>
    </row>
    <row r="3924" spans="1:3" x14ac:dyDescent="0.2">
      <c r="A3924" t="s">
        <v>4795</v>
      </c>
      <c r="B3924">
        <v>-2.1195620000000002</v>
      </c>
      <c r="C3924">
        <v>41.011851999999998</v>
      </c>
    </row>
    <row r="3925" spans="1:3" x14ac:dyDescent="0.2">
      <c r="A3925" t="s">
        <v>4796</v>
      </c>
      <c r="B3925">
        <v>-0.32113000000000003</v>
      </c>
      <c r="C3925">
        <v>35.943950000000001</v>
      </c>
    </row>
    <row r="3926" spans="1:3" x14ac:dyDescent="0.2">
      <c r="A3926" t="s">
        <v>4797</v>
      </c>
      <c r="B3926">
        <v>1.05</v>
      </c>
      <c r="C3926">
        <v>35.11</v>
      </c>
    </row>
    <row r="3927" spans="1:3" x14ac:dyDescent="0.2">
      <c r="A3927" t="s">
        <v>4798</v>
      </c>
      <c r="B3927">
        <v>-0.28904999999999997</v>
      </c>
      <c r="C3927">
        <v>36.055250000000001</v>
      </c>
    </row>
    <row r="3928" spans="1:3" x14ac:dyDescent="0.2">
      <c r="A3928" t="s">
        <v>4799</v>
      </c>
      <c r="B3928">
        <v>-0.20712</v>
      </c>
      <c r="C3928">
        <v>35.930959999999999</v>
      </c>
    </row>
    <row r="3929" spans="1:3" x14ac:dyDescent="0.2">
      <c r="A3929" t="s">
        <v>4800</v>
      </c>
      <c r="B3929">
        <v>-4.1343699999999997</v>
      </c>
      <c r="C3929">
        <v>39.314100000000003</v>
      </c>
    </row>
    <row r="3930" spans="1:3" x14ac:dyDescent="0.2">
      <c r="A3930" t="s">
        <v>4801</v>
      </c>
      <c r="B3930">
        <v>-4.27827</v>
      </c>
      <c r="C3930">
        <v>39.566299999999998</v>
      </c>
    </row>
    <row r="3931" spans="1:3" x14ac:dyDescent="0.2">
      <c r="A3931" t="s">
        <v>4802</v>
      </c>
      <c r="B3931">
        <v>-0.50217000000000001</v>
      </c>
      <c r="C3931">
        <v>37.279389999999999</v>
      </c>
    </row>
    <row r="3932" spans="1:3" x14ac:dyDescent="0.2">
      <c r="A3932" t="s">
        <v>4803</v>
      </c>
      <c r="B3932">
        <v>0.33344499999999999</v>
      </c>
      <c r="C3932">
        <v>37.573016000000003</v>
      </c>
    </row>
    <row r="3933" spans="1:3" x14ac:dyDescent="0.2">
      <c r="A3933" t="s">
        <v>4804</v>
      </c>
      <c r="B3933">
        <v>-4.5223300000000002</v>
      </c>
      <c r="C3933">
        <v>39.178400000000003</v>
      </c>
    </row>
    <row r="3934" spans="1:3" x14ac:dyDescent="0.2">
      <c r="A3934" t="s">
        <v>4805</v>
      </c>
      <c r="B3934">
        <v>-0.12371600000000001</v>
      </c>
      <c r="C3934">
        <v>36.5792</v>
      </c>
    </row>
    <row r="3935" spans="1:3" x14ac:dyDescent="0.2">
      <c r="A3935" t="s">
        <v>4805</v>
      </c>
      <c r="B3935">
        <v>9.3204999999999996E-2</v>
      </c>
      <c r="C3935">
        <v>36.570700000000002</v>
      </c>
    </row>
    <row r="3936" spans="1:3" x14ac:dyDescent="0.2">
      <c r="A3936" t="s">
        <v>4806</v>
      </c>
      <c r="B3936">
        <v>-0.57115000000000005</v>
      </c>
      <c r="C3936">
        <v>34.750489999999999</v>
      </c>
    </row>
    <row r="3937" spans="1:3" x14ac:dyDescent="0.2">
      <c r="A3937" t="s">
        <v>4807</v>
      </c>
      <c r="B3937">
        <v>1.10053</v>
      </c>
      <c r="C3937">
        <v>36.697499999999998</v>
      </c>
    </row>
    <row r="3938" spans="1:3" x14ac:dyDescent="0.2">
      <c r="A3938" t="s">
        <v>4808</v>
      </c>
      <c r="B3938">
        <v>-0.28460999999999997</v>
      </c>
      <c r="C3938">
        <v>36.106369999999998</v>
      </c>
    </row>
    <row r="3939" spans="1:3" x14ac:dyDescent="0.2">
      <c r="A3939" t="s">
        <v>4809</v>
      </c>
      <c r="B3939">
        <v>-3.7744399999999998</v>
      </c>
      <c r="C3939">
        <v>39.773448999999999</v>
      </c>
    </row>
    <row r="3940" spans="1:3" x14ac:dyDescent="0.2">
      <c r="A3940" t="s">
        <v>4810</v>
      </c>
      <c r="B3940">
        <v>1.7397089999999999</v>
      </c>
      <c r="C3940">
        <v>40.033051</v>
      </c>
    </row>
    <row r="3941" spans="1:3" x14ac:dyDescent="0.2">
      <c r="A3941" t="s">
        <v>4811</v>
      </c>
      <c r="B3941">
        <v>0.46873900000000002</v>
      </c>
      <c r="C3941">
        <v>35.742519999999999</v>
      </c>
    </row>
    <row r="3942" spans="1:3" x14ac:dyDescent="0.2">
      <c r="A3942" t="s">
        <v>4812</v>
      </c>
      <c r="B3942">
        <v>-2.28071</v>
      </c>
      <c r="C3942">
        <v>37.821300000000001</v>
      </c>
    </row>
    <row r="3943" spans="1:3" x14ac:dyDescent="0.2">
      <c r="A3943" t="s">
        <v>4813</v>
      </c>
      <c r="B3943">
        <v>0.74871900000000002</v>
      </c>
      <c r="C3943">
        <v>35.806399999999996</v>
      </c>
    </row>
    <row r="3944" spans="1:3" x14ac:dyDescent="0.2">
      <c r="A3944" t="s">
        <v>4814</v>
      </c>
      <c r="B3944">
        <v>-0.42458899999999999</v>
      </c>
      <c r="C3944">
        <v>39.683900000000001</v>
      </c>
    </row>
    <row r="3945" spans="1:3" x14ac:dyDescent="0.2">
      <c r="A3945" t="s">
        <v>4815</v>
      </c>
      <c r="B3945">
        <v>-0.41253000000000001</v>
      </c>
      <c r="C3945">
        <v>36.961123999999998</v>
      </c>
    </row>
    <row r="3946" spans="1:3" x14ac:dyDescent="0.2">
      <c r="A3946" t="s">
        <v>4816</v>
      </c>
      <c r="B3946">
        <v>-0.71408000000000005</v>
      </c>
      <c r="C3946">
        <v>36.433790000000002</v>
      </c>
    </row>
    <row r="3947" spans="1:3" x14ac:dyDescent="0.2">
      <c r="A3947" t="s">
        <v>4817</v>
      </c>
      <c r="B3947">
        <v>-0.57499999999999996</v>
      </c>
      <c r="C3947">
        <v>36.625</v>
      </c>
    </row>
    <row r="3948" spans="1:3" x14ac:dyDescent="0.2">
      <c r="A3948" t="s">
        <v>4818</v>
      </c>
      <c r="B3948">
        <v>-0.54122999999999999</v>
      </c>
      <c r="C3948">
        <v>34.252310000000001</v>
      </c>
    </row>
    <row r="3949" spans="1:3" x14ac:dyDescent="0.2">
      <c r="A3949" t="s">
        <v>4819</v>
      </c>
      <c r="B3949">
        <v>-1.6178900000000001</v>
      </c>
      <c r="C3949">
        <v>37.561599999999999</v>
      </c>
    </row>
    <row r="3950" spans="1:3" x14ac:dyDescent="0.2">
      <c r="A3950" t="s">
        <v>4820</v>
      </c>
      <c r="B3950">
        <v>-1.9121900000000001</v>
      </c>
      <c r="C3950">
        <v>37.731400000000001</v>
      </c>
    </row>
    <row r="3951" spans="1:3" x14ac:dyDescent="0.2">
      <c r="A3951" t="s">
        <v>4821</v>
      </c>
      <c r="B3951">
        <v>-1.7803</v>
      </c>
      <c r="C3951">
        <v>37.627299999999998</v>
      </c>
    </row>
    <row r="3952" spans="1:3" x14ac:dyDescent="0.2">
      <c r="A3952" t="s">
        <v>4822</v>
      </c>
      <c r="B3952">
        <v>-0.96328999999999998</v>
      </c>
      <c r="C3952">
        <v>34.881100000000004</v>
      </c>
    </row>
    <row r="3953" spans="1:3" x14ac:dyDescent="0.2">
      <c r="A3953" t="s">
        <v>4823</v>
      </c>
      <c r="B3953">
        <v>-0.958314</v>
      </c>
      <c r="C3953">
        <v>34.8628</v>
      </c>
    </row>
    <row r="3954" spans="1:3" x14ac:dyDescent="0.2">
      <c r="A3954" t="s">
        <v>4824</v>
      </c>
      <c r="B3954">
        <v>1.27227</v>
      </c>
      <c r="C3954">
        <v>36.599200000000003</v>
      </c>
    </row>
    <row r="3955" spans="1:3" x14ac:dyDescent="0.2">
      <c r="A3955" t="s">
        <v>4825</v>
      </c>
      <c r="B3955">
        <v>-4.0130499999999998</v>
      </c>
      <c r="C3955">
        <v>39.6036</v>
      </c>
    </row>
    <row r="3956" spans="1:3" x14ac:dyDescent="0.2">
      <c r="A3956" t="s">
        <v>4826</v>
      </c>
      <c r="B3956">
        <v>-4.0392669999999997</v>
      </c>
      <c r="C3956">
        <v>39.602867000000003</v>
      </c>
    </row>
    <row r="3957" spans="1:3" x14ac:dyDescent="0.2">
      <c r="A3957" t="s">
        <v>4827</v>
      </c>
      <c r="B3957">
        <v>-4.0251349999999997</v>
      </c>
      <c r="C3957">
        <v>39.601295999999998</v>
      </c>
    </row>
    <row r="3958" spans="1:3" x14ac:dyDescent="0.2">
      <c r="A3958" t="s">
        <v>4828</v>
      </c>
      <c r="B3958">
        <v>9.8812999999999998E-2</v>
      </c>
      <c r="C3958">
        <v>33.981426999999996</v>
      </c>
    </row>
    <row r="3959" spans="1:3" x14ac:dyDescent="0.2">
      <c r="A3959" t="s">
        <v>4829</v>
      </c>
      <c r="B3959">
        <v>9.7198000000000007E-2</v>
      </c>
      <c r="C3959">
        <v>33.975805000000001</v>
      </c>
    </row>
    <row r="3960" spans="1:3" x14ac:dyDescent="0.2">
      <c r="A3960" t="s">
        <v>4830</v>
      </c>
      <c r="B3960">
        <v>0.100138</v>
      </c>
      <c r="C3960">
        <v>33.981420999999997</v>
      </c>
    </row>
    <row r="3961" spans="1:3" x14ac:dyDescent="0.2">
      <c r="A3961" t="s">
        <v>4831</v>
      </c>
      <c r="B3961">
        <v>-1.4636100000000001</v>
      </c>
      <c r="C3961">
        <v>36.978400000000001</v>
      </c>
    </row>
    <row r="3962" spans="1:3" x14ac:dyDescent="0.2">
      <c r="A3962" t="s">
        <v>4832</v>
      </c>
      <c r="B3962">
        <v>0.61</v>
      </c>
      <c r="C3962">
        <v>37.470120000000001</v>
      </c>
    </row>
    <row r="3963" spans="1:3" x14ac:dyDescent="0.2">
      <c r="A3963" t="s">
        <v>4833</v>
      </c>
      <c r="B3963">
        <v>0.22617200000000001</v>
      </c>
      <c r="C3963">
        <v>37.938225000000003</v>
      </c>
    </row>
    <row r="3964" spans="1:3" x14ac:dyDescent="0.2">
      <c r="A3964" t="s">
        <v>4834</v>
      </c>
      <c r="B3964">
        <v>-1.287231</v>
      </c>
      <c r="C3964">
        <v>36.890124</v>
      </c>
    </row>
    <row r="3965" spans="1:3" x14ac:dyDescent="0.2">
      <c r="A3965" t="s">
        <v>4835</v>
      </c>
      <c r="B3965">
        <v>-1.2680169999999999</v>
      </c>
      <c r="C3965">
        <v>36.911501000000001</v>
      </c>
    </row>
    <row r="3966" spans="1:3" x14ac:dyDescent="0.2">
      <c r="A3966" t="s">
        <v>4836</v>
      </c>
      <c r="B3966">
        <v>1.7077800000000001</v>
      </c>
      <c r="C3966">
        <v>35.231400000000001</v>
      </c>
    </row>
    <row r="3967" spans="1:3" x14ac:dyDescent="0.2">
      <c r="A3967" t="s">
        <v>4837</v>
      </c>
      <c r="B3967">
        <v>-1.6107</v>
      </c>
      <c r="C3967">
        <v>40.068272</v>
      </c>
    </row>
    <row r="3968" spans="1:3" x14ac:dyDescent="0.2">
      <c r="A3968" t="s">
        <v>4837</v>
      </c>
      <c r="B3968">
        <v>-1.2777700000000001</v>
      </c>
      <c r="C3968">
        <v>36.845649999999999</v>
      </c>
    </row>
    <row r="3969" spans="1:3" x14ac:dyDescent="0.2">
      <c r="A3969" t="s">
        <v>4838</v>
      </c>
      <c r="B3969">
        <v>-1.2784949999999999</v>
      </c>
      <c r="C3969">
        <v>36.844845999999997</v>
      </c>
    </row>
    <row r="3970" spans="1:3" x14ac:dyDescent="0.2">
      <c r="A3970" t="s">
        <v>4839</v>
      </c>
      <c r="B3970">
        <v>-1.1445099999999999</v>
      </c>
      <c r="C3970">
        <v>35.083799999999997</v>
      </c>
    </row>
    <row r="3971" spans="1:3" x14ac:dyDescent="0.2">
      <c r="A3971" t="s">
        <v>4840</v>
      </c>
      <c r="B3971">
        <v>-0.39012000000000002</v>
      </c>
      <c r="C3971">
        <v>36.023240000000001</v>
      </c>
    </row>
    <row r="3972" spans="1:3" x14ac:dyDescent="0.2">
      <c r="A3972" t="s">
        <v>4841</v>
      </c>
      <c r="B3972">
        <v>-3.6219100000000002</v>
      </c>
      <c r="C3972">
        <v>39.863399999999999</v>
      </c>
    </row>
    <row r="3973" spans="1:3" x14ac:dyDescent="0.2">
      <c r="A3973" t="s">
        <v>4842</v>
      </c>
      <c r="B3973">
        <v>-3.93892</v>
      </c>
      <c r="C3973">
        <v>39.566319</v>
      </c>
    </row>
    <row r="3974" spans="1:3" x14ac:dyDescent="0.2">
      <c r="A3974" t="s">
        <v>4843</v>
      </c>
      <c r="B3974">
        <v>0.152112</v>
      </c>
      <c r="C3974">
        <v>34.190021000000002</v>
      </c>
    </row>
    <row r="3975" spans="1:3" x14ac:dyDescent="0.2">
      <c r="A3975" t="s">
        <v>4844</v>
      </c>
      <c r="B3975">
        <v>-0.84240000000000004</v>
      </c>
      <c r="C3975">
        <v>34.4925</v>
      </c>
    </row>
    <row r="3976" spans="1:3" x14ac:dyDescent="0.2">
      <c r="A3976" t="s">
        <v>4845</v>
      </c>
      <c r="B3976">
        <v>-1.2678940000000001</v>
      </c>
      <c r="C3976">
        <v>36.839568</v>
      </c>
    </row>
    <row r="3977" spans="1:3" x14ac:dyDescent="0.2">
      <c r="A3977" t="s">
        <v>4846</v>
      </c>
      <c r="B3977">
        <v>-0.64132</v>
      </c>
      <c r="C3977">
        <v>37.091389999999997</v>
      </c>
    </row>
    <row r="3978" spans="1:3" x14ac:dyDescent="0.2">
      <c r="A3978" t="s">
        <v>4847</v>
      </c>
      <c r="B3978">
        <v>-0.46171200000000001</v>
      </c>
      <c r="C3978">
        <v>37.13176</v>
      </c>
    </row>
    <row r="3979" spans="1:3" x14ac:dyDescent="0.2">
      <c r="A3979" t="s">
        <v>4848</v>
      </c>
      <c r="B3979">
        <v>0.03</v>
      </c>
      <c r="C3979">
        <v>34.35</v>
      </c>
    </row>
    <row r="3980" spans="1:3" x14ac:dyDescent="0.2">
      <c r="A3980" t="s">
        <v>4849</v>
      </c>
      <c r="B3980">
        <v>-0.79061599999999999</v>
      </c>
      <c r="C3980">
        <v>36.661129000000003</v>
      </c>
    </row>
    <row r="3981" spans="1:3" x14ac:dyDescent="0.2">
      <c r="A3981" t="s">
        <v>4850</v>
      </c>
      <c r="B3981">
        <v>-0.79172799999999999</v>
      </c>
      <c r="C3981">
        <v>36.675899999999999</v>
      </c>
    </row>
    <row r="3982" spans="1:3" x14ac:dyDescent="0.2">
      <c r="A3982" t="s">
        <v>4851</v>
      </c>
      <c r="B3982">
        <v>-4.0409259999999998</v>
      </c>
      <c r="C3982">
        <v>39.655178999999997</v>
      </c>
    </row>
    <row r="3983" spans="1:3" x14ac:dyDescent="0.2">
      <c r="A3983" t="s">
        <v>4851</v>
      </c>
      <c r="B3983">
        <v>0.53833200000000003</v>
      </c>
      <c r="C3983">
        <v>35.288600000000002</v>
      </c>
    </row>
    <row r="3984" spans="1:3" x14ac:dyDescent="0.2">
      <c r="A3984" t="s">
        <v>4852</v>
      </c>
      <c r="B3984">
        <v>-0.107581</v>
      </c>
      <c r="C3984">
        <v>34.7577</v>
      </c>
    </row>
    <row r="3985" spans="1:3" x14ac:dyDescent="0.2">
      <c r="A3985" t="s">
        <v>4853</v>
      </c>
      <c r="B3985">
        <v>-1.29009</v>
      </c>
      <c r="C3985">
        <v>36.82658</v>
      </c>
    </row>
    <row r="3986" spans="1:3" x14ac:dyDescent="0.2">
      <c r="A3986" t="s">
        <v>4854</v>
      </c>
      <c r="B3986">
        <v>-1.3113900000000001</v>
      </c>
      <c r="C3986">
        <v>36.841630000000002</v>
      </c>
    </row>
    <row r="3987" spans="1:3" x14ac:dyDescent="0.2">
      <c r="A3987" t="s">
        <v>4855</v>
      </c>
      <c r="B3987">
        <v>0.11888600000000001</v>
      </c>
      <c r="C3987">
        <v>34.647945</v>
      </c>
    </row>
    <row r="3988" spans="1:3" x14ac:dyDescent="0.2">
      <c r="A3988" t="s">
        <v>4856</v>
      </c>
      <c r="B3988">
        <v>-3.1565829999999999</v>
      </c>
      <c r="C3988">
        <v>40.106262000000001</v>
      </c>
    </row>
    <row r="3989" spans="1:3" x14ac:dyDescent="0.2">
      <c r="A3989" t="s">
        <v>4857</v>
      </c>
      <c r="B3989">
        <v>-0.78902399999999995</v>
      </c>
      <c r="C3989">
        <v>34.601599999999998</v>
      </c>
    </row>
    <row r="3990" spans="1:3" x14ac:dyDescent="0.2">
      <c r="A3990" t="s">
        <v>4858</v>
      </c>
      <c r="B3990">
        <v>-0.67376999999999998</v>
      </c>
      <c r="C3990">
        <v>34.77308</v>
      </c>
    </row>
    <row r="3991" spans="1:3" x14ac:dyDescent="0.2">
      <c r="A3991" t="s">
        <v>4859</v>
      </c>
      <c r="B3991">
        <v>-0.89348300000000003</v>
      </c>
      <c r="C3991">
        <v>34.973100000000002</v>
      </c>
    </row>
    <row r="3992" spans="1:3" x14ac:dyDescent="0.2">
      <c r="A3992" t="s">
        <v>4860</v>
      </c>
      <c r="B3992">
        <v>-2.0154100000000001</v>
      </c>
      <c r="C3992">
        <v>37.370899999999999</v>
      </c>
    </row>
    <row r="3993" spans="1:3" x14ac:dyDescent="0.2">
      <c r="A3993" t="s">
        <v>4861</v>
      </c>
      <c r="B3993">
        <v>-9.7836000000000006E-2</v>
      </c>
      <c r="C3993">
        <v>34.761527999999998</v>
      </c>
    </row>
    <row r="3994" spans="1:3" x14ac:dyDescent="0.2">
      <c r="A3994" t="s">
        <v>4862</v>
      </c>
      <c r="B3994">
        <v>-1.7500000000000002E-2</v>
      </c>
      <c r="C3994">
        <v>34.498800000000003</v>
      </c>
    </row>
    <row r="3995" spans="1:3" x14ac:dyDescent="0.2">
      <c r="A3995" t="s">
        <v>4863</v>
      </c>
      <c r="B3995">
        <v>-0.85845400000000005</v>
      </c>
      <c r="C3995">
        <v>34.565618999999998</v>
      </c>
    </row>
    <row r="3996" spans="1:3" x14ac:dyDescent="0.2">
      <c r="A3996" t="s">
        <v>4864</v>
      </c>
      <c r="B3996">
        <v>0.15529000000000001</v>
      </c>
      <c r="C3996">
        <v>34.331789999999998</v>
      </c>
    </row>
    <row r="3997" spans="1:3" x14ac:dyDescent="0.2">
      <c r="A3997" t="s">
        <v>4865</v>
      </c>
      <c r="B3997">
        <v>-0.59878500000000001</v>
      </c>
      <c r="C3997">
        <v>34.7119</v>
      </c>
    </row>
    <row r="3998" spans="1:3" x14ac:dyDescent="0.2">
      <c r="A3998" t="s">
        <v>4866</v>
      </c>
      <c r="B3998">
        <v>-0.51522999999999997</v>
      </c>
      <c r="C3998">
        <v>34.883000000000003</v>
      </c>
    </row>
    <row r="3999" spans="1:3" x14ac:dyDescent="0.2">
      <c r="A3999" t="s">
        <v>4867</v>
      </c>
      <c r="B3999">
        <v>-0.61539500000000003</v>
      </c>
      <c r="C3999">
        <v>34.598799999999997</v>
      </c>
    </row>
    <row r="4000" spans="1:3" x14ac:dyDescent="0.2">
      <c r="A4000" t="s">
        <v>4868</v>
      </c>
      <c r="B4000">
        <v>-0.61016999999999999</v>
      </c>
      <c r="C4000">
        <v>34.600999999999999</v>
      </c>
    </row>
    <row r="4001" spans="1:3" x14ac:dyDescent="0.2">
      <c r="A4001" t="s">
        <v>4869</v>
      </c>
      <c r="B4001">
        <v>0.33992</v>
      </c>
      <c r="C4001">
        <v>34.324109999999997</v>
      </c>
    </row>
    <row r="4002" spans="1:3" x14ac:dyDescent="0.2">
      <c r="A4002" t="s">
        <v>4870</v>
      </c>
      <c r="B4002">
        <v>-0.76837</v>
      </c>
      <c r="C4002">
        <v>34.353479999999998</v>
      </c>
    </row>
    <row r="4003" spans="1:3" x14ac:dyDescent="0.2">
      <c r="A4003" t="s">
        <v>4871</v>
      </c>
      <c r="B4003">
        <v>-0.50283999999999995</v>
      </c>
      <c r="C4003">
        <v>37.279510000000002</v>
      </c>
    </row>
    <row r="4004" spans="1:3" x14ac:dyDescent="0.2">
      <c r="A4004" t="s">
        <v>4872</v>
      </c>
      <c r="B4004">
        <v>-0.90704799999999997</v>
      </c>
      <c r="C4004">
        <v>34.464700000000001</v>
      </c>
    </row>
    <row r="4005" spans="1:3" x14ac:dyDescent="0.2">
      <c r="A4005" t="s">
        <v>4873</v>
      </c>
      <c r="B4005">
        <v>-0.91035999999999995</v>
      </c>
      <c r="C4005">
        <v>34.472070000000002</v>
      </c>
    </row>
    <row r="4006" spans="1:3" x14ac:dyDescent="0.2">
      <c r="A4006" t="s">
        <v>4874</v>
      </c>
      <c r="B4006">
        <v>-0.44341000000000003</v>
      </c>
      <c r="C4006">
        <v>36.006900000000002</v>
      </c>
    </row>
    <row r="4007" spans="1:3" x14ac:dyDescent="0.2">
      <c r="A4007" t="s">
        <v>4875</v>
      </c>
      <c r="B4007">
        <v>-0.17965</v>
      </c>
      <c r="C4007">
        <v>34.384219999999999</v>
      </c>
    </row>
    <row r="4008" spans="1:3" x14ac:dyDescent="0.2">
      <c r="A4008" t="s">
        <v>4876</v>
      </c>
      <c r="B4008">
        <v>-0.41963099999999998</v>
      </c>
      <c r="C4008">
        <v>34.543700000000001</v>
      </c>
    </row>
    <row r="4009" spans="1:3" x14ac:dyDescent="0.2">
      <c r="A4009" t="s">
        <v>4877</v>
      </c>
      <c r="B4009">
        <v>3.116E-2</v>
      </c>
      <c r="C4009">
        <v>34.178541000000003</v>
      </c>
    </row>
    <row r="4010" spans="1:3" x14ac:dyDescent="0.2">
      <c r="A4010" t="s">
        <v>4878</v>
      </c>
      <c r="B4010">
        <v>9.2589999999999999E-3</v>
      </c>
      <c r="C4010">
        <v>35.765334000000003</v>
      </c>
    </row>
    <row r="4011" spans="1:3" x14ac:dyDescent="0.2">
      <c r="A4011" t="s">
        <v>4879</v>
      </c>
      <c r="B4011">
        <v>-0.29518299999999997</v>
      </c>
      <c r="C4011">
        <v>39.690584999999999</v>
      </c>
    </row>
    <row r="4012" spans="1:3" x14ac:dyDescent="0.2">
      <c r="A4012" t="s">
        <v>4880</v>
      </c>
      <c r="B4012">
        <v>0.21382599999999999</v>
      </c>
      <c r="C4012">
        <v>34.493659000000001</v>
      </c>
    </row>
    <row r="4013" spans="1:3" x14ac:dyDescent="0.2">
      <c r="A4013" t="s">
        <v>4881</v>
      </c>
      <c r="B4013">
        <v>1.2632099999999999</v>
      </c>
      <c r="C4013">
        <v>35.132199999999997</v>
      </c>
    </row>
    <row r="4014" spans="1:3" x14ac:dyDescent="0.2">
      <c r="A4014" t="s">
        <v>4882</v>
      </c>
      <c r="B4014">
        <v>-0.62539999999999996</v>
      </c>
      <c r="C4014">
        <v>37.019689999999997</v>
      </c>
    </row>
    <row r="4015" spans="1:3" x14ac:dyDescent="0.2">
      <c r="A4015" t="s">
        <v>4883</v>
      </c>
      <c r="B4015">
        <v>-1.400711</v>
      </c>
      <c r="C4015">
        <v>36.719202000000003</v>
      </c>
    </row>
    <row r="4016" spans="1:3" x14ac:dyDescent="0.2">
      <c r="A4016" t="s">
        <v>4884</v>
      </c>
      <c r="B4016">
        <v>-0.175482</v>
      </c>
      <c r="C4016">
        <v>36.138558000000003</v>
      </c>
    </row>
    <row r="4017" spans="1:3" x14ac:dyDescent="0.2">
      <c r="A4017" t="s">
        <v>4885</v>
      </c>
      <c r="B4017">
        <v>-5.2069999999999998E-3</v>
      </c>
      <c r="C4017">
        <v>34.448</v>
      </c>
    </row>
    <row r="4018" spans="1:3" x14ac:dyDescent="0.2">
      <c r="A4018" t="s">
        <v>4886</v>
      </c>
      <c r="B4018">
        <v>-9.5945000000000003E-2</v>
      </c>
      <c r="C4018">
        <v>34.443600000000004</v>
      </c>
    </row>
    <row r="4019" spans="1:3" x14ac:dyDescent="0.2">
      <c r="A4019" t="s">
        <v>4886</v>
      </c>
      <c r="B4019">
        <v>-0.10020999999999999</v>
      </c>
      <c r="C4019">
        <v>34.451949999999997</v>
      </c>
    </row>
    <row r="4020" spans="1:3" x14ac:dyDescent="0.2">
      <c r="A4020" t="s">
        <v>4887</v>
      </c>
      <c r="B4020">
        <v>3.9359519999999999</v>
      </c>
      <c r="C4020">
        <v>41.203319</v>
      </c>
    </row>
    <row r="4021" spans="1:3" x14ac:dyDescent="0.2">
      <c r="A4021" t="s">
        <v>4888</v>
      </c>
      <c r="B4021">
        <v>-0.71618000000000004</v>
      </c>
      <c r="C4021">
        <v>36.433810000000001</v>
      </c>
    </row>
    <row r="4022" spans="1:3" x14ac:dyDescent="0.2">
      <c r="A4022" t="s">
        <v>4889</v>
      </c>
      <c r="B4022">
        <v>-1.28894</v>
      </c>
      <c r="C4022">
        <v>36.822510000000001</v>
      </c>
    </row>
    <row r="4023" spans="1:3" x14ac:dyDescent="0.2">
      <c r="A4023" t="s">
        <v>4890</v>
      </c>
      <c r="B4023">
        <v>-0.78951000000000005</v>
      </c>
      <c r="C4023">
        <v>37.833100000000002</v>
      </c>
    </row>
    <row r="4024" spans="1:3" x14ac:dyDescent="0.2">
      <c r="A4024" t="s">
        <v>4891</v>
      </c>
      <c r="B4024">
        <v>-0.84105799999999997</v>
      </c>
      <c r="C4024">
        <v>37.404600000000002</v>
      </c>
    </row>
    <row r="4025" spans="1:3" x14ac:dyDescent="0.2">
      <c r="A4025" t="s">
        <v>4892</v>
      </c>
      <c r="B4025">
        <v>-0.68594999999999995</v>
      </c>
      <c r="C4025">
        <v>34.921100000000003</v>
      </c>
    </row>
    <row r="4026" spans="1:3" x14ac:dyDescent="0.2">
      <c r="A4026" t="s">
        <v>4893</v>
      </c>
      <c r="B4026">
        <v>-0.65559999999999996</v>
      </c>
      <c r="C4026">
        <v>34.6631</v>
      </c>
    </row>
    <row r="4027" spans="1:3" x14ac:dyDescent="0.2">
      <c r="A4027" t="s">
        <v>4894</v>
      </c>
      <c r="B4027">
        <v>-0.52622100000000005</v>
      </c>
      <c r="C4027">
        <v>37.588700000000003</v>
      </c>
    </row>
    <row r="4028" spans="1:3" x14ac:dyDescent="0.2">
      <c r="A4028" t="s">
        <v>4895</v>
      </c>
      <c r="B4028">
        <v>-0.79767600000000005</v>
      </c>
      <c r="C4028">
        <v>34.164499999999997</v>
      </c>
    </row>
    <row r="4029" spans="1:3" x14ac:dyDescent="0.2">
      <c r="A4029" t="s">
        <v>4896</v>
      </c>
      <c r="B4029">
        <v>-3.8854000000000002</v>
      </c>
      <c r="C4029">
        <v>39.63147</v>
      </c>
    </row>
    <row r="4030" spans="1:3" x14ac:dyDescent="0.2">
      <c r="A4030" t="s">
        <v>4897</v>
      </c>
      <c r="B4030">
        <v>-0.72207200000000005</v>
      </c>
      <c r="C4030">
        <v>36.435135000000002</v>
      </c>
    </row>
    <row r="4031" spans="1:3" x14ac:dyDescent="0.2">
      <c r="A4031" t="s">
        <v>4898</v>
      </c>
      <c r="B4031">
        <v>3.7590000000000002E-3</v>
      </c>
      <c r="C4031">
        <v>37.622700000000002</v>
      </c>
    </row>
    <row r="4032" spans="1:3" x14ac:dyDescent="0.2">
      <c r="A4032" t="s">
        <v>4899</v>
      </c>
      <c r="B4032">
        <v>-3.9215659999999999</v>
      </c>
      <c r="C4032">
        <v>39.738042</v>
      </c>
    </row>
    <row r="4033" spans="1:3" x14ac:dyDescent="0.2">
      <c r="A4033" t="s">
        <v>4900</v>
      </c>
      <c r="B4033">
        <v>-3.923073</v>
      </c>
      <c r="C4033">
        <v>39.540137999999999</v>
      </c>
    </row>
    <row r="4034" spans="1:3" x14ac:dyDescent="0.2">
      <c r="A4034" t="s">
        <v>4901</v>
      </c>
      <c r="B4034">
        <v>-0.77</v>
      </c>
      <c r="C4034">
        <v>34.6</v>
      </c>
    </row>
    <row r="4035" spans="1:3" x14ac:dyDescent="0.2">
      <c r="A4035" t="s">
        <v>4902</v>
      </c>
      <c r="B4035">
        <v>-0.88487000000000005</v>
      </c>
      <c r="C4035">
        <v>34.732199999999999</v>
      </c>
    </row>
    <row r="4036" spans="1:3" x14ac:dyDescent="0.2">
      <c r="A4036" t="s">
        <v>4903</v>
      </c>
      <c r="B4036">
        <v>-0.70484999999999998</v>
      </c>
      <c r="C4036">
        <v>34.716299999999997</v>
      </c>
    </row>
    <row r="4037" spans="1:3" x14ac:dyDescent="0.2">
      <c r="A4037" t="s">
        <v>4904</v>
      </c>
      <c r="B4037">
        <v>-1.2788299999999999</v>
      </c>
      <c r="C4037">
        <v>36.736490000000003</v>
      </c>
    </row>
    <row r="4038" spans="1:3" x14ac:dyDescent="0.2">
      <c r="A4038" t="s">
        <v>4905</v>
      </c>
      <c r="B4038">
        <v>-1.2840499999999999</v>
      </c>
      <c r="C4038">
        <v>36.740519999999997</v>
      </c>
    </row>
    <row r="4039" spans="1:3" x14ac:dyDescent="0.2">
      <c r="A4039" t="s">
        <v>4906</v>
      </c>
      <c r="B4039">
        <v>-0.91961999999999999</v>
      </c>
      <c r="C4039">
        <v>34.846710000000002</v>
      </c>
    </row>
    <row r="4040" spans="1:3" x14ac:dyDescent="0.2">
      <c r="A4040" t="s">
        <v>4907</v>
      </c>
      <c r="B4040">
        <v>-1.102112</v>
      </c>
      <c r="C4040">
        <v>36.830407999999998</v>
      </c>
    </row>
    <row r="4041" spans="1:3" x14ac:dyDescent="0.2">
      <c r="A4041" t="s">
        <v>4908</v>
      </c>
      <c r="B4041">
        <v>0.48491899999999999</v>
      </c>
      <c r="C4041">
        <v>35.277700000000003</v>
      </c>
    </row>
    <row r="4042" spans="1:3" x14ac:dyDescent="0.2">
      <c r="A4042" t="s">
        <v>4909</v>
      </c>
      <c r="B4042">
        <v>-4.5356800000000002</v>
      </c>
      <c r="C4042">
        <v>39.372768000000001</v>
      </c>
    </row>
    <row r="4043" spans="1:3" x14ac:dyDescent="0.2">
      <c r="A4043" t="s">
        <v>4910</v>
      </c>
      <c r="B4043">
        <v>0.43717899999999998</v>
      </c>
      <c r="C4043">
        <v>34.509172</v>
      </c>
    </row>
    <row r="4044" spans="1:3" x14ac:dyDescent="0.2">
      <c r="A4044" t="s">
        <v>4911</v>
      </c>
      <c r="B4044">
        <v>-1.395886</v>
      </c>
      <c r="C4044">
        <v>36.748503999999997</v>
      </c>
    </row>
    <row r="4045" spans="1:3" x14ac:dyDescent="0.2">
      <c r="A4045" t="s">
        <v>4912</v>
      </c>
      <c r="B4045">
        <v>-0.70755000000000001</v>
      </c>
      <c r="C4045">
        <v>34.819139999999997</v>
      </c>
    </row>
    <row r="4046" spans="1:3" x14ac:dyDescent="0.2">
      <c r="A4046" t="s">
        <v>4913</v>
      </c>
      <c r="B4046">
        <v>-0.75122999999999995</v>
      </c>
      <c r="C4046">
        <v>36.291229999999999</v>
      </c>
    </row>
    <row r="4047" spans="1:3" x14ac:dyDescent="0.2">
      <c r="A4047" t="s">
        <v>4914</v>
      </c>
      <c r="B4047">
        <v>-0.57545000000000002</v>
      </c>
      <c r="C4047">
        <v>34.798099999999998</v>
      </c>
    </row>
    <row r="4048" spans="1:3" x14ac:dyDescent="0.2">
      <c r="A4048" t="s">
        <v>4915</v>
      </c>
      <c r="B4048">
        <v>-3.04881</v>
      </c>
      <c r="C4048">
        <v>37.70337</v>
      </c>
    </row>
    <row r="4049" spans="1:3" x14ac:dyDescent="0.2">
      <c r="A4049" t="s">
        <v>4916</v>
      </c>
      <c r="B4049">
        <v>-0.17066000000000001</v>
      </c>
      <c r="C4049">
        <v>35.859110000000001</v>
      </c>
    </row>
    <row r="4050" spans="1:3" x14ac:dyDescent="0.2">
      <c r="A4050" t="s">
        <v>4917</v>
      </c>
      <c r="B4050">
        <v>-0.72411000000000003</v>
      </c>
      <c r="C4050">
        <v>35.112099999999998</v>
      </c>
    </row>
    <row r="4051" spans="1:3" x14ac:dyDescent="0.2">
      <c r="A4051" t="s">
        <v>4918</v>
      </c>
      <c r="B4051">
        <v>-0.74432399999999999</v>
      </c>
      <c r="C4051">
        <v>34.6021</v>
      </c>
    </row>
    <row r="4052" spans="1:3" x14ac:dyDescent="0.2">
      <c r="A4052" t="s">
        <v>4919</v>
      </c>
      <c r="B4052">
        <v>-1.3708720000000001</v>
      </c>
      <c r="C4052">
        <v>36.697710000000001</v>
      </c>
    </row>
    <row r="4053" spans="1:3" x14ac:dyDescent="0.2">
      <c r="A4053" t="s">
        <v>4920</v>
      </c>
      <c r="B4053">
        <v>-0.49951600000000002</v>
      </c>
      <c r="C4053">
        <v>35.101900000000001</v>
      </c>
    </row>
    <row r="4054" spans="1:3" x14ac:dyDescent="0.2">
      <c r="A4054" t="s">
        <v>4921</v>
      </c>
      <c r="B4054">
        <v>-0.504745</v>
      </c>
      <c r="C4054">
        <v>35.089038000000002</v>
      </c>
    </row>
    <row r="4055" spans="1:3" x14ac:dyDescent="0.2">
      <c r="A4055" t="s">
        <v>4922</v>
      </c>
      <c r="B4055">
        <v>-0.79359999999999997</v>
      </c>
      <c r="C4055">
        <v>37.131790000000002</v>
      </c>
    </row>
    <row r="4056" spans="1:3" x14ac:dyDescent="0.2">
      <c r="A4056" t="s">
        <v>4923</v>
      </c>
      <c r="B4056">
        <v>0.224934</v>
      </c>
      <c r="C4056">
        <v>37.940522000000001</v>
      </c>
    </row>
    <row r="4057" spans="1:3" x14ac:dyDescent="0.2">
      <c r="A4057" t="s">
        <v>4924</v>
      </c>
      <c r="B4057">
        <v>0.280582</v>
      </c>
      <c r="C4057">
        <v>37.875399000000002</v>
      </c>
    </row>
    <row r="4058" spans="1:3" x14ac:dyDescent="0.2">
      <c r="A4058" t="s">
        <v>4925</v>
      </c>
      <c r="B4058">
        <v>-3.3521000000000002E-2</v>
      </c>
      <c r="C4058">
        <v>34.533200000000001</v>
      </c>
    </row>
    <row r="4059" spans="1:3" x14ac:dyDescent="0.2">
      <c r="A4059" t="s">
        <v>4926</v>
      </c>
      <c r="B4059">
        <v>-3.8693279999999999</v>
      </c>
      <c r="C4059">
        <v>39.605960000000003</v>
      </c>
    </row>
    <row r="4060" spans="1:3" x14ac:dyDescent="0.2">
      <c r="A4060" t="s">
        <v>4927</v>
      </c>
      <c r="B4060">
        <v>-0.89022000000000001</v>
      </c>
      <c r="C4060">
        <v>34.87921</v>
      </c>
    </row>
    <row r="4061" spans="1:3" x14ac:dyDescent="0.2">
      <c r="A4061" t="s">
        <v>4928</v>
      </c>
      <c r="B4061">
        <v>-3.2164779999999999</v>
      </c>
      <c r="C4061">
        <v>40.112107999999999</v>
      </c>
    </row>
    <row r="4062" spans="1:3" x14ac:dyDescent="0.2">
      <c r="A4062" t="s">
        <v>4929</v>
      </c>
      <c r="B4062">
        <v>2.1141E-2</v>
      </c>
      <c r="C4062">
        <v>34.590057000000002</v>
      </c>
    </row>
    <row r="4063" spans="1:3" x14ac:dyDescent="0.2">
      <c r="A4063" t="s">
        <v>4930</v>
      </c>
      <c r="B4063">
        <v>-0.89807999999999999</v>
      </c>
      <c r="C4063">
        <v>37.002079999999999</v>
      </c>
    </row>
    <row r="4064" spans="1:3" x14ac:dyDescent="0.2">
      <c r="A4064" t="s">
        <v>4931</v>
      </c>
      <c r="B4064">
        <v>-0.55740500000000004</v>
      </c>
      <c r="C4064">
        <v>34.742125999999999</v>
      </c>
    </row>
    <row r="4065" spans="1:3" x14ac:dyDescent="0.2">
      <c r="A4065" t="s">
        <v>4932</v>
      </c>
      <c r="B4065">
        <v>-0.43</v>
      </c>
      <c r="C4065">
        <v>34.479999999999997</v>
      </c>
    </row>
    <row r="4066" spans="1:3" x14ac:dyDescent="0.2">
      <c r="A4066" t="s">
        <v>4933</v>
      </c>
      <c r="B4066">
        <v>0.17472299999999999</v>
      </c>
      <c r="C4066">
        <v>37.648099999999999</v>
      </c>
    </row>
    <row r="4067" spans="1:3" x14ac:dyDescent="0.2">
      <c r="A4067" t="s">
        <v>4934</v>
      </c>
      <c r="B4067">
        <v>0.16205900000000001</v>
      </c>
      <c r="C4067">
        <v>37.643599999999999</v>
      </c>
    </row>
    <row r="4068" spans="1:3" x14ac:dyDescent="0.2">
      <c r="A4068" t="s">
        <v>4935</v>
      </c>
      <c r="B4068">
        <v>-1.1177900000000001</v>
      </c>
      <c r="C4068">
        <v>36.906599999999997</v>
      </c>
    </row>
    <row r="4069" spans="1:3" x14ac:dyDescent="0.2">
      <c r="A4069" t="s">
        <v>4936</v>
      </c>
      <c r="B4069">
        <v>-1.146396</v>
      </c>
      <c r="C4069">
        <v>36.959090000000003</v>
      </c>
    </row>
    <row r="4070" spans="1:3" x14ac:dyDescent="0.2">
      <c r="A4070" t="s">
        <v>4937</v>
      </c>
      <c r="B4070">
        <v>5.6621999999999999E-2</v>
      </c>
      <c r="C4070">
        <v>33.992111999999999</v>
      </c>
    </row>
    <row r="4071" spans="1:3" x14ac:dyDescent="0.2">
      <c r="A4071" t="s">
        <v>4938</v>
      </c>
      <c r="B4071">
        <v>0.27773799999999998</v>
      </c>
      <c r="C4071">
        <v>36.533799999999999</v>
      </c>
    </row>
    <row r="4072" spans="1:3" x14ac:dyDescent="0.2">
      <c r="A4072" t="s">
        <v>4939</v>
      </c>
      <c r="B4072">
        <v>-0.41999399999999998</v>
      </c>
      <c r="C4072">
        <v>37.569600000000001</v>
      </c>
    </row>
    <row r="4073" spans="1:3" x14ac:dyDescent="0.2">
      <c r="A4073" t="s">
        <v>4940</v>
      </c>
      <c r="B4073">
        <v>-0.42463499999999998</v>
      </c>
      <c r="C4073">
        <v>37.569800000000001</v>
      </c>
    </row>
    <row r="4074" spans="1:3" x14ac:dyDescent="0.2">
      <c r="A4074" t="s">
        <v>4941</v>
      </c>
      <c r="B4074">
        <v>-0.93489999999999995</v>
      </c>
      <c r="C4074">
        <v>37.121429999999997</v>
      </c>
    </row>
    <row r="4075" spans="1:3" x14ac:dyDescent="0.2">
      <c r="A4075" t="s">
        <v>4942</v>
      </c>
      <c r="B4075">
        <v>-0.43306</v>
      </c>
      <c r="C4075">
        <v>36.962400000000002</v>
      </c>
    </row>
    <row r="4076" spans="1:3" x14ac:dyDescent="0.2">
      <c r="A4076" t="s">
        <v>4943</v>
      </c>
      <c r="B4076">
        <v>-0.56854800000000005</v>
      </c>
      <c r="C4076">
        <v>36.897399999999998</v>
      </c>
    </row>
    <row r="4077" spans="1:3" x14ac:dyDescent="0.2">
      <c r="A4077" t="s">
        <v>4944</v>
      </c>
      <c r="B4077">
        <v>-3.8793380000000002</v>
      </c>
      <c r="C4077">
        <v>39.593733</v>
      </c>
    </row>
    <row r="4078" spans="1:3" x14ac:dyDescent="0.2">
      <c r="A4078" t="s">
        <v>4945</v>
      </c>
      <c r="B4078">
        <v>-0.1</v>
      </c>
      <c r="C4078">
        <v>37.880000000000003</v>
      </c>
    </row>
    <row r="4079" spans="1:3" x14ac:dyDescent="0.2">
      <c r="A4079" t="s">
        <v>4946</v>
      </c>
      <c r="B4079">
        <v>0.19603899999999999</v>
      </c>
      <c r="C4079">
        <v>34.188547999999997</v>
      </c>
    </row>
    <row r="4080" spans="1:3" x14ac:dyDescent="0.2">
      <c r="A4080" t="s">
        <v>4947</v>
      </c>
      <c r="B4080">
        <v>-0.65960200000000002</v>
      </c>
      <c r="C4080">
        <v>36.9328</v>
      </c>
    </row>
    <row r="4081" spans="1:3" x14ac:dyDescent="0.2">
      <c r="A4081" t="s">
        <v>4948</v>
      </c>
      <c r="B4081">
        <v>-0.60087699999999999</v>
      </c>
      <c r="C4081">
        <v>37.482599999999998</v>
      </c>
    </row>
    <row r="4082" spans="1:3" x14ac:dyDescent="0.2">
      <c r="A4082" t="s">
        <v>4949</v>
      </c>
      <c r="B4082">
        <v>-0.8</v>
      </c>
      <c r="C4082">
        <v>37.04</v>
      </c>
    </row>
    <row r="4083" spans="1:3" x14ac:dyDescent="0.2">
      <c r="A4083" t="s">
        <v>4950</v>
      </c>
      <c r="B4083">
        <v>-0.87</v>
      </c>
      <c r="C4083">
        <v>37.15</v>
      </c>
    </row>
    <row r="4084" spans="1:3" x14ac:dyDescent="0.2">
      <c r="A4084" t="s">
        <v>4951</v>
      </c>
      <c r="B4084">
        <v>-0.87500999999999995</v>
      </c>
      <c r="C4084">
        <v>37.136099999999999</v>
      </c>
    </row>
    <row r="4085" spans="1:3" x14ac:dyDescent="0.2">
      <c r="A4085" t="s">
        <v>4952</v>
      </c>
      <c r="B4085">
        <v>-8.3300000000000006E-3</v>
      </c>
      <c r="C4085">
        <v>35.7502</v>
      </c>
    </row>
    <row r="4086" spans="1:3" x14ac:dyDescent="0.2">
      <c r="A4086" t="s">
        <v>4953</v>
      </c>
      <c r="B4086">
        <v>0.12071999999999999</v>
      </c>
      <c r="C4086">
        <v>34.786929999999998</v>
      </c>
    </row>
    <row r="4087" spans="1:3" x14ac:dyDescent="0.2">
      <c r="A4087" t="s">
        <v>4954</v>
      </c>
      <c r="B4087">
        <v>0.120764</v>
      </c>
      <c r="C4087">
        <v>34.787247999999998</v>
      </c>
    </row>
    <row r="4088" spans="1:3" x14ac:dyDescent="0.2">
      <c r="A4088" t="s">
        <v>4955</v>
      </c>
      <c r="B4088">
        <v>0.23427999999999999</v>
      </c>
      <c r="C4088">
        <v>34.752464000000003</v>
      </c>
    </row>
    <row r="4089" spans="1:3" x14ac:dyDescent="0.2">
      <c r="A4089" t="s">
        <v>4956</v>
      </c>
      <c r="B4089">
        <v>0.40236300000000003</v>
      </c>
      <c r="C4089">
        <v>35.858600000000003</v>
      </c>
    </row>
    <row r="4090" spans="1:3" x14ac:dyDescent="0.2">
      <c r="A4090" t="s">
        <v>4956</v>
      </c>
      <c r="B4090">
        <v>0.42865399999999998</v>
      </c>
      <c r="C4090">
        <v>35.496561</v>
      </c>
    </row>
    <row r="4091" spans="1:3" x14ac:dyDescent="0.2">
      <c r="A4091" t="s">
        <v>4957</v>
      </c>
      <c r="B4091">
        <v>0.17230999999999999</v>
      </c>
      <c r="C4091">
        <v>35.564100000000003</v>
      </c>
    </row>
    <row r="4092" spans="1:3" x14ac:dyDescent="0.2">
      <c r="A4092" t="s">
        <v>4958</v>
      </c>
      <c r="B4092">
        <v>0.97628800000000004</v>
      </c>
      <c r="C4092">
        <v>34.853099999999998</v>
      </c>
    </row>
    <row r="4093" spans="1:3" x14ac:dyDescent="0.2">
      <c r="A4093" t="s">
        <v>4959</v>
      </c>
      <c r="B4093">
        <v>0.23316899999999999</v>
      </c>
      <c r="C4093">
        <v>40.309499000000002</v>
      </c>
    </row>
    <row r="4094" spans="1:3" x14ac:dyDescent="0.2">
      <c r="A4094" t="s">
        <v>4960</v>
      </c>
      <c r="B4094">
        <v>0.80498499999999995</v>
      </c>
      <c r="C4094">
        <v>34.634813000000001</v>
      </c>
    </row>
    <row r="4095" spans="1:3" x14ac:dyDescent="0.2">
      <c r="A4095" t="s">
        <v>4961</v>
      </c>
      <c r="B4095">
        <v>0.383322</v>
      </c>
      <c r="C4095">
        <v>35.7819</v>
      </c>
    </row>
    <row r="4096" spans="1:3" x14ac:dyDescent="0.2">
      <c r="A4096" t="s">
        <v>4962</v>
      </c>
      <c r="B4096">
        <v>1.019102</v>
      </c>
      <c r="C4096">
        <v>35.027743000000001</v>
      </c>
    </row>
    <row r="4097" spans="1:3" x14ac:dyDescent="0.2">
      <c r="A4097" t="s">
        <v>4963</v>
      </c>
      <c r="B4097">
        <v>-1.3294299999999999</v>
      </c>
      <c r="C4097">
        <v>36.676067000000003</v>
      </c>
    </row>
    <row r="4098" spans="1:3" x14ac:dyDescent="0.2">
      <c r="A4098" t="s">
        <v>4964</v>
      </c>
      <c r="B4098">
        <v>-0.82740000000000002</v>
      </c>
      <c r="C4098">
        <v>36.337760000000003</v>
      </c>
    </row>
    <row r="4099" spans="1:3" x14ac:dyDescent="0.2">
      <c r="A4099" t="s">
        <v>4965</v>
      </c>
      <c r="B4099">
        <v>-3.4329700000000001</v>
      </c>
      <c r="C4099">
        <v>38.333500000000001</v>
      </c>
    </row>
    <row r="4100" spans="1:3" x14ac:dyDescent="0.2">
      <c r="A4100" t="s">
        <v>4966</v>
      </c>
      <c r="B4100">
        <v>-3.4935399999999999</v>
      </c>
      <c r="C4100">
        <v>38.582191000000002</v>
      </c>
    </row>
    <row r="4101" spans="1:3" x14ac:dyDescent="0.2">
      <c r="A4101" t="s">
        <v>4967</v>
      </c>
      <c r="B4101">
        <v>-2.2599999999999999E-2</v>
      </c>
      <c r="C4101">
        <v>34.491700000000002</v>
      </c>
    </row>
    <row r="4102" spans="1:3" x14ac:dyDescent="0.2">
      <c r="A4102" t="s">
        <v>4968</v>
      </c>
      <c r="B4102">
        <v>-0.67113</v>
      </c>
      <c r="C4102">
        <v>37.218699999999998</v>
      </c>
    </row>
    <row r="4103" spans="1:3" x14ac:dyDescent="0.2">
      <c r="A4103" t="s">
        <v>4969</v>
      </c>
      <c r="B4103">
        <v>-0.66396299999999997</v>
      </c>
      <c r="C4103">
        <v>37.205860000000001</v>
      </c>
    </row>
    <row r="4104" spans="1:3" x14ac:dyDescent="0.2">
      <c r="A4104" t="s">
        <v>4970</v>
      </c>
      <c r="B4104">
        <v>-0.65212999999999999</v>
      </c>
      <c r="C4104">
        <v>37.230800000000002</v>
      </c>
    </row>
    <row r="4105" spans="1:3" x14ac:dyDescent="0.2">
      <c r="A4105" t="s">
        <v>4971</v>
      </c>
      <c r="B4105">
        <v>2.328398</v>
      </c>
      <c r="C4105">
        <v>38.089028999999996</v>
      </c>
    </row>
    <row r="4106" spans="1:3" x14ac:dyDescent="0.2">
      <c r="A4106" t="s">
        <v>4972</v>
      </c>
      <c r="B4106">
        <v>5.3315000000000001E-2</v>
      </c>
      <c r="C4106">
        <v>35.8157</v>
      </c>
    </row>
    <row r="4107" spans="1:3" x14ac:dyDescent="0.2">
      <c r="A4107" t="s">
        <v>4973</v>
      </c>
      <c r="B4107">
        <v>-4.0612969999999997</v>
      </c>
      <c r="C4107">
        <v>39.678731999999997</v>
      </c>
    </row>
    <row r="4108" spans="1:3" x14ac:dyDescent="0.2">
      <c r="A4108" t="s">
        <v>4974</v>
      </c>
      <c r="B4108">
        <v>-1.44956</v>
      </c>
      <c r="C4108">
        <v>36.567799999999998</v>
      </c>
    </row>
    <row r="4109" spans="1:3" x14ac:dyDescent="0.2">
      <c r="A4109" t="s">
        <v>4975</v>
      </c>
      <c r="B4109">
        <v>-1.8805259999999999</v>
      </c>
      <c r="C4109">
        <v>36.853259999999999</v>
      </c>
    </row>
    <row r="4110" spans="1:3" x14ac:dyDescent="0.2">
      <c r="A4110" t="s">
        <v>4976</v>
      </c>
      <c r="B4110">
        <v>-0.10131</v>
      </c>
      <c r="C4110">
        <v>39.366</v>
      </c>
    </row>
    <row r="4111" spans="1:3" x14ac:dyDescent="0.2">
      <c r="A4111" t="s">
        <v>4977</v>
      </c>
      <c r="B4111">
        <v>-0.86997899999999995</v>
      </c>
      <c r="C4111">
        <v>36.135247999999997</v>
      </c>
    </row>
    <row r="4112" spans="1:3" x14ac:dyDescent="0.2">
      <c r="A4112" t="s">
        <v>4978</v>
      </c>
      <c r="B4112">
        <v>2.331</v>
      </c>
      <c r="C4112">
        <v>37.982999999999997</v>
      </c>
    </row>
    <row r="4113" spans="1:3" x14ac:dyDescent="0.2">
      <c r="A4113" t="s">
        <v>4979</v>
      </c>
      <c r="B4113">
        <v>-1.8506100000000001</v>
      </c>
      <c r="C4113">
        <v>37.257719999999999</v>
      </c>
    </row>
    <row r="4114" spans="1:3" x14ac:dyDescent="0.2">
      <c r="A4114" t="s">
        <v>4980</v>
      </c>
      <c r="B4114">
        <v>0.140788</v>
      </c>
      <c r="C4114">
        <v>36.464975000000003</v>
      </c>
    </row>
    <row r="4115" spans="1:3" x14ac:dyDescent="0.2">
      <c r="A4115" t="s">
        <v>4981</v>
      </c>
      <c r="B4115">
        <v>-3.536143</v>
      </c>
      <c r="C4115">
        <v>39.878369999999997</v>
      </c>
    </row>
    <row r="4116" spans="1:3" x14ac:dyDescent="0.2">
      <c r="A4116" t="s">
        <v>4982</v>
      </c>
      <c r="B4116">
        <v>-1.8496900000000001</v>
      </c>
      <c r="C4116">
        <v>37.257100000000001</v>
      </c>
    </row>
    <row r="4117" spans="1:3" x14ac:dyDescent="0.2">
      <c r="A4117" t="s">
        <v>4982</v>
      </c>
      <c r="B4117">
        <v>0.13599900000000001</v>
      </c>
      <c r="C4117">
        <v>36.482501999999997</v>
      </c>
    </row>
    <row r="4118" spans="1:3" x14ac:dyDescent="0.2">
      <c r="A4118" t="s">
        <v>4983</v>
      </c>
      <c r="B4118">
        <v>0.49954399999999999</v>
      </c>
      <c r="C4118">
        <v>35.660299999999999</v>
      </c>
    </row>
    <row r="4119" spans="1:3" x14ac:dyDescent="0.2">
      <c r="A4119" t="s">
        <v>4984</v>
      </c>
      <c r="B4119">
        <v>-0.81</v>
      </c>
      <c r="C4119">
        <v>34.453000000000003</v>
      </c>
    </row>
    <row r="4120" spans="1:3" x14ac:dyDescent="0.2">
      <c r="A4120" t="s">
        <v>4985</v>
      </c>
      <c r="B4120">
        <v>-0.34410000000000002</v>
      </c>
      <c r="C4120">
        <v>35.356340000000003</v>
      </c>
    </row>
    <row r="4121" spans="1:3" x14ac:dyDescent="0.2">
      <c r="A4121" t="s">
        <v>4986</v>
      </c>
      <c r="B4121">
        <v>0.91</v>
      </c>
      <c r="C4121">
        <v>36.86</v>
      </c>
    </row>
    <row r="4122" spans="1:3" x14ac:dyDescent="0.2">
      <c r="A4122" t="s">
        <v>4987</v>
      </c>
      <c r="B4122">
        <v>-3.7900499999999999</v>
      </c>
      <c r="C4122">
        <v>39.269799999999996</v>
      </c>
    </row>
    <row r="4123" spans="1:3" x14ac:dyDescent="0.2">
      <c r="A4123" t="s">
        <v>4988</v>
      </c>
      <c r="B4123">
        <v>0.59647499999999998</v>
      </c>
      <c r="C4123">
        <v>37.421500000000002</v>
      </c>
    </row>
    <row r="4124" spans="1:3" x14ac:dyDescent="0.2">
      <c r="A4124" t="s">
        <v>4989</v>
      </c>
      <c r="B4124">
        <v>0.63584399999999996</v>
      </c>
      <c r="C4124">
        <v>35.146900000000002</v>
      </c>
    </row>
    <row r="4125" spans="1:3" x14ac:dyDescent="0.2">
      <c r="A4125" t="s">
        <v>4990</v>
      </c>
      <c r="B4125">
        <v>-0.42122999999999999</v>
      </c>
      <c r="C4125">
        <v>35.091230000000003</v>
      </c>
    </row>
    <row r="4126" spans="1:3" x14ac:dyDescent="0.2">
      <c r="A4126" t="s">
        <v>4991</v>
      </c>
      <c r="B4126">
        <v>-1.3901699999999999</v>
      </c>
      <c r="C4126">
        <v>40.828899999999997</v>
      </c>
    </row>
    <row r="4127" spans="1:3" x14ac:dyDescent="0.2">
      <c r="A4127" t="s">
        <v>4992</v>
      </c>
      <c r="B4127">
        <v>0.72877800000000004</v>
      </c>
      <c r="C4127">
        <v>35.072747</v>
      </c>
    </row>
    <row r="4128" spans="1:3" x14ac:dyDescent="0.2">
      <c r="A4128" t="s">
        <v>4993</v>
      </c>
      <c r="B4128">
        <v>-0.34422399999999997</v>
      </c>
      <c r="C4128">
        <v>34.888952000000003</v>
      </c>
    </row>
    <row r="4129" spans="1:3" x14ac:dyDescent="0.2">
      <c r="A4129" t="s">
        <v>4994</v>
      </c>
      <c r="B4129">
        <v>0.88660700000000003</v>
      </c>
      <c r="C4129">
        <v>35.566099999999999</v>
      </c>
    </row>
    <row r="4130" spans="1:3" x14ac:dyDescent="0.2">
      <c r="A4130" t="s">
        <v>4995</v>
      </c>
      <c r="B4130">
        <v>-0.16575000000000001</v>
      </c>
      <c r="C4130">
        <v>39.475499999999997</v>
      </c>
    </row>
    <row r="4131" spans="1:3" x14ac:dyDescent="0.2">
      <c r="A4131" t="s">
        <v>4996</v>
      </c>
      <c r="B4131">
        <v>0.11187900000000001</v>
      </c>
      <c r="C4131">
        <v>35.813400000000001</v>
      </c>
    </row>
    <row r="4132" spans="1:3" x14ac:dyDescent="0.2">
      <c r="A4132" t="s">
        <v>4997</v>
      </c>
      <c r="B4132">
        <v>-0.41445500000000002</v>
      </c>
      <c r="C4132">
        <v>35.307699999999997</v>
      </c>
    </row>
    <row r="4133" spans="1:3" x14ac:dyDescent="0.2">
      <c r="A4133" t="s">
        <v>4998</v>
      </c>
      <c r="B4133">
        <v>-0.11287999999999999</v>
      </c>
      <c r="C4133">
        <v>34.396920000000001</v>
      </c>
    </row>
    <row r="4134" spans="1:3" x14ac:dyDescent="0.2">
      <c r="A4134" t="s">
        <v>4999</v>
      </c>
      <c r="B4134">
        <v>-0.388125</v>
      </c>
      <c r="C4134">
        <v>35.299199999999999</v>
      </c>
    </row>
    <row r="4135" spans="1:3" x14ac:dyDescent="0.2">
      <c r="A4135" t="s">
        <v>5000</v>
      </c>
      <c r="B4135">
        <v>0.68276099999999995</v>
      </c>
      <c r="C4135">
        <v>40.546779000000001</v>
      </c>
    </row>
    <row r="4136" spans="1:3" x14ac:dyDescent="0.2">
      <c r="A4136" t="s">
        <v>5001</v>
      </c>
      <c r="B4136">
        <v>-0.75</v>
      </c>
      <c r="C4136">
        <v>35.08</v>
      </c>
    </row>
    <row r="4137" spans="1:3" x14ac:dyDescent="0.2">
      <c r="A4137" t="s">
        <v>5002</v>
      </c>
      <c r="B4137">
        <v>0.17</v>
      </c>
      <c r="C4137">
        <v>34.723815000000002</v>
      </c>
    </row>
    <row r="4138" spans="1:3" x14ac:dyDescent="0.2">
      <c r="A4138" t="s">
        <v>5003</v>
      </c>
      <c r="B4138">
        <v>0.05</v>
      </c>
      <c r="C4138">
        <v>35.1</v>
      </c>
    </row>
    <row r="4139" spans="1:3" x14ac:dyDescent="0.2">
      <c r="A4139" t="s">
        <v>5004</v>
      </c>
      <c r="B4139">
        <v>-1.0054730000000001</v>
      </c>
      <c r="C4139">
        <v>35.043173000000003</v>
      </c>
    </row>
    <row r="4140" spans="1:3" x14ac:dyDescent="0.2">
      <c r="A4140" t="s">
        <v>5005</v>
      </c>
      <c r="B4140">
        <v>-4.0236710000000002</v>
      </c>
      <c r="C4140">
        <v>39.710470000000001</v>
      </c>
    </row>
    <row r="4141" spans="1:3" x14ac:dyDescent="0.2">
      <c r="A4141" t="s">
        <v>5006</v>
      </c>
      <c r="B4141">
        <v>0.47386200000000001</v>
      </c>
      <c r="C4141">
        <v>37.480449999999998</v>
      </c>
    </row>
    <row r="4142" spans="1:3" x14ac:dyDescent="0.2">
      <c r="A4142" t="s">
        <v>5007</v>
      </c>
      <c r="B4142">
        <v>0.35091899999999998</v>
      </c>
      <c r="C4142">
        <v>37.583429000000002</v>
      </c>
    </row>
    <row r="4143" spans="1:3" x14ac:dyDescent="0.2">
      <c r="A4143" t="s">
        <v>5008</v>
      </c>
      <c r="B4143">
        <v>0.33053199999999999</v>
      </c>
      <c r="C4143">
        <v>37.569805000000002</v>
      </c>
    </row>
    <row r="4144" spans="1:3" x14ac:dyDescent="0.2">
      <c r="A4144" t="s">
        <v>5009</v>
      </c>
      <c r="B4144">
        <v>-3.222915</v>
      </c>
      <c r="C4144">
        <v>40.115963000000001</v>
      </c>
    </row>
    <row r="4145" spans="1:3" x14ac:dyDescent="0.2">
      <c r="A4145" t="s">
        <v>5010</v>
      </c>
      <c r="B4145">
        <v>-3.2391429999999999</v>
      </c>
      <c r="C4145">
        <v>40.124937000000003</v>
      </c>
    </row>
    <row r="4146" spans="1:3" x14ac:dyDescent="0.2">
      <c r="A4146" t="s">
        <v>5011</v>
      </c>
      <c r="B4146">
        <v>-3.6320049999999999</v>
      </c>
      <c r="C4146">
        <v>39.853124000000001</v>
      </c>
    </row>
    <row r="4147" spans="1:3" x14ac:dyDescent="0.2">
      <c r="A4147" t="s">
        <v>5012</v>
      </c>
      <c r="B4147">
        <v>1.4076070000000001</v>
      </c>
      <c r="C4147">
        <v>35.371015</v>
      </c>
    </row>
    <row r="4148" spans="1:3" x14ac:dyDescent="0.2">
      <c r="A4148" t="s">
        <v>5013</v>
      </c>
      <c r="B4148">
        <v>8.6330000000000004E-2</v>
      </c>
      <c r="C4148">
        <v>34.307600000000001</v>
      </c>
    </row>
    <row r="4149" spans="1:3" x14ac:dyDescent="0.2">
      <c r="A4149" t="s">
        <v>5014</v>
      </c>
      <c r="B4149">
        <v>0.25934000000000001</v>
      </c>
      <c r="C4149">
        <v>34.225490000000001</v>
      </c>
    </row>
    <row r="4150" spans="1:3" x14ac:dyDescent="0.2">
      <c r="A4150" t="s">
        <v>5015</v>
      </c>
      <c r="B4150">
        <v>0.93076499999999995</v>
      </c>
      <c r="C4150">
        <v>35.257300000000001</v>
      </c>
    </row>
    <row r="4151" spans="1:3" x14ac:dyDescent="0.2">
      <c r="A4151" t="s">
        <v>5016</v>
      </c>
      <c r="B4151">
        <v>0.39105000000000001</v>
      </c>
      <c r="C4151">
        <v>35.612693999999998</v>
      </c>
    </row>
    <row r="4152" spans="1:3" x14ac:dyDescent="0.2">
      <c r="A4152" t="s">
        <v>5017</v>
      </c>
      <c r="B4152">
        <v>-0.70123000000000002</v>
      </c>
      <c r="C4152">
        <v>35.25123</v>
      </c>
    </row>
    <row r="4153" spans="1:3" x14ac:dyDescent="0.2">
      <c r="A4153" t="s">
        <v>5018</v>
      </c>
      <c r="B4153">
        <v>-1.44312</v>
      </c>
      <c r="C4153">
        <v>35.393000000000001</v>
      </c>
    </row>
    <row r="4154" spans="1:3" x14ac:dyDescent="0.2">
      <c r="A4154" t="s">
        <v>5019</v>
      </c>
      <c r="B4154">
        <v>-0.74712999999999996</v>
      </c>
      <c r="C4154">
        <v>34.665500000000002</v>
      </c>
    </row>
    <row r="4155" spans="1:3" x14ac:dyDescent="0.2">
      <c r="A4155" t="s">
        <v>5020</v>
      </c>
      <c r="B4155">
        <v>-2.5790190000000002</v>
      </c>
      <c r="C4155">
        <v>40.297727000000002</v>
      </c>
    </row>
    <row r="4156" spans="1:3" x14ac:dyDescent="0.2">
      <c r="A4156" t="s">
        <v>5021</v>
      </c>
      <c r="B4156">
        <v>-0.46789999999999998</v>
      </c>
      <c r="C4156">
        <v>34.062100000000001</v>
      </c>
    </row>
    <row r="4157" spans="1:3" x14ac:dyDescent="0.2">
      <c r="A4157" t="s">
        <v>5022</v>
      </c>
      <c r="B4157">
        <v>0.28123999999999999</v>
      </c>
      <c r="C4157">
        <v>35.394100000000002</v>
      </c>
    </row>
    <row r="4158" spans="1:3" x14ac:dyDescent="0.2">
      <c r="A4158" t="s">
        <v>5023</v>
      </c>
      <c r="B4158">
        <v>-1.2566299999999999</v>
      </c>
      <c r="C4158">
        <v>37.324800000000003</v>
      </c>
    </row>
    <row r="4159" spans="1:3" x14ac:dyDescent="0.2">
      <c r="A4159" t="s">
        <v>5024</v>
      </c>
      <c r="B4159">
        <v>0.12</v>
      </c>
      <c r="C4159">
        <v>35.200000000000003</v>
      </c>
    </row>
    <row r="4160" spans="1:3" x14ac:dyDescent="0.2">
      <c r="A4160" t="s">
        <v>5025</v>
      </c>
      <c r="B4160">
        <v>-2.12832</v>
      </c>
      <c r="C4160">
        <v>40.124659999999999</v>
      </c>
    </row>
    <row r="4161" spans="1:3" x14ac:dyDescent="0.2">
      <c r="A4161" t="s">
        <v>5026</v>
      </c>
      <c r="B4161">
        <v>-0.85899000000000003</v>
      </c>
      <c r="C4161">
        <v>35.389519999999997</v>
      </c>
    </row>
    <row r="4162" spans="1:3" x14ac:dyDescent="0.2">
      <c r="A4162" t="s">
        <v>5027</v>
      </c>
      <c r="B4162">
        <v>0.68122799999999994</v>
      </c>
      <c r="C4162">
        <v>35.096567999999998</v>
      </c>
    </row>
    <row r="4163" spans="1:3" x14ac:dyDescent="0.2">
      <c r="A4163" t="s">
        <v>5028</v>
      </c>
      <c r="B4163">
        <v>6.4963999999999994E-2</v>
      </c>
      <c r="C4163">
        <v>34.858899999999998</v>
      </c>
    </row>
    <row r="4164" spans="1:3" x14ac:dyDescent="0.2">
      <c r="A4164" t="s">
        <v>5029</v>
      </c>
      <c r="B4164">
        <v>8.0128000000000005E-2</v>
      </c>
      <c r="C4164">
        <v>34.852747000000001</v>
      </c>
    </row>
    <row r="4165" spans="1:3" x14ac:dyDescent="0.2">
      <c r="A4165" t="s">
        <v>5030</v>
      </c>
      <c r="B4165">
        <v>7.3859999999999995E-2</v>
      </c>
      <c r="C4165">
        <v>35.3645</v>
      </c>
    </row>
    <row r="4166" spans="1:3" x14ac:dyDescent="0.2">
      <c r="A4166" t="s">
        <v>5031</v>
      </c>
      <c r="B4166">
        <v>0.55630400000000002</v>
      </c>
      <c r="C4166">
        <v>35.7864</v>
      </c>
    </row>
    <row r="4167" spans="1:3" x14ac:dyDescent="0.2">
      <c r="A4167" t="s">
        <v>5032</v>
      </c>
      <c r="B4167">
        <v>-0.43145899999999998</v>
      </c>
      <c r="C4167">
        <v>35.201056999999999</v>
      </c>
    </row>
    <row r="4168" spans="1:3" x14ac:dyDescent="0.2">
      <c r="A4168" t="s">
        <v>5033</v>
      </c>
      <c r="B4168">
        <v>1.37801</v>
      </c>
      <c r="C4168">
        <v>35.025300000000001</v>
      </c>
    </row>
    <row r="4169" spans="1:3" x14ac:dyDescent="0.2">
      <c r="A4169" t="s">
        <v>5034</v>
      </c>
      <c r="B4169">
        <v>0.69420999999999999</v>
      </c>
      <c r="C4169">
        <v>35.3521</v>
      </c>
    </row>
    <row r="4170" spans="1:3" x14ac:dyDescent="0.2">
      <c r="A4170" t="s">
        <v>5034</v>
      </c>
      <c r="B4170">
        <v>0.69728999999999997</v>
      </c>
      <c r="C4170">
        <v>35.403018000000003</v>
      </c>
    </row>
    <row r="4171" spans="1:3" x14ac:dyDescent="0.2">
      <c r="A4171" t="s">
        <v>5035</v>
      </c>
      <c r="B4171">
        <v>0.66953700000000005</v>
      </c>
      <c r="C4171">
        <v>35.441330999999998</v>
      </c>
    </row>
    <row r="4172" spans="1:3" x14ac:dyDescent="0.2">
      <c r="A4172" t="s">
        <v>5036</v>
      </c>
      <c r="B4172">
        <v>1.1035699999999999</v>
      </c>
      <c r="C4172">
        <v>39.121699999999997</v>
      </c>
    </row>
    <row r="4173" spans="1:3" x14ac:dyDescent="0.2">
      <c r="A4173" t="s">
        <v>5037</v>
      </c>
      <c r="B4173">
        <v>1.1244000000000001</v>
      </c>
      <c r="C4173">
        <v>37.619900000000001</v>
      </c>
    </row>
    <row r="4174" spans="1:3" x14ac:dyDescent="0.2">
      <c r="A4174" t="s">
        <v>5038</v>
      </c>
      <c r="B4174">
        <v>8.4399999999999996E-3</v>
      </c>
      <c r="C4174">
        <v>35.387999999999998</v>
      </c>
    </row>
    <row r="4175" spans="1:3" x14ac:dyDescent="0.2">
      <c r="A4175" t="s">
        <v>5039</v>
      </c>
      <c r="B4175">
        <v>-5.1508999999999999E-2</v>
      </c>
      <c r="C4175">
        <v>34.99</v>
      </c>
    </row>
    <row r="4176" spans="1:3" x14ac:dyDescent="0.2">
      <c r="A4176" t="s">
        <v>5040</v>
      </c>
      <c r="B4176">
        <v>-2.2999999999999998</v>
      </c>
      <c r="C4176">
        <v>40.119999999999997</v>
      </c>
    </row>
    <row r="4177" spans="1:3" x14ac:dyDescent="0.2">
      <c r="A4177" t="s">
        <v>5041</v>
      </c>
      <c r="B4177">
        <v>-2.4300000000000002</v>
      </c>
      <c r="C4177">
        <v>40.020000000000003</v>
      </c>
    </row>
    <row r="4178" spans="1:3" x14ac:dyDescent="0.2">
      <c r="A4178" t="s">
        <v>5042</v>
      </c>
      <c r="B4178">
        <v>-4.0012800000000004</v>
      </c>
      <c r="C4178">
        <v>39.715448000000002</v>
      </c>
    </row>
    <row r="4179" spans="1:3" x14ac:dyDescent="0.2">
      <c r="A4179" t="s">
        <v>5043</v>
      </c>
      <c r="B4179">
        <v>0.222634</v>
      </c>
      <c r="C4179">
        <v>34.813625000000002</v>
      </c>
    </row>
    <row r="4180" spans="1:3" x14ac:dyDescent="0.2">
      <c r="A4180" t="s">
        <v>5044</v>
      </c>
      <c r="B4180">
        <v>0.11385000000000001</v>
      </c>
      <c r="C4180">
        <v>34.830640000000002</v>
      </c>
    </row>
    <row r="4181" spans="1:3" x14ac:dyDescent="0.2">
      <c r="A4181" t="s">
        <v>5045</v>
      </c>
      <c r="B4181">
        <v>0.26468000000000003</v>
      </c>
      <c r="C4181">
        <v>34.827883</v>
      </c>
    </row>
    <row r="4182" spans="1:3" x14ac:dyDescent="0.2">
      <c r="A4182" t="s">
        <v>5046</v>
      </c>
      <c r="B4182">
        <v>-0.24859300000000001</v>
      </c>
      <c r="C4182">
        <v>36.564900000000002</v>
      </c>
    </row>
    <row r="4183" spans="1:3" x14ac:dyDescent="0.2">
      <c r="A4183" t="s">
        <v>5047</v>
      </c>
      <c r="B4183">
        <v>-1.78241</v>
      </c>
      <c r="C4183">
        <v>37.631999999999998</v>
      </c>
    </row>
    <row r="4184" spans="1:3" x14ac:dyDescent="0.2">
      <c r="A4184" t="s">
        <v>5048</v>
      </c>
      <c r="B4184">
        <v>-0.958372</v>
      </c>
      <c r="C4184">
        <v>34.754899999999999</v>
      </c>
    </row>
    <row r="4185" spans="1:3" x14ac:dyDescent="0.2">
      <c r="A4185" t="s">
        <v>5049</v>
      </c>
      <c r="B4185">
        <v>0.24409</v>
      </c>
      <c r="C4185">
        <v>39.630600000000001</v>
      </c>
    </row>
    <row r="4186" spans="1:3" x14ac:dyDescent="0.2">
      <c r="A4186" t="s">
        <v>5050</v>
      </c>
      <c r="B4186">
        <v>-3.976677</v>
      </c>
      <c r="C4186">
        <v>39.743510999999998</v>
      </c>
    </row>
    <row r="4187" spans="1:3" x14ac:dyDescent="0.2">
      <c r="A4187" t="s">
        <v>5051</v>
      </c>
      <c r="B4187">
        <v>-3.9767070000000002</v>
      </c>
      <c r="C4187">
        <v>39.743164999999998</v>
      </c>
    </row>
    <row r="4188" spans="1:3" x14ac:dyDescent="0.2">
      <c r="A4188" t="s">
        <v>5052</v>
      </c>
      <c r="B4188">
        <v>-3.97</v>
      </c>
      <c r="C4188">
        <v>39.685000000000002</v>
      </c>
    </row>
    <row r="4189" spans="1:3" x14ac:dyDescent="0.2">
      <c r="A4189" t="s">
        <v>5053</v>
      </c>
      <c r="B4189">
        <v>-3.9727869999999998</v>
      </c>
      <c r="C4189">
        <v>39.683394</v>
      </c>
    </row>
    <row r="4190" spans="1:3" x14ac:dyDescent="0.2">
      <c r="A4190" t="s">
        <v>5054</v>
      </c>
      <c r="B4190">
        <v>-0.80108000000000001</v>
      </c>
      <c r="C4190">
        <v>34.802610000000001</v>
      </c>
    </row>
    <row r="4191" spans="1:3" x14ac:dyDescent="0.2">
      <c r="A4191" t="s">
        <v>5055</v>
      </c>
      <c r="B4191">
        <v>-0.42171999999999998</v>
      </c>
      <c r="C4191">
        <v>34.212035</v>
      </c>
    </row>
    <row r="4192" spans="1:3" x14ac:dyDescent="0.2">
      <c r="A4192" t="s">
        <v>5056</v>
      </c>
      <c r="B4192">
        <v>-3.7840099999999999</v>
      </c>
      <c r="C4192">
        <v>39.8172</v>
      </c>
    </row>
    <row r="4193" spans="1:3" x14ac:dyDescent="0.2">
      <c r="A4193" t="s">
        <v>5057</v>
      </c>
      <c r="B4193">
        <v>-1.28729</v>
      </c>
      <c r="C4193">
        <v>36.845109999999998</v>
      </c>
    </row>
    <row r="4194" spans="1:3" x14ac:dyDescent="0.2">
      <c r="A4194" t="s">
        <v>5057</v>
      </c>
      <c r="B4194">
        <v>-3.795226</v>
      </c>
      <c r="C4194">
        <v>39.819870000000002</v>
      </c>
    </row>
    <row r="4195" spans="1:3" x14ac:dyDescent="0.2">
      <c r="A4195" t="s">
        <v>5058</v>
      </c>
      <c r="B4195">
        <v>-1.29</v>
      </c>
      <c r="C4195">
        <v>36.85</v>
      </c>
    </row>
    <row r="4196" spans="1:3" x14ac:dyDescent="0.2">
      <c r="A4196" t="s">
        <v>5059</v>
      </c>
      <c r="B4196">
        <v>-3.43161</v>
      </c>
      <c r="C4196">
        <v>38.46846</v>
      </c>
    </row>
    <row r="4197" spans="1:3" x14ac:dyDescent="0.2">
      <c r="A4197" t="s">
        <v>5060</v>
      </c>
      <c r="B4197">
        <v>-2.2778809999999998</v>
      </c>
      <c r="C4197">
        <v>40.949199</v>
      </c>
    </row>
    <row r="4198" spans="1:3" x14ac:dyDescent="0.2">
      <c r="A4198" t="s">
        <v>5061</v>
      </c>
      <c r="B4198">
        <v>-0.82432399999999995</v>
      </c>
      <c r="C4198">
        <v>36.372973000000002</v>
      </c>
    </row>
    <row r="4199" spans="1:3" x14ac:dyDescent="0.2">
      <c r="A4199" t="s">
        <v>5062</v>
      </c>
      <c r="B4199">
        <v>0.31586199999999998</v>
      </c>
      <c r="C4199">
        <v>34.576248999999997</v>
      </c>
    </row>
    <row r="4200" spans="1:3" x14ac:dyDescent="0.2">
      <c r="A4200" t="s">
        <v>5063</v>
      </c>
      <c r="B4200">
        <v>0.36102499999999998</v>
      </c>
      <c r="C4200">
        <v>34.486958000000001</v>
      </c>
    </row>
    <row r="4201" spans="1:3" x14ac:dyDescent="0.2">
      <c r="A4201" t="s">
        <v>5064</v>
      </c>
      <c r="B4201">
        <v>0.35566599999999998</v>
      </c>
      <c r="C4201">
        <v>34.488073999999997</v>
      </c>
    </row>
    <row r="4202" spans="1:3" x14ac:dyDescent="0.2">
      <c r="A4202" t="s">
        <v>5065</v>
      </c>
      <c r="B4202">
        <v>0.23289199999999999</v>
      </c>
      <c r="C4202">
        <v>34.529964999999997</v>
      </c>
    </row>
    <row r="4203" spans="1:3" x14ac:dyDescent="0.2">
      <c r="A4203" t="s">
        <v>5066</v>
      </c>
      <c r="B4203">
        <v>2.9941659999999999</v>
      </c>
      <c r="C4203">
        <v>40.651809999999998</v>
      </c>
    </row>
    <row r="4204" spans="1:3" x14ac:dyDescent="0.2">
      <c r="A4204" t="s">
        <v>5067</v>
      </c>
      <c r="B4204">
        <v>0.20576800000000001</v>
      </c>
      <c r="C4204">
        <v>34.723052000000003</v>
      </c>
    </row>
    <row r="4205" spans="1:3" x14ac:dyDescent="0.2">
      <c r="A4205" t="s">
        <v>5068</v>
      </c>
      <c r="B4205">
        <v>0.39138299999999998</v>
      </c>
      <c r="C4205">
        <v>34.792091999999997</v>
      </c>
    </row>
    <row r="4206" spans="1:3" x14ac:dyDescent="0.2">
      <c r="A4206" t="s">
        <v>5069</v>
      </c>
      <c r="B4206">
        <v>-4.1127599999999997</v>
      </c>
      <c r="C4206">
        <v>39.637669000000002</v>
      </c>
    </row>
    <row r="4207" spans="1:3" x14ac:dyDescent="0.2">
      <c r="A4207" t="s">
        <v>5070</v>
      </c>
      <c r="B4207">
        <v>0.76523099999999999</v>
      </c>
      <c r="C4207">
        <v>34.768099999999997</v>
      </c>
    </row>
    <row r="4208" spans="1:3" x14ac:dyDescent="0.2">
      <c r="A4208" t="s">
        <v>5071</v>
      </c>
      <c r="B4208">
        <v>0.17517199999999999</v>
      </c>
      <c r="C4208">
        <v>34.796472000000001</v>
      </c>
    </row>
    <row r="4209" spans="1:3" x14ac:dyDescent="0.2">
      <c r="A4209" t="s">
        <v>5072</v>
      </c>
      <c r="B4209">
        <v>0.31772899999999998</v>
      </c>
      <c r="C4209">
        <v>34.737701999999999</v>
      </c>
    </row>
    <row r="4210" spans="1:3" x14ac:dyDescent="0.2">
      <c r="A4210" t="s">
        <v>5073</v>
      </c>
      <c r="B4210">
        <v>0.21743000000000001</v>
      </c>
      <c r="C4210">
        <v>34.499124999999999</v>
      </c>
    </row>
    <row r="4211" spans="1:3" x14ac:dyDescent="0.2">
      <c r="A4211" t="s">
        <v>5074</v>
      </c>
      <c r="B4211">
        <v>0.177423</v>
      </c>
      <c r="C4211">
        <v>34.539310999999998</v>
      </c>
    </row>
    <row r="4212" spans="1:3" x14ac:dyDescent="0.2">
      <c r="A4212" t="s">
        <v>5075</v>
      </c>
      <c r="B4212">
        <v>0.31857099999999999</v>
      </c>
      <c r="C4212">
        <v>34.812412000000002</v>
      </c>
    </row>
    <row r="4213" spans="1:3" x14ac:dyDescent="0.2">
      <c r="A4213" t="s">
        <v>5076</v>
      </c>
      <c r="B4213">
        <v>0.20371400000000001</v>
      </c>
      <c r="C4213">
        <v>34.799129999999998</v>
      </c>
    </row>
    <row r="4214" spans="1:3" x14ac:dyDescent="0.2">
      <c r="A4214" t="s">
        <v>5077</v>
      </c>
      <c r="B4214">
        <v>-4.3577399999999997</v>
      </c>
      <c r="C4214">
        <v>39.417900000000003</v>
      </c>
    </row>
    <row r="4215" spans="1:3" x14ac:dyDescent="0.2">
      <c r="A4215" t="s">
        <v>5078</v>
      </c>
      <c r="B4215">
        <v>-1.78311</v>
      </c>
      <c r="C4215">
        <v>37.627600000000001</v>
      </c>
    </row>
    <row r="4216" spans="1:3" x14ac:dyDescent="0.2">
      <c r="A4216" t="s">
        <v>5079</v>
      </c>
      <c r="B4216">
        <v>-3.9562919999999999</v>
      </c>
      <c r="C4216">
        <v>39.742418000000001</v>
      </c>
    </row>
    <row r="4217" spans="1:3" x14ac:dyDescent="0.2">
      <c r="A4217" t="s">
        <v>5080</v>
      </c>
      <c r="B4217">
        <v>-4.6450820000000004</v>
      </c>
      <c r="C4217">
        <v>39.378824999999999</v>
      </c>
    </row>
    <row r="4218" spans="1:3" x14ac:dyDescent="0.2">
      <c r="A4218" t="s">
        <v>5081</v>
      </c>
      <c r="B4218">
        <v>-4.6352650000000004</v>
      </c>
      <c r="C4218">
        <v>39.380282999999999</v>
      </c>
    </row>
    <row r="4219" spans="1:3" x14ac:dyDescent="0.2">
      <c r="A4219" t="s">
        <v>5082</v>
      </c>
      <c r="B4219">
        <v>0.22738</v>
      </c>
      <c r="C4219">
        <v>34.816097999999997</v>
      </c>
    </row>
    <row r="4220" spans="1:3" x14ac:dyDescent="0.2">
      <c r="A4220" t="s">
        <v>5083</v>
      </c>
      <c r="B4220">
        <v>0.19674</v>
      </c>
      <c r="C4220">
        <v>34.570745000000002</v>
      </c>
    </row>
    <row r="4221" spans="1:3" x14ac:dyDescent="0.2">
      <c r="A4221" t="s">
        <v>5083</v>
      </c>
      <c r="B4221">
        <v>0.19603899999999999</v>
      </c>
      <c r="C4221">
        <v>34.570599999999999</v>
      </c>
    </row>
    <row r="4222" spans="1:3" x14ac:dyDescent="0.2">
      <c r="A4222" t="s">
        <v>5084</v>
      </c>
      <c r="B4222">
        <v>0.16166900000000001</v>
      </c>
      <c r="C4222">
        <v>34.911631999999997</v>
      </c>
    </row>
    <row r="4223" spans="1:3" x14ac:dyDescent="0.2">
      <c r="A4223" t="s">
        <v>5085</v>
      </c>
      <c r="B4223">
        <v>0.23710200000000001</v>
      </c>
      <c r="C4223">
        <v>34.546948999999998</v>
      </c>
    </row>
    <row r="4224" spans="1:3" x14ac:dyDescent="0.2">
      <c r="A4224" t="s">
        <v>5086</v>
      </c>
      <c r="B4224">
        <v>0.25799800000000001</v>
      </c>
      <c r="C4224">
        <v>34.701999999999998</v>
      </c>
    </row>
    <row r="4225" spans="1:3" x14ac:dyDescent="0.2">
      <c r="A4225" t="s">
        <v>5087</v>
      </c>
      <c r="B4225">
        <v>0.23131399999999999</v>
      </c>
      <c r="C4225">
        <v>34.703530999999998</v>
      </c>
    </row>
    <row r="4226" spans="1:3" x14ac:dyDescent="0.2">
      <c r="A4226" t="s">
        <v>5088</v>
      </c>
      <c r="B4226">
        <v>0.21382599999999999</v>
      </c>
      <c r="C4226">
        <v>34.493659000000001</v>
      </c>
    </row>
    <row r="4227" spans="1:3" x14ac:dyDescent="0.2">
      <c r="A4227" t="s">
        <v>5089</v>
      </c>
      <c r="B4227">
        <v>0.53217700000000001</v>
      </c>
      <c r="C4227">
        <v>34.846428000000003</v>
      </c>
    </row>
    <row r="4228" spans="1:3" x14ac:dyDescent="0.2">
      <c r="A4228" t="s">
        <v>5090</v>
      </c>
      <c r="B4228">
        <v>-2.0636999999999999</v>
      </c>
      <c r="C4228">
        <v>36.202599999999997</v>
      </c>
    </row>
    <row r="4229" spans="1:3" x14ac:dyDescent="0.2">
      <c r="A4229" t="s">
        <v>5091</v>
      </c>
      <c r="B4229">
        <v>-3.3975650000000002</v>
      </c>
      <c r="C4229">
        <v>39.773983000000001</v>
      </c>
    </row>
    <row r="4230" spans="1:3" x14ac:dyDescent="0.2">
      <c r="A4230" t="s">
        <v>5092</v>
      </c>
      <c r="B4230">
        <v>-4.0647929999999999</v>
      </c>
      <c r="C4230">
        <v>39.667175</v>
      </c>
    </row>
    <row r="4231" spans="1:3" x14ac:dyDescent="0.2">
      <c r="A4231" t="s">
        <v>5093</v>
      </c>
      <c r="B4231">
        <v>-0.57466200000000001</v>
      </c>
      <c r="C4231">
        <v>37.645099999999999</v>
      </c>
    </row>
    <row r="4232" spans="1:3" x14ac:dyDescent="0.2">
      <c r="A4232" t="s">
        <v>5094</v>
      </c>
      <c r="B4232">
        <v>-0.59715600000000002</v>
      </c>
      <c r="C4232">
        <v>35.992899999999999</v>
      </c>
    </row>
    <row r="4233" spans="1:3" x14ac:dyDescent="0.2">
      <c r="A4233" t="s">
        <v>5095</v>
      </c>
      <c r="B4233">
        <v>6.3129000000000005E-2</v>
      </c>
      <c r="C4233">
        <v>34.283900000000003</v>
      </c>
    </row>
    <row r="4234" spans="1:3" x14ac:dyDescent="0.2">
      <c r="A4234" t="s">
        <v>5096</v>
      </c>
      <c r="B4234">
        <v>6.7100000000000007E-2</v>
      </c>
      <c r="C4234">
        <v>34.246000000000002</v>
      </c>
    </row>
    <row r="4235" spans="1:3" x14ac:dyDescent="0.2">
      <c r="A4235" t="s">
        <v>5097</v>
      </c>
      <c r="B4235">
        <v>0.72455499999999995</v>
      </c>
      <c r="C4235">
        <v>35.9129</v>
      </c>
    </row>
    <row r="4236" spans="1:3" x14ac:dyDescent="0.2">
      <c r="A4236" t="s">
        <v>5098</v>
      </c>
      <c r="B4236">
        <v>-0.96973699999999996</v>
      </c>
      <c r="C4236">
        <v>34.3673</v>
      </c>
    </row>
    <row r="4237" spans="1:3" x14ac:dyDescent="0.2">
      <c r="A4237" t="s">
        <v>5099</v>
      </c>
      <c r="B4237">
        <v>-0.57031699999999996</v>
      </c>
      <c r="C4237">
        <v>34.762799999999999</v>
      </c>
    </row>
    <row r="4238" spans="1:3" x14ac:dyDescent="0.2">
      <c r="A4238" t="s">
        <v>5100</v>
      </c>
      <c r="B4238">
        <v>0.16389999999999999</v>
      </c>
      <c r="C4238">
        <v>34.116500000000002</v>
      </c>
    </row>
    <row r="4239" spans="1:3" x14ac:dyDescent="0.2">
      <c r="A4239" t="s">
        <v>5101</v>
      </c>
      <c r="B4239">
        <v>-0.93184800000000001</v>
      </c>
      <c r="C4239">
        <v>35.022131999999999</v>
      </c>
    </row>
    <row r="4240" spans="1:3" x14ac:dyDescent="0.2">
      <c r="A4240" t="s">
        <v>5102</v>
      </c>
      <c r="B4240">
        <v>0.1963</v>
      </c>
      <c r="C4240">
        <v>34.3645</v>
      </c>
    </row>
    <row r="4241" spans="1:3" x14ac:dyDescent="0.2">
      <c r="A4241" t="s">
        <v>5103</v>
      </c>
      <c r="B4241">
        <v>-1.2115610000000001</v>
      </c>
      <c r="C4241">
        <v>36.655394000000001</v>
      </c>
    </row>
    <row r="4242" spans="1:3" x14ac:dyDescent="0.2">
      <c r="A4242" t="s">
        <v>5104</v>
      </c>
      <c r="B4242">
        <v>1.5037700000000001</v>
      </c>
      <c r="C4242">
        <v>35.471899999999998</v>
      </c>
    </row>
    <row r="4243" spans="1:3" x14ac:dyDescent="0.2">
      <c r="A4243" t="s">
        <v>5105</v>
      </c>
      <c r="B4243">
        <v>-0.91891900000000004</v>
      </c>
      <c r="C4243">
        <v>35.2973</v>
      </c>
    </row>
    <row r="4244" spans="1:3" x14ac:dyDescent="0.2">
      <c r="A4244" t="s">
        <v>5106</v>
      </c>
      <c r="B4244">
        <v>0.12723999999999999</v>
      </c>
      <c r="C4244">
        <v>35.735199999999999</v>
      </c>
    </row>
    <row r="4245" spans="1:3" x14ac:dyDescent="0.2">
      <c r="A4245" t="s">
        <v>5107</v>
      </c>
      <c r="B4245">
        <v>-0.72923300000000002</v>
      </c>
      <c r="C4245">
        <v>35.2988</v>
      </c>
    </row>
    <row r="4246" spans="1:3" x14ac:dyDescent="0.2">
      <c r="A4246" t="s">
        <v>5108</v>
      </c>
      <c r="B4246">
        <v>-0.34527200000000002</v>
      </c>
      <c r="C4246">
        <v>34.969642</v>
      </c>
    </row>
    <row r="4247" spans="1:3" x14ac:dyDescent="0.2">
      <c r="A4247" t="s">
        <v>5109</v>
      </c>
      <c r="B4247">
        <v>-0.38877699999999998</v>
      </c>
      <c r="C4247">
        <v>35.047600000000003</v>
      </c>
    </row>
    <row r="4248" spans="1:3" x14ac:dyDescent="0.2">
      <c r="A4248" t="s">
        <v>5110</v>
      </c>
      <c r="B4248">
        <v>0.29649999999999999</v>
      </c>
      <c r="C4248">
        <v>34.371400000000001</v>
      </c>
    </row>
    <row r="4249" spans="1:3" x14ac:dyDescent="0.2">
      <c r="A4249" t="s">
        <v>5111</v>
      </c>
      <c r="B4249">
        <v>-1.0639479999999999</v>
      </c>
      <c r="C4249">
        <v>34.631923</v>
      </c>
    </row>
    <row r="4250" spans="1:3" x14ac:dyDescent="0.2">
      <c r="A4250" t="s">
        <v>5112</v>
      </c>
      <c r="B4250">
        <v>0.85203600000000002</v>
      </c>
      <c r="C4250">
        <v>34.8324</v>
      </c>
    </row>
    <row r="4251" spans="1:3" x14ac:dyDescent="0.2">
      <c r="A4251" t="s">
        <v>5113</v>
      </c>
      <c r="B4251">
        <v>-3.6204100000000001</v>
      </c>
      <c r="C4251">
        <v>39.282200000000003</v>
      </c>
    </row>
    <row r="4252" spans="1:3" x14ac:dyDescent="0.2">
      <c r="A4252" t="s">
        <v>5114</v>
      </c>
      <c r="B4252">
        <v>-4.3716999999999999E-2</v>
      </c>
      <c r="C4252">
        <v>36.283299999999997</v>
      </c>
    </row>
    <row r="4253" spans="1:3" x14ac:dyDescent="0.2">
      <c r="A4253" t="s">
        <v>5114</v>
      </c>
      <c r="B4253">
        <v>-0.73233999999999999</v>
      </c>
      <c r="C4253">
        <v>35.341230000000003</v>
      </c>
    </row>
    <row r="4254" spans="1:3" x14ac:dyDescent="0.2">
      <c r="A4254" t="s">
        <v>5115</v>
      </c>
      <c r="B4254">
        <v>-0.374807</v>
      </c>
      <c r="C4254">
        <v>35.286895999999999</v>
      </c>
    </row>
    <row r="4255" spans="1:3" x14ac:dyDescent="0.2">
      <c r="A4255" t="s">
        <v>5116</v>
      </c>
      <c r="B4255">
        <v>-3.2000350000000002</v>
      </c>
      <c r="C4255">
        <v>40.082717000000002</v>
      </c>
    </row>
    <row r="4256" spans="1:3" x14ac:dyDescent="0.2">
      <c r="A4256" t="s">
        <v>5117</v>
      </c>
      <c r="B4256">
        <v>-0.53062600000000004</v>
      </c>
      <c r="C4256">
        <v>34.458885000000002</v>
      </c>
    </row>
    <row r="4257" spans="1:3" x14ac:dyDescent="0.2">
      <c r="A4257" t="s">
        <v>5118</v>
      </c>
      <c r="B4257">
        <v>-0.38677699999999998</v>
      </c>
      <c r="C4257">
        <v>39.678899999999999</v>
      </c>
    </row>
    <row r="4258" spans="1:3" x14ac:dyDescent="0.2">
      <c r="A4258" t="s">
        <v>5119</v>
      </c>
      <c r="B4258">
        <v>-2.0950449999999998</v>
      </c>
      <c r="C4258">
        <v>37.132883</v>
      </c>
    </row>
    <row r="4259" spans="1:3" x14ac:dyDescent="0.2">
      <c r="A4259" t="s">
        <v>5120</v>
      </c>
      <c r="B4259">
        <v>-0.622</v>
      </c>
      <c r="C4259">
        <v>35.07</v>
      </c>
    </row>
    <row r="4260" spans="1:3" x14ac:dyDescent="0.2">
      <c r="A4260" t="s">
        <v>5121</v>
      </c>
      <c r="B4260">
        <v>-2.8607900000000002</v>
      </c>
      <c r="C4260">
        <v>40.141832999999998</v>
      </c>
    </row>
    <row r="4261" spans="1:3" x14ac:dyDescent="0.2">
      <c r="A4261" t="s">
        <v>5122</v>
      </c>
      <c r="B4261">
        <v>-0.41419499999999998</v>
      </c>
      <c r="C4261">
        <v>35.347960999999998</v>
      </c>
    </row>
    <row r="4262" spans="1:3" x14ac:dyDescent="0.2">
      <c r="A4262" t="s">
        <v>5123</v>
      </c>
      <c r="B4262">
        <v>-0.45</v>
      </c>
      <c r="C4262">
        <v>35.270000000000003</v>
      </c>
    </row>
    <row r="4263" spans="1:3" x14ac:dyDescent="0.2">
      <c r="A4263" t="s">
        <v>5124</v>
      </c>
      <c r="B4263">
        <v>0.19011800000000001</v>
      </c>
      <c r="C4263">
        <v>35.627383000000002</v>
      </c>
    </row>
    <row r="4264" spans="1:3" x14ac:dyDescent="0.2">
      <c r="A4264" t="s">
        <v>5125</v>
      </c>
      <c r="B4264">
        <v>1.31932</v>
      </c>
      <c r="C4264">
        <v>35.357199999999999</v>
      </c>
    </row>
    <row r="4265" spans="1:3" x14ac:dyDescent="0.2">
      <c r="A4265" t="s">
        <v>5126</v>
      </c>
      <c r="B4265">
        <v>-1.394557</v>
      </c>
      <c r="C4265">
        <v>36.761462999999999</v>
      </c>
    </row>
    <row r="4266" spans="1:3" x14ac:dyDescent="0.2">
      <c r="A4266" t="s">
        <v>5127</v>
      </c>
      <c r="B4266">
        <v>-0.54124899999999998</v>
      </c>
      <c r="C4266">
        <v>34.165799999999997</v>
      </c>
    </row>
    <row r="4267" spans="1:3" x14ac:dyDescent="0.2">
      <c r="A4267" t="s">
        <v>5128</v>
      </c>
      <c r="B4267">
        <v>-4.0951930000000001</v>
      </c>
      <c r="C4267">
        <v>39.668280000000003</v>
      </c>
    </row>
    <row r="4268" spans="1:3" x14ac:dyDescent="0.2">
      <c r="A4268" t="s">
        <v>5129</v>
      </c>
      <c r="B4268">
        <v>0.36530299999999999</v>
      </c>
      <c r="C4268">
        <v>34.626899999999999</v>
      </c>
    </row>
    <row r="4269" spans="1:3" x14ac:dyDescent="0.2">
      <c r="A4269" t="s">
        <v>5130</v>
      </c>
      <c r="B4269">
        <v>0.71684599999999998</v>
      </c>
      <c r="C4269">
        <v>35.517000000000003</v>
      </c>
    </row>
    <row r="4270" spans="1:3" x14ac:dyDescent="0.2">
      <c r="A4270" t="s">
        <v>5131</v>
      </c>
      <c r="B4270">
        <v>-0.43757000000000001</v>
      </c>
      <c r="C4270">
        <v>34.7592</v>
      </c>
    </row>
    <row r="4271" spans="1:3" x14ac:dyDescent="0.2">
      <c r="A4271" t="s">
        <v>5132</v>
      </c>
      <c r="B4271">
        <v>0.98637699999999995</v>
      </c>
      <c r="C4271">
        <v>35.154268000000002</v>
      </c>
    </row>
    <row r="4272" spans="1:3" x14ac:dyDescent="0.2">
      <c r="A4272" t="s">
        <v>5133</v>
      </c>
      <c r="B4272">
        <v>0.22514999999999999</v>
      </c>
      <c r="C4272">
        <v>34.021321999999998</v>
      </c>
    </row>
    <row r="4273" spans="1:3" x14ac:dyDescent="0.2">
      <c r="A4273" t="s">
        <v>5134</v>
      </c>
      <c r="B4273">
        <v>-0.87306499999999998</v>
      </c>
      <c r="C4273">
        <v>35.213099999999997</v>
      </c>
    </row>
    <row r="4274" spans="1:3" x14ac:dyDescent="0.2">
      <c r="A4274" t="s">
        <v>5135</v>
      </c>
      <c r="B4274">
        <v>-0.55411999999999995</v>
      </c>
      <c r="C4274">
        <v>35.3812</v>
      </c>
    </row>
    <row r="4275" spans="1:3" x14ac:dyDescent="0.2">
      <c r="A4275" t="s">
        <v>5136</v>
      </c>
      <c r="B4275">
        <v>0.424012</v>
      </c>
      <c r="C4275">
        <v>36.394500999999998</v>
      </c>
    </row>
    <row r="4276" spans="1:3" x14ac:dyDescent="0.2">
      <c r="A4276" t="s">
        <v>5137</v>
      </c>
      <c r="B4276">
        <v>0.77726200000000001</v>
      </c>
      <c r="C4276">
        <v>34.708106999999998</v>
      </c>
    </row>
    <row r="4277" spans="1:3" x14ac:dyDescent="0.2">
      <c r="A4277" t="s">
        <v>5138</v>
      </c>
      <c r="B4277">
        <v>0.17935699999999999</v>
      </c>
      <c r="C4277">
        <v>34.213721999999997</v>
      </c>
    </row>
    <row r="4278" spans="1:3" x14ac:dyDescent="0.2">
      <c r="A4278" t="s">
        <v>5139</v>
      </c>
      <c r="B4278">
        <v>1.0504899999999999</v>
      </c>
      <c r="C4278">
        <v>36.64855</v>
      </c>
    </row>
    <row r="4279" spans="1:3" x14ac:dyDescent="0.2">
      <c r="A4279" t="s">
        <v>5140</v>
      </c>
      <c r="B4279">
        <v>9.5027E-2</v>
      </c>
      <c r="C4279">
        <v>34.4</v>
      </c>
    </row>
    <row r="4280" spans="1:3" x14ac:dyDescent="0.2">
      <c r="A4280" t="s">
        <v>5141</v>
      </c>
      <c r="B4280">
        <v>7.0201E-2</v>
      </c>
      <c r="C4280">
        <v>35.245643999999999</v>
      </c>
    </row>
    <row r="4281" spans="1:3" x14ac:dyDescent="0.2">
      <c r="A4281" t="s">
        <v>5142</v>
      </c>
      <c r="B4281">
        <v>5.1440000000000001E-3</v>
      </c>
      <c r="C4281">
        <v>34.604300000000002</v>
      </c>
    </row>
    <row r="4282" spans="1:3" x14ac:dyDescent="0.2">
      <c r="A4282" t="s">
        <v>5143</v>
      </c>
      <c r="B4282">
        <v>0.86214000000000002</v>
      </c>
      <c r="C4282">
        <v>35.2834</v>
      </c>
    </row>
    <row r="4283" spans="1:3" x14ac:dyDescent="0.2">
      <c r="A4283" t="s">
        <v>5144</v>
      </c>
      <c r="B4283">
        <v>0.144207</v>
      </c>
      <c r="C4283">
        <v>34.058926999999997</v>
      </c>
    </row>
    <row r="4284" spans="1:3" x14ac:dyDescent="0.2">
      <c r="A4284" t="s">
        <v>5145</v>
      </c>
      <c r="B4284">
        <v>0.753888</v>
      </c>
      <c r="C4284">
        <v>34.509053999999999</v>
      </c>
    </row>
    <row r="4285" spans="1:3" x14ac:dyDescent="0.2">
      <c r="A4285" t="s">
        <v>5146</v>
      </c>
      <c r="B4285">
        <v>-0.66270700000000005</v>
      </c>
      <c r="C4285">
        <v>35.258316999999998</v>
      </c>
    </row>
    <row r="4286" spans="1:3" x14ac:dyDescent="0.2">
      <c r="A4286" t="s">
        <v>5147</v>
      </c>
      <c r="B4286">
        <v>0.28086</v>
      </c>
      <c r="C4286">
        <v>35.094999999999999</v>
      </c>
    </row>
    <row r="4287" spans="1:3" x14ac:dyDescent="0.2">
      <c r="A4287" t="s">
        <v>5148</v>
      </c>
      <c r="B4287">
        <v>0.20049400000000001</v>
      </c>
      <c r="C4287">
        <v>35.7517</v>
      </c>
    </row>
    <row r="4288" spans="1:3" x14ac:dyDescent="0.2">
      <c r="A4288" t="s">
        <v>5149</v>
      </c>
      <c r="B4288">
        <v>0.18</v>
      </c>
      <c r="C4288">
        <v>34.770000000000003</v>
      </c>
    </row>
    <row r="4289" spans="1:3" x14ac:dyDescent="0.2">
      <c r="A4289" t="s">
        <v>5150</v>
      </c>
      <c r="B4289">
        <v>-1.1461600000000001</v>
      </c>
      <c r="C4289">
        <v>34.955300000000001</v>
      </c>
    </row>
    <row r="4290" spans="1:3" x14ac:dyDescent="0.2">
      <c r="A4290" t="s">
        <v>5151</v>
      </c>
      <c r="B4290">
        <v>0.47437699999999999</v>
      </c>
      <c r="C4290">
        <v>34.662999999999997</v>
      </c>
    </row>
    <row r="4291" spans="1:3" x14ac:dyDescent="0.2">
      <c r="A4291" t="s">
        <v>5152</v>
      </c>
      <c r="B4291">
        <v>0.46958499999999997</v>
      </c>
      <c r="C4291">
        <v>34.696674999999999</v>
      </c>
    </row>
    <row r="4292" spans="1:3" x14ac:dyDescent="0.2">
      <c r="A4292" t="s">
        <v>5153</v>
      </c>
      <c r="B4292">
        <v>-4.7840000000000001E-2</v>
      </c>
      <c r="C4292">
        <v>34.147480000000002</v>
      </c>
    </row>
    <row r="4293" spans="1:3" x14ac:dyDescent="0.2">
      <c r="A4293" t="s">
        <v>5154</v>
      </c>
      <c r="B4293">
        <v>-1.08</v>
      </c>
      <c r="C4293">
        <v>35.869999999999997</v>
      </c>
    </row>
    <row r="4294" spans="1:3" x14ac:dyDescent="0.2">
      <c r="A4294" t="s">
        <v>5155</v>
      </c>
      <c r="B4294">
        <v>-2.1093389999999999</v>
      </c>
      <c r="C4294">
        <v>41.080970000000001</v>
      </c>
    </row>
    <row r="4295" spans="1:3" x14ac:dyDescent="0.2">
      <c r="A4295" t="s">
        <v>5156</v>
      </c>
      <c r="B4295">
        <v>-0.39057700000000001</v>
      </c>
      <c r="C4295">
        <v>35.010907000000003</v>
      </c>
    </row>
    <row r="4296" spans="1:3" x14ac:dyDescent="0.2">
      <c r="A4296" t="s">
        <v>5157</v>
      </c>
      <c r="B4296">
        <v>-0.56999999999999995</v>
      </c>
      <c r="C4296">
        <v>34.450000000000003</v>
      </c>
    </row>
    <row r="4297" spans="1:3" x14ac:dyDescent="0.2">
      <c r="A4297" t="s">
        <v>5158</v>
      </c>
      <c r="B4297">
        <v>-1.9454899999999999</v>
      </c>
      <c r="C4297">
        <v>37.382800000000003</v>
      </c>
    </row>
    <row r="4298" spans="1:3" x14ac:dyDescent="0.2">
      <c r="A4298" t="s">
        <v>5159</v>
      </c>
      <c r="B4298">
        <v>4.7260000000000003E-2</v>
      </c>
      <c r="C4298">
        <v>35.301900000000003</v>
      </c>
    </row>
    <row r="4299" spans="1:3" x14ac:dyDescent="0.2">
      <c r="A4299" t="s">
        <v>5160</v>
      </c>
      <c r="B4299">
        <v>-0.81931299999999996</v>
      </c>
      <c r="C4299">
        <v>35.564300000000003</v>
      </c>
    </row>
    <row r="4300" spans="1:3" x14ac:dyDescent="0.2">
      <c r="A4300" t="s">
        <v>5161</v>
      </c>
      <c r="B4300">
        <v>-0.77907999999999999</v>
      </c>
      <c r="C4300">
        <v>35.340119999999999</v>
      </c>
    </row>
    <row r="4301" spans="1:3" x14ac:dyDescent="0.2">
      <c r="A4301" t="s">
        <v>5162</v>
      </c>
      <c r="B4301">
        <v>-0.46231</v>
      </c>
      <c r="C4301">
        <v>34.022309999999997</v>
      </c>
    </row>
    <row r="4302" spans="1:3" x14ac:dyDescent="0.2">
      <c r="A4302" t="s">
        <v>5163</v>
      </c>
      <c r="B4302">
        <v>-0.89527000000000001</v>
      </c>
      <c r="C4302">
        <v>37.001910000000002</v>
      </c>
    </row>
    <row r="4303" spans="1:3" x14ac:dyDescent="0.2">
      <c r="A4303" t="s">
        <v>5164</v>
      </c>
      <c r="B4303">
        <v>9.2589999999999999E-3</v>
      </c>
      <c r="C4303">
        <v>35.765234</v>
      </c>
    </row>
    <row r="4304" spans="1:3" x14ac:dyDescent="0.2">
      <c r="A4304" t="s">
        <v>5165</v>
      </c>
      <c r="B4304">
        <v>2.2072000000000001E-2</v>
      </c>
      <c r="C4304">
        <v>35.826577</v>
      </c>
    </row>
    <row r="4305" spans="1:3" x14ac:dyDescent="0.2">
      <c r="A4305" t="s">
        <v>5166</v>
      </c>
      <c r="B4305">
        <v>-0.31074600000000002</v>
      </c>
      <c r="C4305">
        <v>35.130800000000001</v>
      </c>
    </row>
    <row r="4306" spans="1:3" x14ac:dyDescent="0.2">
      <c r="A4306" t="s">
        <v>5167</v>
      </c>
      <c r="B4306">
        <v>3.2889569999999999</v>
      </c>
      <c r="C4306">
        <v>38.672035000000001</v>
      </c>
    </row>
    <row r="4307" spans="1:3" x14ac:dyDescent="0.2">
      <c r="A4307" t="s">
        <v>5168</v>
      </c>
      <c r="B4307">
        <v>-0.38003300000000001</v>
      </c>
      <c r="C4307">
        <v>35.001199999999997</v>
      </c>
    </row>
    <row r="4308" spans="1:3" x14ac:dyDescent="0.2">
      <c r="A4308" t="s">
        <v>5169</v>
      </c>
      <c r="B4308">
        <v>2.21373</v>
      </c>
      <c r="C4308">
        <v>38.058100000000003</v>
      </c>
    </row>
    <row r="4309" spans="1:3" x14ac:dyDescent="0.2">
      <c r="A4309" t="s">
        <v>5170</v>
      </c>
      <c r="B4309">
        <v>-0.124528</v>
      </c>
      <c r="C4309">
        <v>35.407200000000003</v>
      </c>
    </row>
    <row r="4310" spans="1:3" x14ac:dyDescent="0.2">
      <c r="A4310" t="s">
        <v>5171</v>
      </c>
      <c r="B4310">
        <v>4.1086400000000003</v>
      </c>
      <c r="C4310">
        <v>34.347099999999998</v>
      </c>
    </row>
    <row r="4311" spans="1:3" x14ac:dyDescent="0.2">
      <c r="A4311" t="s">
        <v>5172</v>
      </c>
      <c r="B4311">
        <v>-0.444907</v>
      </c>
      <c r="C4311">
        <v>34.891528000000001</v>
      </c>
    </row>
    <row r="4312" spans="1:3" x14ac:dyDescent="0.2">
      <c r="A4312" t="s">
        <v>5173</v>
      </c>
      <c r="B4312">
        <v>-0.80912099999999998</v>
      </c>
      <c r="C4312">
        <v>34.155180000000001</v>
      </c>
    </row>
    <row r="4313" spans="1:3" x14ac:dyDescent="0.2">
      <c r="A4313" t="s">
        <v>5174</v>
      </c>
      <c r="B4313">
        <v>-0.85967000000000005</v>
      </c>
      <c r="C4313">
        <v>34.987209999999997</v>
      </c>
    </row>
    <row r="4314" spans="1:3" x14ac:dyDescent="0.2">
      <c r="A4314" t="s">
        <v>5175</v>
      </c>
      <c r="B4314">
        <v>0.58075699999999997</v>
      </c>
      <c r="C4314">
        <v>35.135100000000001</v>
      </c>
    </row>
    <row r="4315" spans="1:3" x14ac:dyDescent="0.2">
      <c r="A4315" t="s">
        <v>5176</v>
      </c>
      <c r="B4315">
        <v>0.56690300000000005</v>
      </c>
      <c r="C4315">
        <v>35.157856000000002</v>
      </c>
    </row>
    <row r="4316" spans="1:3" x14ac:dyDescent="0.2">
      <c r="A4316" t="s">
        <v>5177</v>
      </c>
      <c r="B4316">
        <v>-0.35921399999999998</v>
      </c>
      <c r="C4316">
        <v>35.1708</v>
      </c>
    </row>
    <row r="4317" spans="1:3" x14ac:dyDescent="0.2">
      <c r="A4317" t="s">
        <v>5178</v>
      </c>
      <c r="B4317">
        <v>-3.0280100000000001</v>
      </c>
      <c r="C4317">
        <v>39.822899</v>
      </c>
    </row>
    <row r="4318" spans="1:3" x14ac:dyDescent="0.2">
      <c r="A4318" t="s">
        <v>5179</v>
      </c>
      <c r="B4318">
        <v>-0.78832000000000002</v>
      </c>
      <c r="C4318">
        <v>35.336959999999998</v>
      </c>
    </row>
    <row r="4319" spans="1:3" x14ac:dyDescent="0.2">
      <c r="A4319" t="s">
        <v>5180</v>
      </c>
      <c r="B4319">
        <v>-0.69123000000000001</v>
      </c>
      <c r="C4319">
        <v>35.114199999999997</v>
      </c>
    </row>
    <row r="4320" spans="1:3" x14ac:dyDescent="0.2">
      <c r="A4320" t="s">
        <v>5181</v>
      </c>
      <c r="B4320">
        <v>-0.68763300000000005</v>
      </c>
      <c r="C4320">
        <v>35.049999999999997</v>
      </c>
    </row>
    <row r="4321" spans="1:3" x14ac:dyDescent="0.2">
      <c r="A4321" t="s">
        <v>5182</v>
      </c>
      <c r="B4321">
        <v>-0.68944000000000005</v>
      </c>
      <c r="C4321">
        <v>35.109479999999998</v>
      </c>
    </row>
    <row r="4322" spans="1:3" x14ac:dyDescent="0.2">
      <c r="A4322" t="s">
        <v>5183</v>
      </c>
      <c r="B4322">
        <v>-1.3110029999999999</v>
      </c>
      <c r="C4322">
        <v>36.827595000000002</v>
      </c>
    </row>
    <row r="4323" spans="1:3" x14ac:dyDescent="0.2">
      <c r="A4323" t="s">
        <v>5184</v>
      </c>
      <c r="B4323">
        <v>2.1280600000000001</v>
      </c>
      <c r="C4323">
        <v>36.895600000000002</v>
      </c>
    </row>
    <row r="4324" spans="1:3" x14ac:dyDescent="0.2">
      <c r="A4324" t="s">
        <v>5185</v>
      </c>
      <c r="B4324">
        <v>2.04556</v>
      </c>
      <c r="C4324">
        <v>36.899799999999999</v>
      </c>
    </row>
    <row r="4325" spans="1:3" x14ac:dyDescent="0.2">
      <c r="A4325" t="s">
        <v>5186</v>
      </c>
      <c r="B4325">
        <v>-0.58243</v>
      </c>
      <c r="C4325">
        <v>37.006306000000002</v>
      </c>
    </row>
    <row r="4326" spans="1:3" x14ac:dyDescent="0.2">
      <c r="A4326" t="s">
        <v>5187</v>
      </c>
      <c r="B4326">
        <v>-1.2691600000000001</v>
      </c>
      <c r="C4326">
        <v>36.918080000000003</v>
      </c>
    </row>
    <row r="4327" spans="1:3" x14ac:dyDescent="0.2">
      <c r="A4327" t="s">
        <v>5188</v>
      </c>
      <c r="B4327">
        <v>0.69047499999999995</v>
      </c>
      <c r="C4327">
        <v>35.174199999999999</v>
      </c>
    </row>
    <row r="4328" spans="1:3" x14ac:dyDescent="0.2">
      <c r="A4328" t="s">
        <v>5189</v>
      </c>
      <c r="B4328">
        <v>0.77</v>
      </c>
      <c r="C4328">
        <v>34.799999999999997</v>
      </c>
    </row>
    <row r="4329" spans="1:3" x14ac:dyDescent="0.2">
      <c r="A4329" t="s">
        <v>5189</v>
      </c>
      <c r="B4329">
        <v>0.77483199999999997</v>
      </c>
      <c r="C4329">
        <v>35.084488999999998</v>
      </c>
    </row>
    <row r="4330" spans="1:3" x14ac:dyDescent="0.2">
      <c r="A4330" t="s">
        <v>5190</v>
      </c>
      <c r="B4330">
        <v>-0.71421000000000001</v>
      </c>
      <c r="C4330">
        <v>35.214100000000002</v>
      </c>
    </row>
    <row r="4331" spans="1:3" x14ac:dyDescent="0.2">
      <c r="A4331" t="s">
        <v>5191</v>
      </c>
      <c r="B4331">
        <v>0.77705199999999996</v>
      </c>
      <c r="C4331">
        <v>35.104799999999997</v>
      </c>
    </row>
    <row r="4332" spans="1:3" x14ac:dyDescent="0.2">
      <c r="A4332" t="s">
        <v>5192</v>
      </c>
      <c r="B4332">
        <v>-0.01</v>
      </c>
      <c r="C4332">
        <v>36.31</v>
      </c>
    </row>
    <row r="4333" spans="1:3" x14ac:dyDescent="0.2">
      <c r="A4333" t="s">
        <v>5193</v>
      </c>
      <c r="B4333">
        <v>-1.27904</v>
      </c>
      <c r="C4333">
        <v>36.824710000000003</v>
      </c>
    </row>
    <row r="4334" spans="1:3" x14ac:dyDescent="0.2">
      <c r="A4334" t="s">
        <v>5194</v>
      </c>
      <c r="B4334">
        <v>-1.2800100000000001</v>
      </c>
      <c r="C4334">
        <v>36.822989999999997</v>
      </c>
    </row>
    <row r="4335" spans="1:3" x14ac:dyDescent="0.2">
      <c r="A4335" t="s">
        <v>5195</v>
      </c>
      <c r="B4335">
        <v>-0.51837999999999995</v>
      </c>
      <c r="C4335">
        <v>37.325800000000001</v>
      </c>
    </row>
    <row r="4336" spans="1:3" x14ac:dyDescent="0.2">
      <c r="A4336" t="s">
        <v>5196</v>
      </c>
      <c r="B4336">
        <v>-3.7011370000000001</v>
      </c>
      <c r="C4336">
        <v>39.715125</v>
      </c>
    </row>
    <row r="4337" spans="1:3" x14ac:dyDescent="0.2">
      <c r="A4337" t="s">
        <v>5197</v>
      </c>
      <c r="B4337">
        <v>-3.9215529999999998</v>
      </c>
      <c r="C4337">
        <v>39.745778000000001</v>
      </c>
    </row>
    <row r="4338" spans="1:3" x14ac:dyDescent="0.2">
      <c r="A4338" t="s">
        <v>5198</v>
      </c>
      <c r="B4338">
        <v>0.114922</v>
      </c>
      <c r="C4338">
        <v>34.730471000000001</v>
      </c>
    </row>
    <row r="4339" spans="1:3" x14ac:dyDescent="0.2">
      <c r="A4339" t="s">
        <v>5199</v>
      </c>
      <c r="B4339">
        <v>-0.91925999999999997</v>
      </c>
      <c r="C4339">
        <v>34.755070000000003</v>
      </c>
    </row>
    <row r="4340" spans="1:3" x14ac:dyDescent="0.2">
      <c r="A4340" t="s">
        <v>5200</v>
      </c>
      <c r="B4340">
        <v>0.15673200000000001</v>
      </c>
      <c r="C4340">
        <v>36.248600000000003</v>
      </c>
    </row>
    <row r="4341" spans="1:3" x14ac:dyDescent="0.2">
      <c r="A4341" t="s">
        <v>5201</v>
      </c>
      <c r="B4341">
        <v>-0.56999999999999995</v>
      </c>
      <c r="C4341">
        <v>37.78</v>
      </c>
    </row>
    <row r="4342" spans="1:3" x14ac:dyDescent="0.2">
      <c r="A4342" t="s">
        <v>5202</v>
      </c>
      <c r="B4342">
        <v>7.4744000000000005E-2</v>
      </c>
      <c r="C4342">
        <v>37.770015000000001</v>
      </c>
    </row>
    <row r="4343" spans="1:3" x14ac:dyDescent="0.2">
      <c r="A4343" t="s">
        <v>5203</v>
      </c>
      <c r="B4343">
        <v>-4.4494249999999997</v>
      </c>
      <c r="C4343">
        <v>39.127448000000001</v>
      </c>
    </row>
    <row r="4344" spans="1:3" x14ac:dyDescent="0.2">
      <c r="A4344" t="s">
        <v>5204</v>
      </c>
      <c r="B4344">
        <v>0.187276</v>
      </c>
      <c r="C4344">
        <v>37.959704000000002</v>
      </c>
    </row>
    <row r="4345" spans="1:3" x14ac:dyDescent="0.2">
      <c r="A4345" t="s">
        <v>5205</v>
      </c>
      <c r="B4345">
        <v>-0.78823600000000005</v>
      </c>
      <c r="C4345">
        <v>37.128543000000001</v>
      </c>
    </row>
    <row r="4346" spans="1:3" x14ac:dyDescent="0.2">
      <c r="A4346" t="s">
        <v>5206</v>
      </c>
      <c r="B4346">
        <v>0.54046400000000006</v>
      </c>
      <c r="C4346">
        <v>34.631622</v>
      </c>
    </row>
    <row r="4347" spans="1:3" x14ac:dyDescent="0.2">
      <c r="A4347" t="s">
        <v>5207</v>
      </c>
      <c r="B4347">
        <v>-1.0487420000000001</v>
      </c>
      <c r="C4347">
        <v>37.079566999999997</v>
      </c>
    </row>
    <row r="4348" spans="1:3" x14ac:dyDescent="0.2">
      <c r="A4348" t="s">
        <v>5208</v>
      </c>
      <c r="B4348">
        <v>-0.72280999999999995</v>
      </c>
      <c r="C4348">
        <v>37.262</v>
      </c>
    </row>
    <row r="4349" spans="1:3" x14ac:dyDescent="0.2">
      <c r="A4349" t="s">
        <v>5209</v>
      </c>
      <c r="B4349">
        <v>-2.5206599999999999</v>
      </c>
      <c r="C4349">
        <v>38.030999999999999</v>
      </c>
    </row>
    <row r="4350" spans="1:3" x14ac:dyDescent="0.2">
      <c r="A4350" t="s">
        <v>5210</v>
      </c>
      <c r="B4350">
        <v>0.73859900000000001</v>
      </c>
      <c r="C4350">
        <v>34.999937000000003</v>
      </c>
    </row>
    <row r="4351" spans="1:3" x14ac:dyDescent="0.2">
      <c r="A4351" t="s">
        <v>5211</v>
      </c>
      <c r="B4351">
        <v>-0.88487000000000005</v>
      </c>
      <c r="C4351">
        <v>34.732199999999999</v>
      </c>
    </row>
    <row r="4352" spans="1:3" x14ac:dyDescent="0.2">
      <c r="A4352" t="s">
        <v>5212</v>
      </c>
      <c r="B4352">
        <v>0.44772000000000001</v>
      </c>
      <c r="C4352">
        <v>34.251427999999997</v>
      </c>
    </row>
    <row r="4353" spans="1:3" x14ac:dyDescent="0.2">
      <c r="A4353" t="s">
        <v>5213</v>
      </c>
      <c r="B4353">
        <v>-0.217278</v>
      </c>
      <c r="C4353">
        <v>36.250194999999998</v>
      </c>
    </row>
    <row r="4354" spans="1:3" x14ac:dyDescent="0.2">
      <c r="A4354" t="s">
        <v>5214</v>
      </c>
      <c r="B4354">
        <v>-1.476297</v>
      </c>
      <c r="C4354">
        <v>36.750830000000001</v>
      </c>
    </row>
    <row r="4355" spans="1:3" x14ac:dyDescent="0.2">
      <c r="A4355" t="s">
        <v>5215</v>
      </c>
      <c r="B4355">
        <v>-0.419983</v>
      </c>
      <c r="C4355">
        <v>37.569785000000003</v>
      </c>
    </row>
    <row r="4356" spans="1:3" x14ac:dyDescent="0.2">
      <c r="A4356" t="s">
        <v>5216</v>
      </c>
      <c r="B4356">
        <v>-3.142706</v>
      </c>
      <c r="C4356">
        <v>39.987800999999997</v>
      </c>
    </row>
    <row r="4357" spans="1:3" x14ac:dyDescent="0.2">
      <c r="A4357" t="s">
        <v>5217</v>
      </c>
      <c r="B4357">
        <v>-3.7772860000000001</v>
      </c>
      <c r="C4357">
        <v>39.705671000000002</v>
      </c>
    </row>
    <row r="4358" spans="1:3" x14ac:dyDescent="0.2">
      <c r="A4358" t="s">
        <v>5218</v>
      </c>
      <c r="B4358">
        <v>-3.2000359999999999</v>
      </c>
      <c r="C4358">
        <v>40.078665999999998</v>
      </c>
    </row>
    <row r="4359" spans="1:3" x14ac:dyDescent="0.2">
      <c r="A4359" t="s">
        <v>5219</v>
      </c>
      <c r="B4359">
        <v>-1.062737</v>
      </c>
      <c r="C4359">
        <v>34.982388999999998</v>
      </c>
    </row>
    <row r="4360" spans="1:3" x14ac:dyDescent="0.2">
      <c r="A4360" t="s">
        <v>5220</v>
      </c>
      <c r="B4360">
        <v>-0.93239000000000005</v>
      </c>
      <c r="C4360">
        <v>34.669989999999999</v>
      </c>
    </row>
    <row r="4361" spans="1:3" x14ac:dyDescent="0.2">
      <c r="A4361" t="s">
        <v>5221</v>
      </c>
      <c r="B4361">
        <v>-0.68378000000000005</v>
      </c>
      <c r="C4361">
        <v>34.773380000000003</v>
      </c>
    </row>
    <row r="4362" spans="1:3" x14ac:dyDescent="0.2">
      <c r="A4362" t="s">
        <v>5222</v>
      </c>
      <c r="B4362">
        <v>-0.43080600000000002</v>
      </c>
      <c r="C4362">
        <v>34.213461000000002</v>
      </c>
    </row>
    <row r="4363" spans="1:3" x14ac:dyDescent="0.2">
      <c r="A4363" t="s">
        <v>5223</v>
      </c>
      <c r="B4363">
        <v>-0.479827</v>
      </c>
      <c r="C4363">
        <v>34.061272000000002</v>
      </c>
    </row>
    <row r="4364" spans="1:3" x14ac:dyDescent="0.2">
      <c r="A4364" t="s">
        <v>5224</v>
      </c>
      <c r="B4364">
        <v>-2.70383</v>
      </c>
      <c r="C4364">
        <v>38.048499999999997</v>
      </c>
    </row>
    <row r="4365" spans="1:3" x14ac:dyDescent="0.2">
      <c r="A4365" t="s">
        <v>5225</v>
      </c>
      <c r="B4365">
        <v>-0.72435000000000005</v>
      </c>
      <c r="C4365">
        <v>34.638399999999997</v>
      </c>
    </row>
    <row r="4366" spans="1:3" x14ac:dyDescent="0.2">
      <c r="A4366" t="s">
        <v>5226</v>
      </c>
      <c r="B4366">
        <v>-2.4804599999999999</v>
      </c>
      <c r="C4366">
        <v>37.995899999999999</v>
      </c>
    </row>
    <row r="4367" spans="1:3" x14ac:dyDescent="0.2">
      <c r="A4367" t="s">
        <v>5227</v>
      </c>
      <c r="B4367">
        <v>-2.3228900000000001</v>
      </c>
      <c r="C4367">
        <v>38.014699999999998</v>
      </c>
    </row>
    <row r="4368" spans="1:3" x14ac:dyDescent="0.2">
      <c r="A4368" t="s">
        <v>5228</v>
      </c>
      <c r="B4368">
        <v>-3.0341149999999999</v>
      </c>
      <c r="C4368">
        <v>40.137391999999998</v>
      </c>
    </row>
    <row r="4369" spans="1:3" x14ac:dyDescent="0.2">
      <c r="A4369" t="s">
        <v>5229</v>
      </c>
      <c r="B4369">
        <v>-1.2186950000000001</v>
      </c>
      <c r="C4369">
        <v>34.774591999999998</v>
      </c>
    </row>
    <row r="4370" spans="1:3" x14ac:dyDescent="0.2">
      <c r="A4370" t="s">
        <v>5230</v>
      </c>
      <c r="B4370">
        <v>-1.429114</v>
      </c>
      <c r="C4370">
        <v>36.680719000000003</v>
      </c>
    </row>
    <row r="4371" spans="1:3" x14ac:dyDescent="0.2">
      <c r="A4371" t="s">
        <v>5231</v>
      </c>
      <c r="B4371">
        <v>-1.2717909999999999</v>
      </c>
      <c r="C4371">
        <v>36.916780000000003</v>
      </c>
    </row>
    <row r="4372" spans="1:3" x14ac:dyDescent="0.2">
      <c r="A4372" t="s">
        <v>5232</v>
      </c>
      <c r="B4372">
        <v>-0.90965700000000005</v>
      </c>
      <c r="C4372">
        <v>35.075800000000001</v>
      </c>
    </row>
    <row r="4373" spans="1:3" x14ac:dyDescent="0.2">
      <c r="A4373" t="s">
        <v>5233</v>
      </c>
      <c r="B4373">
        <v>0.62</v>
      </c>
      <c r="C4373">
        <v>34.520000000000003</v>
      </c>
    </row>
    <row r="4374" spans="1:3" x14ac:dyDescent="0.2">
      <c r="A4374" t="s">
        <v>5234</v>
      </c>
      <c r="B4374">
        <v>0.37833699999999998</v>
      </c>
      <c r="C4374">
        <v>34.263992000000002</v>
      </c>
    </row>
    <row r="4375" spans="1:3" x14ac:dyDescent="0.2">
      <c r="A4375" t="s">
        <v>5235</v>
      </c>
      <c r="B4375">
        <v>-0.27</v>
      </c>
      <c r="C4375">
        <v>36.369999999999997</v>
      </c>
    </row>
    <row r="4376" spans="1:3" x14ac:dyDescent="0.2">
      <c r="A4376" t="s">
        <v>5236</v>
      </c>
      <c r="B4376">
        <v>-0.77764100000000003</v>
      </c>
      <c r="C4376">
        <v>35.340058999999997</v>
      </c>
    </row>
    <row r="4377" spans="1:3" x14ac:dyDescent="0.2">
      <c r="A4377" t="s">
        <v>5237</v>
      </c>
      <c r="B4377">
        <v>-0.38271899999999998</v>
      </c>
      <c r="C4377">
        <v>34.284311000000002</v>
      </c>
    </row>
    <row r="4378" spans="1:3" x14ac:dyDescent="0.2">
      <c r="A4378" t="s">
        <v>5238</v>
      </c>
      <c r="B4378">
        <v>-0.38278600000000002</v>
      </c>
      <c r="C4378">
        <v>34.283903000000002</v>
      </c>
    </row>
    <row r="4379" spans="1:3" x14ac:dyDescent="0.2">
      <c r="A4379" t="s">
        <v>5239</v>
      </c>
      <c r="B4379">
        <v>-0.81230000000000002</v>
      </c>
      <c r="C4379">
        <v>34.198300000000003</v>
      </c>
    </row>
    <row r="4380" spans="1:3" x14ac:dyDescent="0.2">
      <c r="A4380" t="s">
        <v>5240</v>
      </c>
      <c r="B4380">
        <v>-0.54674</v>
      </c>
      <c r="C4380">
        <v>36.943910000000002</v>
      </c>
    </row>
    <row r="4381" spans="1:3" x14ac:dyDescent="0.2">
      <c r="A4381" t="s">
        <v>5241</v>
      </c>
      <c r="B4381">
        <v>-0.29962800000000001</v>
      </c>
      <c r="C4381">
        <v>35.811833999999998</v>
      </c>
    </row>
    <row r="4382" spans="1:3" x14ac:dyDescent="0.2">
      <c r="A4382" t="s">
        <v>5242</v>
      </c>
      <c r="B4382">
        <v>0.49444300000000002</v>
      </c>
      <c r="C4382">
        <v>34.376182999999997</v>
      </c>
    </row>
    <row r="4383" spans="1:3" x14ac:dyDescent="0.2">
      <c r="A4383" t="s">
        <v>5243</v>
      </c>
      <c r="B4383">
        <v>-4.4479999999999999E-2</v>
      </c>
      <c r="C4383">
        <v>34.886859999999999</v>
      </c>
    </row>
    <row r="4384" spans="1:3" x14ac:dyDescent="0.2">
      <c r="A4384" t="s">
        <v>5244</v>
      </c>
      <c r="B4384">
        <v>0.55032999999999999</v>
      </c>
      <c r="C4384">
        <v>34.557687999999999</v>
      </c>
    </row>
    <row r="4385" spans="1:3" x14ac:dyDescent="0.2">
      <c r="A4385" t="s">
        <v>5245</v>
      </c>
      <c r="B4385">
        <v>0.213005</v>
      </c>
      <c r="C4385">
        <v>34.768943999999998</v>
      </c>
    </row>
    <row r="4386" spans="1:3" x14ac:dyDescent="0.2">
      <c r="A4386" t="s">
        <v>5246</v>
      </c>
      <c r="B4386">
        <v>-0.13782</v>
      </c>
      <c r="C4386">
        <v>34.35698</v>
      </c>
    </row>
    <row r="4387" spans="1:3" x14ac:dyDescent="0.2">
      <c r="A4387" t="s">
        <v>5247</v>
      </c>
      <c r="B4387">
        <v>-0.29855999999999999</v>
      </c>
      <c r="C4387">
        <v>36.073050000000002</v>
      </c>
    </row>
    <row r="4388" spans="1:3" x14ac:dyDescent="0.2">
      <c r="A4388" t="s">
        <v>5248</v>
      </c>
      <c r="B4388">
        <v>-0.47</v>
      </c>
      <c r="C4388">
        <v>36.08</v>
      </c>
    </row>
    <row r="4389" spans="1:3" x14ac:dyDescent="0.2">
      <c r="A4389" t="s">
        <v>5249</v>
      </c>
      <c r="B4389">
        <v>-0.11967</v>
      </c>
      <c r="C4389">
        <v>35.459699999999998</v>
      </c>
    </row>
    <row r="4390" spans="1:3" x14ac:dyDescent="0.2">
      <c r="A4390" t="s">
        <v>5250</v>
      </c>
      <c r="B4390">
        <v>-1.162072</v>
      </c>
      <c r="C4390">
        <v>36.757508999999999</v>
      </c>
    </row>
    <row r="4391" spans="1:3" x14ac:dyDescent="0.2">
      <c r="A4391" t="s">
        <v>5251</v>
      </c>
      <c r="B4391">
        <v>-1.8475600000000001</v>
      </c>
      <c r="C4391">
        <v>37.256100000000004</v>
      </c>
    </row>
    <row r="4392" spans="1:3" x14ac:dyDescent="0.2">
      <c r="A4392" t="s">
        <v>5252</v>
      </c>
      <c r="B4392">
        <v>-1.1859999999999999</v>
      </c>
      <c r="C4392">
        <v>36.741</v>
      </c>
    </row>
    <row r="4393" spans="1:3" x14ac:dyDescent="0.2">
      <c r="A4393" t="s">
        <v>5253</v>
      </c>
      <c r="B4393">
        <v>-1.4344300000000001</v>
      </c>
      <c r="C4393">
        <v>36.675071000000003</v>
      </c>
    </row>
    <row r="4394" spans="1:3" x14ac:dyDescent="0.2">
      <c r="A4394" t="s">
        <v>5254</v>
      </c>
      <c r="B4394">
        <v>0.409391</v>
      </c>
      <c r="C4394">
        <v>34.448211000000001</v>
      </c>
    </row>
    <row r="4395" spans="1:3" x14ac:dyDescent="0.2">
      <c r="A4395" t="s">
        <v>5255</v>
      </c>
      <c r="B4395">
        <v>0.26801199999999997</v>
      </c>
      <c r="C4395">
        <v>34.621841000000003</v>
      </c>
    </row>
    <row r="4396" spans="1:3" x14ac:dyDescent="0.2">
      <c r="A4396" t="s">
        <v>5256</v>
      </c>
      <c r="B4396">
        <v>-1.320719</v>
      </c>
      <c r="C4396">
        <v>36.844222000000002</v>
      </c>
    </row>
    <row r="4397" spans="1:3" x14ac:dyDescent="0.2">
      <c r="A4397" t="s">
        <v>5257</v>
      </c>
      <c r="B4397">
        <v>-3.8603049999999999</v>
      </c>
      <c r="C4397">
        <v>39.575577000000003</v>
      </c>
    </row>
    <row r="4398" spans="1:3" x14ac:dyDescent="0.2">
      <c r="A4398" t="s">
        <v>5258</v>
      </c>
      <c r="B4398">
        <v>-0.8</v>
      </c>
      <c r="C4398">
        <v>34.57</v>
      </c>
    </row>
    <row r="4399" spans="1:3" x14ac:dyDescent="0.2">
      <c r="A4399" t="s">
        <v>5259</v>
      </c>
      <c r="B4399">
        <v>0.169265</v>
      </c>
      <c r="C4399">
        <v>37.998694999999998</v>
      </c>
    </row>
    <row r="4400" spans="1:3" x14ac:dyDescent="0.2">
      <c r="A4400" t="s">
        <v>5260</v>
      </c>
      <c r="B4400">
        <v>-0.40321000000000001</v>
      </c>
      <c r="C4400">
        <v>35.2273</v>
      </c>
    </row>
    <row r="4401" spans="1:3" x14ac:dyDescent="0.2">
      <c r="A4401" t="s">
        <v>5261</v>
      </c>
      <c r="B4401">
        <v>-0.89590000000000003</v>
      </c>
      <c r="C4401">
        <v>34.83408</v>
      </c>
    </row>
    <row r="4402" spans="1:3" x14ac:dyDescent="0.2">
      <c r="A4402" t="s">
        <v>5262</v>
      </c>
      <c r="B4402">
        <v>-0.71965999999999997</v>
      </c>
      <c r="C4402">
        <v>37.158499999999997</v>
      </c>
    </row>
    <row r="4403" spans="1:3" x14ac:dyDescent="0.2">
      <c r="A4403" t="s">
        <v>5263</v>
      </c>
      <c r="B4403">
        <v>0.255214</v>
      </c>
      <c r="C4403">
        <v>37.883341999999999</v>
      </c>
    </row>
    <row r="4404" spans="1:3" x14ac:dyDescent="0.2">
      <c r="A4404" t="s">
        <v>5264</v>
      </c>
      <c r="B4404">
        <v>-0.24263999999999999</v>
      </c>
      <c r="C4404">
        <v>35.727829999999997</v>
      </c>
    </row>
    <row r="4405" spans="1:3" x14ac:dyDescent="0.2">
      <c r="A4405" t="s">
        <v>5265</v>
      </c>
      <c r="B4405">
        <v>-1.00244</v>
      </c>
      <c r="C4405">
        <v>34.877600000000001</v>
      </c>
    </row>
    <row r="4406" spans="1:3" x14ac:dyDescent="0.2">
      <c r="A4406" t="s">
        <v>5266</v>
      </c>
      <c r="B4406">
        <v>-1.0833299999999999</v>
      </c>
      <c r="C4406">
        <v>34.433300000000003</v>
      </c>
    </row>
    <row r="4407" spans="1:3" x14ac:dyDescent="0.2">
      <c r="A4407" t="s">
        <v>5267</v>
      </c>
      <c r="B4407">
        <v>-0.27</v>
      </c>
      <c r="C4407">
        <v>34.86</v>
      </c>
    </row>
    <row r="4408" spans="1:3" x14ac:dyDescent="0.2">
      <c r="A4408" t="s">
        <v>5268</v>
      </c>
      <c r="B4408">
        <v>0.44422699999999998</v>
      </c>
      <c r="C4408">
        <v>34.710711000000003</v>
      </c>
    </row>
    <row r="4409" spans="1:3" x14ac:dyDescent="0.2">
      <c r="A4409" t="s">
        <v>5269</v>
      </c>
      <c r="B4409">
        <v>-1.407565</v>
      </c>
      <c r="C4409">
        <v>36.752651</v>
      </c>
    </row>
    <row r="4410" spans="1:3" x14ac:dyDescent="0.2">
      <c r="A4410" t="s">
        <v>5270</v>
      </c>
      <c r="B4410">
        <v>-0.35881000000000002</v>
      </c>
      <c r="C4410">
        <v>35.273090000000003</v>
      </c>
    </row>
    <row r="4411" spans="1:3" x14ac:dyDescent="0.2">
      <c r="A4411" t="s">
        <v>5271</v>
      </c>
      <c r="B4411">
        <v>-0.335586</v>
      </c>
      <c r="C4411">
        <v>37.646847000000001</v>
      </c>
    </row>
    <row r="4412" spans="1:3" x14ac:dyDescent="0.2">
      <c r="A4412" t="s">
        <v>5272</v>
      </c>
      <c r="B4412">
        <v>6.0479999999999999E-2</v>
      </c>
      <c r="C4412">
        <v>34.285550000000001</v>
      </c>
    </row>
    <row r="4413" spans="1:3" x14ac:dyDescent="0.2">
      <c r="A4413" t="s">
        <v>5273</v>
      </c>
      <c r="B4413">
        <v>-3.8166000000000002</v>
      </c>
      <c r="C4413">
        <v>39.633400000000002</v>
      </c>
    </row>
    <row r="4414" spans="1:3" x14ac:dyDescent="0.2">
      <c r="A4414" t="s">
        <v>5274</v>
      </c>
      <c r="B4414">
        <v>-1.2552000000000001</v>
      </c>
      <c r="C4414">
        <v>37.260499000000003</v>
      </c>
    </row>
    <row r="4415" spans="1:3" x14ac:dyDescent="0.2">
      <c r="A4415" t="s">
        <v>5275</v>
      </c>
      <c r="B4415">
        <v>-0.49609799999999998</v>
      </c>
      <c r="C4415">
        <v>36.323417999999997</v>
      </c>
    </row>
    <row r="4416" spans="1:3" x14ac:dyDescent="0.2">
      <c r="A4416" t="s">
        <v>5276</v>
      </c>
      <c r="B4416">
        <v>0.57232400000000005</v>
      </c>
      <c r="C4416">
        <v>34.830661999999997</v>
      </c>
    </row>
    <row r="4417" spans="1:3" x14ac:dyDescent="0.2">
      <c r="A4417" t="s">
        <v>5277</v>
      </c>
      <c r="B4417">
        <v>-2.20852</v>
      </c>
      <c r="C4417">
        <v>37.717500000000001</v>
      </c>
    </row>
    <row r="4418" spans="1:3" x14ac:dyDescent="0.2">
      <c r="A4418" t="s">
        <v>5278</v>
      </c>
      <c r="B4418">
        <v>1.0154369999999999</v>
      </c>
      <c r="C4418">
        <v>35.013030000000001</v>
      </c>
    </row>
    <row r="4419" spans="1:3" x14ac:dyDescent="0.2">
      <c r="A4419" t="s">
        <v>5279</v>
      </c>
      <c r="B4419">
        <v>-0.241789</v>
      </c>
      <c r="C4419">
        <v>35.728819999999999</v>
      </c>
    </row>
    <row r="4420" spans="1:3" x14ac:dyDescent="0.2">
      <c r="A4420" t="s">
        <v>5280</v>
      </c>
      <c r="B4420">
        <v>-2.52149</v>
      </c>
      <c r="C4420">
        <v>38.028199999999998</v>
      </c>
    </row>
    <row r="4421" spans="1:3" x14ac:dyDescent="0.2">
      <c r="A4421" t="s">
        <v>5281</v>
      </c>
      <c r="B4421">
        <v>0.69624600000000003</v>
      </c>
      <c r="C4421">
        <v>34.366171999999999</v>
      </c>
    </row>
    <row r="4422" spans="1:3" x14ac:dyDescent="0.2">
      <c r="A4422" t="s">
        <v>5282</v>
      </c>
      <c r="B4422">
        <v>-0.30399799999999999</v>
      </c>
      <c r="C4422">
        <v>36.239229000000002</v>
      </c>
    </row>
    <row r="4423" spans="1:3" x14ac:dyDescent="0.2">
      <c r="A4423" t="s">
        <v>5282</v>
      </c>
      <c r="B4423">
        <v>-0.46</v>
      </c>
      <c r="C4423">
        <v>34.20852</v>
      </c>
    </row>
    <row r="4424" spans="1:3" x14ac:dyDescent="0.2">
      <c r="A4424" t="s">
        <v>5283</v>
      </c>
      <c r="B4424">
        <v>0.12520000000000001</v>
      </c>
      <c r="C4424">
        <v>34.529400000000003</v>
      </c>
    </row>
    <row r="4425" spans="1:3" x14ac:dyDescent="0.2">
      <c r="A4425" t="s">
        <v>5284</v>
      </c>
      <c r="B4425">
        <v>0.70785699999999996</v>
      </c>
      <c r="C4425">
        <v>35.009881999999998</v>
      </c>
    </row>
    <row r="4426" spans="1:3" x14ac:dyDescent="0.2">
      <c r="A4426" t="s">
        <v>5285</v>
      </c>
      <c r="B4426">
        <v>-0.69</v>
      </c>
      <c r="C4426">
        <v>37.04</v>
      </c>
    </row>
    <row r="4427" spans="1:3" x14ac:dyDescent="0.2">
      <c r="A4427" t="s">
        <v>5286</v>
      </c>
      <c r="B4427">
        <v>-1.273841</v>
      </c>
      <c r="C4427">
        <v>36.913580000000003</v>
      </c>
    </row>
    <row r="4428" spans="1:3" x14ac:dyDescent="0.2">
      <c r="A4428" t="s">
        <v>5287</v>
      </c>
      <c r="B4428">
        <v>8.6370000000000006E-3</v>
      </c>
      <c r="C4428">
        <v>35.355125000000001</v>
      </c>
    </row>
    <row r="4429" spans="1:3" x14ac:dyDescent="0.2">
      <c r="A4429" t="s">
        <v>5288</v>
      </c>
      <c r="B4429">
        <v>-0.26</v>
      </c>
      <c r="C4429">
        <v>36.380000000000003</v>
      </c>
    </row>
    <row r="4430" spans="1:3" x14ac:dyDescent="0.2">
      <c r="A4430" t="s">
        <v>5289</v>
      </c>
      <c r="B4430">
        <v>-2.6890700000000001</v>
      </c>
      <c r="C4430">
        <v>38.165100000000002</v>
      </c>
    </row>
    <row r="4431" spans="1:3" x14ac:dyDescent="0.2">
      <c r="A4431" t="s">
        <v>5290</v>
      </c>
      <c r="B4431">
        <v>-1.94475</v>
      </c>
      <c r="C4431">
        <v>37.535550000000001</v>
      </c>
    </row>
    <row r="4432" spans="1:3" x14ac:dyDescent="0.2">
      <c r="A4432" t="s">
        <v>5290</v>
      </c>
      <c r="B4432">
        <v>-2.0419499999999999</v>
      </c>
      <c r="C4432">
        <v>37.641390000000001</v>
      </c>
    </row>
    <row r="4433" spans="1:3" x14ac:dyDescent="0.2">
      <c r="A4433" t="s">
        <v>5291</v>
      </c>
      <c r="B4433">
        <v>0.15425900000000001</v>
      </c>
      <c r="C4433">
        <v>34.702537999999997</v>
      </c>
    </row>
    <row r="4434" spans="1:3" x14ac:dyDescent="0.2">
      <c r="A4434" t="s">
        <v>5292</v>
      </c>
      <c r="B4434">
        <v>-4.2200000000000001E-2</v>
      </c>
      <c r="C4434">
        <v>34.769710000000003</v>
      </c>
    </row>
    <row r="4435" spans="1:3" x14ac:dyDescent="0.2">
      <c r="A4435" t="s">
        <v>5293</v>
      </c>
      <c r="B4435">
        <v>-1.0779799999999999</v>
      </c>
      <c r="C4435">
        <v>37.134599999999999</v>
      </c>
    </row>
    <row r="4436" spans="1:3" x14ac:dyDescent="0.2">
      <c r="A4436" t="s">
        <v>5294</v>
      </c>
      <c r="B4436">
        <v>-0.52337999999999996</v>
      </c>
      <c r="C4436">
        <v>34.463000000000001</v>
      </c>
    </row>
    <row r="4437" spans="1:3" x14ac:dyDescent="0.2">
      <c r="A4437" t="s">
        <v>5295</v>
      </c>
      <c r="B4437">
        <v>0.20500699999999999</v>
      </c>
      <c r="C4437">
        <v>34.664611999999998</v>
      </c>
    </row>
    <row r="4438" spans="1:3" x14ac:dyDescent="0.2">
      <c r="A4438" t="s">
        <v>5296</v>
      </c>
      <c r="B4438">
        <v>-0.80732999999999999</v>
      </c>
      <c r="C4438">
        <v>34.806809999999999</v>
      </c>
    </row>
    <row r="4439" spans="1:3" x14ac:dyDescent="0.2">
      <c r="A4439" t="s">
        <v>5297</v>
      </c>
      <c r="B4439">
        <v>0.78</v>
      </c>
      <c r="C4439">
        <v>35.619999999999997</v>
      </c>
    </row>
    <row r="4440" spans="1:3" x14ac:dyDescent="0.2">
      <c r="A4440" t="s">
        <v>5298</v>
      </c>
      <c r="B4440">
        <v>0.43846000000000002</v>
      </c>
      <c r="C4440">
        <v>34.629260000000002</v>
      </c>
    </row>
    <row r="4441" spans="1:3" x14ac:dyDescent="0.2">
      <c r="A4441" t="s">
        <v>5299</v>
      </c>
      <c r="B4441">
        <v>-1.019693</v>
      </c>
      <c r="C4441">
        <v>37.78443</v>
      </c>
    </row>
    <row r="4442" spans="1:3" x14ac:dyDescent="0.2">
      <c r="A4442" t="s">
        <v>5300</v>
      </c>
      <c r="B4442">
        <v>-1.2853509999999999</v>
      </c>
      <c r="C4442">
        <v>36.890638000000003</v>
      </c>
    </row>
    <row r="4443" spans="1:3" x14ac:dyDescent="0.2">
      <c r="A4443" t="s">
        <v>5301</v>
      </c>
      <c r="B4443">
        <v>-1.2692650000000001</v>
      </c>
      <c r="C4443">
        <v>36.879288000000003</v>
      </c>
    </row>
    <row r="4444" spans="1:3" x14ac:dyDescent="0.2">
      <c r="A4444" t="s">
        <v>5302</v>
      </c>
      <c r="B4444">
        <v>-0.15276999999999999</v>
      </c>
      <c r="C4444">
        <v>34.198129999999999</v>
      </c>
    </row>
    <row r="4445" spans="1:3" x14ac:dyDescent="0.2">
      <c r="A4445" t="s">
        <v>5303</v>
      </c>
      <c r="B4445">
        <v>0.32682699999999998</v>
      </c>
      <c r="C4445">
        <v>34.498990999999997</v>
      </c>
    </row>
    <row r="4446" spans="1:3" x14ac:dyDescent="0.2">
      <c r="A4446" t="s">
        <v>5304</v>
      </c>
      <c r="B4446">
        <v>0.22825599999999999</v>
      </c>
      <c r="C4446">
        <v>34.813640999999997</v>
      </c>
    </row>
    <row r="4447" spans="1:3" x14ac:dyDescent="0.2">
      <c r="A4447" t="s">
        <v>5305</v>
      </c>
      <c r="B4447">
        <v>-3.2146970000000001</v>
      </c>
      <c r="C4447">
        <v>40.118772</v>
      </c>
    </row>
    <row r="4448" spans="1:3" x14ac:dyDescent="0.2">
      <c r="A4448" t="s">
        <v>5306</v>
      </c>
      <c r="B4448">
        <v>0.22942499999999999</v>
      </c>
      <c r="C4448">
        <v>34.524070000000002</v>
      </c>
    </row>
    <row r="4449" spans="1:3" x14ac:dyDescent="0.2">
      <c r="A4449" t="s">
        <v>5306</v>
      </c>
      <c r="B4449">
        <v>-0.31183</v>
      </c>
      <c r="C4449">
        <v>36.067830000000001</v>
      </c>
    </row>
    <row r="4450" spans="1:3" x14ac:dyDescent="0.2">
      <c r="A4450" t="s">
        <v>5307</v>
      </c>
      <c r="B4450">
        <v>-1.4065190000000001</v>
      </c>
      <c r="C4450">
        <v>36.715608000000003</v>
      </c>
    </row>
    <row r="4451" spans="1:3" x14ac:dyDescent="0.2">
      <c r="A4451" t="s">
        <v>5308</v>
      </c>
      <c r="B4451">
        <v>-4.0719580000000004</v>
      </c>
      <c r="C4451">
        <v>39.667546999999999</v>
      </c>
    </row>
    <row r="4452" spans="1:3" x14ac:dyDescent="0.2">
      <c r="A4452" t="s">
        <v>5308</v>
      </c>
      <c r="B4452">
        <v>-1.2843500000000001</v>
      </c>
      <c r="C4452">
        <v>36.799149999999997</v>
      </c>
    </row>
    <row r="4453" spans="1:3" x14ac:dyDescent="0.2">
      <c r="A4453" t="s">
        <v>5309</v>
      </c>
      <c r="B4453">
        <v>-0.28154000000000001</v>
      </c>
      <c r="C4453">
        <v>36.081569999999999</v>
      </c>
    </row>
    <row r="4454" spans="1:3" x14ac:dyDescent="0.2">
      <c r="A4454" t="s">
        <v>5310</v>
      </c>
      <c r="B4454">
        <v>-1.27623</v>
      </c>
      <c r="C4454">
        <v>36.803370000000001</v>
      </c>
    </row>
    <row r="4455" spans="1:3" x14ac:dyDescent="0.2">
      <c r="A4455" t="s">
        <v>5311</v>
      </c>
      <c r="B4455">
        <v>0.62034900000000004</v>
      </c>
      <c r="C4455">
        <v>35.529882999999998</v>
      </c>
    </row>
    <row r="4456" spans="1:3" x14ac:dyDescent="0.2">
      <c r="A4456" t="s">
        <v>5312</v>
      </c>
      <c r="B4456">
        <v>-0.86201000000000005</v>
      </c>
      <c r="C4456">
        <v>34.719670000000001</v>
      </c>
    </row>
    <row r="4457" spans="1:3" x14ac:dyDescent="0.2">
      <c r="A4457" t="s">
        <v>5313</v>
      </c>
      <c r="B4457">
        <v>-4.1174559999999998</v>
      </c>
      <c r="C4457">
        <v>39.657919999999997</v>
      </c>
    </row>
    <row r="4458" spans="1:3" x14ac:dyDescent="0.2">
      <c r="A4458" t="s">
        <v>5314</v>
      </c>
      <c r="B4458">
        <v>-0.84553</v>
      </c>
      <c r="C4458">
        <v>34.843119999999999</v>
      </c>
    </row>
    <row r="4459" spans="1:3" x14ac:dyDescent="0.2">
      <c r="A4459" t="s">
        <v>5315</v>
      </c>
      <c r="B4459">
        <v>6.4180000000000001E-3</v>
      </c>
      <c r="C4459">
        <v>35.511800000000001</v>
      </c>
    </row>
    <row r="4460" spans="1:3" x14ac:dyDescent="0.2">
      <c r="A4460" t="s">
        <v>5316</v>
      </c>
      <c r="B4460">
        <v>5.5399999999999998E-3</v>
      </c>
      <c r="C4460">
        <v>36.229489999999998</v>
      </c>
    </row>
    <row r="4461" spans="1:3" x14ac:dyDescent="0.2">
      <c r="A4461" t="s">
        <v>5317</v>
      </c>
      <c r="B4461">
        <v>-9.7699999999999995E-2</v>
      </c>
      <c r="C4461">
        <v>36.4621</v>
      </c>
    </row>
    <row r="4462" spans="1:3" x14ac:dyDescent="0.2">
      <c r="A4462" t="s">
        <v>5318</v>
      </c>
      <c r="B4462">
        <v>-0.40183999999999997</v>
      </c>
      <c r="C4462">
        <v>35.963520000000003</v>
      </c>
    </row>
    <row r="4463" spans="1:3" x14ac:dyDescent="0.2">
      <c r="A4463" t="s">
        <v>5319</v>
      </c>
      <c r="B4463">
        <v>0.82540000000000002</v>
      </c>
      <c r="C4463">
        <v>36.689410000000002</v>
      </c>
    </row>
    <row r="4464" spans="1:3" x14ac:dyDescent="0.2">
      <c r="A4464" t="s">
        <v>5320</v>
      </c>
      <c r="B4464">
        <v>0.83150000000000002</v>
      </c>
      <c r="C4464">
        <v>36.692250000000001</v>
      </c>
    </row>
    <row r="4465" spans="1:3" x14ac:dyDescent="0.2">
      <c r="A4465" t="s">
        <v>5321</v>
      </c>
      <c r="B4465">
        <v>0.33546900000000002</v>
      </c>
      <c r="C4465">
        <v>34.489823000000001</v>
      </c>
    </row>
    <row r="4466" spans="1:3" x14ac:dyDescent="0.2">
      <c r="A4466" t="s">
        <v>5322</v>
      </c>
      <c r="B4466">
        <v>-2.6881400000000002</v>
      </c>
      <c r="C4466">
        <v>38.149299999999997</v>
      </c>
    </row>
    <row r="4467" spans="1:3" x14ac:dyDescent="0.2">
      <c r="A4467" t="s">
        <v>5323</v>
      </c>
      <c r="B4467">
        <v>-2.6920199999999999</v>
      </c>
      <c r="C4467">
        <v>38.1663</v>
      </c>
    </row>
    <row r="4468" spans="1:3" x14ac:dyDescent="0.2">
      <c r="A4468" t="s">
        <v>5324</v>
      </c>
      <c r="B4468">
        <v>-2.0140099999999999</v>
      </c>
      <c r="C4468">
        <v>37.387140000000002</v>
      </c>
    </row>
    <row r="4469" spans="1:3" x14ac:dyDescent="0.2">
      <c r="A4469" t="s">
        <v>5325</v>
      </c>
      <c r="B4469">
        <v>-2.0153500000000002</v>
      </c>
      <c r="C4469">
        <v>37.371600000000001</v>
      </c>
    </row>
    <row r="4470" spans="1:3" x14ac:dyDescent="0.2">
      <c r="A4470" t="s">
        <v>5326</v>
      </c>
      <c r="B4470">
        <v>0.58389400000000002</v>
      </c>
      <c r="C4470">
        <v>35.755499999999998</v>
      </c>
    </row>
    <row r="4471" spans="1:3" x14ac:dyDescent="0.2">
      <c r="A4471" t="s">
        <v>5327</v>
      </c>
      <c r="B4471">
        <v>-0.73</v>
      </c>
      <c r="C4471">
        <v>36.93</v>
      </c>
    </row>
    <row r="4472" spans="1:3" x14ac:dyDescent="0.2">
      <c r="A4472" t="s">
        <v>5328</v>
      </c>
      <c r="B4472">
        <v>-3.895753</v>
      </c>
      <c r="C4472">
        <v>39.771380000000001</v>
      </c>
    </row>
    <row r="4473" spans="1:3" x14ac:dyDescent="0.2">
      <c r="A4473" t="s">
        <v>5329</v>
      </c>
      <c r="B4473">
        <v>-3.8801800000000002</v>
      </c>
      <c r="C4473">
        <v>39.779401</v>
      </c>
    </row>
    <row r="4474" spans="1:3" x14ac:dyDescent="0.2">
      <c r="A4474" t="s">
        <v>5330</v>
      </c>
      <c r="B4474">
        <v>-0.67488999999999999</v>
      </c>
      <c r="C4474">
        <v>34.707180000000001</v>
      </c>
    </row>
    <row r="4475" spans="1:3" x14ac:dyDescent="0.2">
      <c r="A4475" t="s">
        <v>5331</v>
      </c>
      <c r="B4475">
        <v>-0.67496</v>
      </c>
      <c r="C4475">
        <v>34.707509999999999</v>
      </c>
    </row>
    <row r="4476" spans="1:3" x14ac:dyDescent="0.2">
      <c r="A4476" t="s">
        <v>5332</v>
      </c>
      <c r="B4476">
        <v>-0.67591000000000001</v>
      </c>
      <c r="C4476">
        <v>34.709040000000002</v>
      </c>
    </row>
    <row r="4477" spans="1:3" x14ac:dyDescent="0.2">
      <c r="A4477" t="s">
        <v>5333</v>
      </c>
      <c r="B4477">
        <v>-0.34448699999999999</v>
      </c>
      <c r="C4477">
        <v>39.730699999999999</v>
      </c>
    </row>
    <row r="4478" spans="1:3" x14ac:dyDescent="0.2">
      <c r="A4478" t="s">
        <v>5334</v>
      </c>
      <c r="B4478">
        <v>-0.47863</v>
      </c>
      <c r="C4478">
        <v>37.123579999999997</v>
      </c>
    </row>
    <row r="4479" spans="1:3" x14ac:dyDescent="0.2">
      <c r="A4479" t="s">
        <v>5335</v>
      </c>
      <c r="B4479">
        <v>-0.55852999999999997</v>
      </c>
      <c r="C4479">
        <v>37.050350000000002</v>
      </c>
    </row>
    <row r="4480" spans="1:3" x14ac:dyDescent="0.2">
      <c r="A4480" t="s">
        <v>5336</v>
      </c>
      <c r="B4480">
        <v>-0.53450600000000004</v>
      </c>
      <c r="C4480">
        <v>37.449399999999997</v>
      </c>
    </row>
    <row r="4481" spans="1:3" x14ac:dyDescent="0.2">
      <c r="A4481" t="s">
        <v>5337</v>
      </c>
      <c r="B4481">
        <v>-3.2386720000000002</v>
      </c>
      <c r="C4481">
        <v>40.114835999999997</v>
      </c>
    </row>
    <row r="4482" spans="1:3" x14ac:dyDescent="0.2">
      <c r="A4482" t="s">
        <v>5338</v>
      </c>
      <c r="B4482">
        <v>0.98247399999999996</v>
      </c>
      <c r="C4482">
        <v>35.272799999999997</v>
      </c>
    </row>
    <row r="4483" spans="1:3" x14ac:dyDescent="0.2">
      <c r="A4483" t="s">
        <v>5339</v>
      </c>
      <c r="B4483">
        <v>1.16879</v>
      </c>
      <c r="C4483">
        <v>37.092799999999997</v>
      </c>
    </row>
    <row r="4484" spans="1:3" x14ac:dyDescent="0.2">
      <c r="A4484" t="s">
        <v>5340</v>
      </c>
      <c r="B4484">
        <v>1.8048999999999999E-2</v>
      </c>
      <c r="C4484">
        <v>37.019244</v>
      </c>
    </row>
    <row r="4485" spans="1:3" x14ac:dyDescent="0.2">
      <c r="A4485" t="s">
        <v>5341</v>
      </c>
      <c r="B4485">
        <v>-2.2792500000000002</v>
      </c>
      <c r="C4485">
        <v>37.921469999999999</v>
      </c>
    </row>
    <row r="4486" spans="1:3" x14ac:dyDescent="0.2">
      <c r="A4486" t="s">
        <v>5342</v>
      </c>
      <c r="B4486">
        <v>-0.74733000000000005</v>
      </c>
      <c r="C4486">
        <v>34.666029999999999</v>
      </c>
    </row>
    <row r="4487" spans="1:3" x14ac:dyDescent="0.2">
      <c r="A4487" t="s">
        <v>5343</v>
      </c>
      <c r="B4487">
        <v>-0.74451699999999998</v>
      </c>
      <c r="C4487">
        <v>34.666499999999999</v>
      </c>
    </row>
    <row r="4488" spans="1:3" x14ac:dyDescent="0.2">
      <c r="A4488" t="s">
        <v>5344</v>
      </c>
      <c r="B4488">
        <v>0.18851000000000001</v>
      </c>
      <c r="C4488">
        <v>35.668470999999997</v>
      </c>
    </row>
    <row r="4489" spans="1:3" x14ac:dyDescent="0.2">
      <c r="A4489" t="s">
        <v>5345</v>
      </c>
      <c r="B4489">
        <v>2.504E-2</v>
      </c>
      <c r="C4489">
        <v>35.413400000000003</v>
      </c>
    </row>
    <row r="4490" spans="1:3" x14ac:dyDescent="0.2">
      <c r="A4490" t="s">
        <v>5346</v>
      </c>
      <c r="B4490">
        <v>-0.45444899999999999</v>
      </c>
      <c r="C4490">
        <v>35.202300000000001</v>
      </c>
    </row>
    <row r="4491" spans="1:3" x14ac:dyDescent="0.2">
      <c r="A4491" t="s">
        <v>5347</v>
      </c>
      <c r="B4491">
        <v>-3.5327480000000002</v>
      </c>
      <c r="C4491">
        <v>38.392232999999997</v>
      </c>
    </row>
    <row r="4492" spans="1:3" x14ac:dyDescent="0.2">
      <c r="A4492" t="s">
        <v>5348</v>
      </c>
      <c r="B4492">
        <v>-3.53</v>
      </c>
      <c r="C4492">
        <v>38.4</v>
      </c>
    </row>
    <row r="4493" spans="1:3" x14ac:dyDescent="0.2">
      <c r="A4493" t="s">
        <v>5349</v>
      </c>
      <c r="B4493">
        <v>1.258955</v>
      </c>
      <c r="C4493">
        <v>35.063355000000001</v>
      </c>
    </row>
    <row r="4494" spans="1:3" x14ac:dyDescent="0.2">
      <c r="A4494" t="s">
        <v>5350</v>
      </c>
      <c r="B4494">
        <v>8.7399000000000004E-2</v>
      </c>
      <c r="C4494">
        <v>35.230986000000001</v>
      </c>
    </row>
    <row r="4495" spans="1:3" x14ac:dyDescent="0.2">
      <c r="A4495" t="s">
        <v>5351</v>
      </c>
      <c r="B4495">
        <v>3.3728729999999998</v>
      </c>
      <c r="C4495">
        <v>40.215074999999999</v>
      </c>
    </row>
    <row r="4496" spans="1:3" x14ac:dyDescent="0.2">
      <c r="A4496" t="s">
        <v>5352</v>
      </c>
      <c r="B4496">
        <v>-3.6827800000000002</v>
      </c>
      <c r="C4496">
        <v>39.859200000000001</v>
      </c>
    </row>
    <row r="4497" spans="1:3" x14ac:dyDescent="0.2">
      <c r="A4497" t="s">
        <v>5353</v>
      </c>
      <c r="B4497">
        <v>-0.94353500000000001</v>
      </c>
      <c r="C4497">
        <v>35.04551</v>
      </c>
    </row>
    <row r="4498" spans="1:3" x14ac:dyDescent="0.2">
      <c r="A4498" t="s">
        <v>5354</v>
      </c>
      <c r="B4498">
        <v>-1.266418</v>
      </c>
      <c r="C4498">
        <v>37.321387000000001</v>
      </c>
    </row>
    <row r="4499" spans="1:3" x14ac:dyDescent="0.2">
      <c r="A4499" t="s">
        <v>5355</v>
      </c>
      <c r="B4499">
        <v>-1.28</v>
      </c>
      <c r="C4499">
        <v>37.28</v>
      </c>
    </row>
    <row r="4500" spans="1:3" x14ac:dyDescent="0.2">
      <c r="A4500" t="s">
        <v>5356</v>
      </c>
      <c r="B4500">
        <v>0.58603499999999997</v>
      </c>
      <c r="C4500">
        <v>35.808999999999997</v>
      </c>
    </row>
    <row r="4501" spans="1:3" x14ac:dyDescent="0.2">
      <c r="A4501" t="s">
        <v>5357</v>
      </c>
      <c r="B4501">
        <v>-1.35782</v>
      </c>
      <c r="C4501">
        <v>35.224400000000003</v>
      </c>
    </row>
    <row r="4502" spans="1:3" x14ac:dyDescent="0.2">
      <c r="A4502" t="s">
        <v>5358</v>
      </c>
      <c r="B4502">
        <v>0.6</v>
      </c>
      <c r="C4502">
        <v>35.516300000000001</v>
      </c>
    </row>
    <row r="4503" spans="1:3" x14ac:dyDescent="0.2">
      <c r="A4503" t="s">
        <v>5359</v>
      </c>
      <c r="B4503">
        <v>0.586669</v>
      </c>
      <c r="C4503">
        <v>35.517487000000003</v>
      </c>
    </row>
    <row r="4504" spans="1:3" x14ac:dyDescent="0.2">
      <c r="A4504" t="s">
        <v>5360</v>
      </c>
      <c r="B4504">
        <v>-0.52657699999999996</v>
      </c>
      <c r="C4504">
        <v>37.017116999999999</v>
      </c>
    </row>
    <row r="4505" spans="1:3" x14ac:dyDescent="0.2">
      <c r="A4505" t="s">
        <v>5361</v>
      </c>
      <c r="B4505">
        <v>1.4013</v>
      </c>
      <c r="C4505">
        <v>35.481200000000001</v>
      </c>
    </row>
    <row r="4506" spans="1:3" x14ac:dyDescent="0.2">
      <c r="A4506" t="s">
        <v>5362</v>
      </c>
      <c r="B4506">
        <v>0.71358100000000002</v>
      </c>
      <c r="C4506">
        <v>34.417107000000001</v>
      </c>
    </row>
    <row r="4507" spans="1:3" x14ac:dyDescent="0.2">
      <c r="A4507" t="s">
        <v>5363</v>
      </c>
      <c r="B4507">
        <v>-9.4843999999999998E-2</v>
      </c>
      <c r="C4507">
        <v>35.204500000000003</v>
      </c>
    </row>
    <row r="4508" spans="1:3" x14ac:dyDescent="0.2">
      <c r="A4508" t="s">
        <v>5364</v>
      </c>
      <c r="B4508">
        <v>1.58202</v>
      </c>
      <c r="C4508">
        <v>35.265900000000002</v>
      </c>
    </row>
    <row r="4509" spans="1:3" x14ac:dyDescent="0.2">
      <c r="A4509" t="s">
        <v>5365</v>
      </c>
      <c r="B4509">
        <v>0.45546999999999999</v>
      </c>
      <c r="C4509">
        <v>34.123950000000001</v>
      </c>
    </row>
    <row r="4510" spans="1:3" x14ac:dyDescent="0.2">
      <c r="A4510" t="s">
        <v>5366</v>
      </c>
      <c r="B4510">
        <v>0.92388400000000004</v>
      </c>
      <c r="C4510">
        <v>35.3919</v>
      </c>
    </row>
    <row r="4511" spans="1:3" x14ac:dyDescent="0.2">
      <c r="A4511" t="s">
        <v>5367</v>
      </c>
      <c r="B4511">
        <v>0.80957400000000002</v>
      </c>
      <c r="C4511">
        <v>36.287199999999999</v>
      </c>
    </row>
    <row r="4512" spans="1:3" x14ac:dyDescent="0.2">
      <c r="A4512" t="s">
        <v>5368</v>
      </c>
      <c r="B4512">
        <v>-2.6859820000000001</v>
      </c>
      <c r="C4512">
        <v>39.602679000000002</v>
      </c>
    </row>
    <row r="4513" spans="1:3" x14ac:dyDescent="0.2">
      <c r="A4513" t="s">
        <v>5369</v>
      </c>
      <c r="B4513">
        <v>-0.756467</v>
      </c>
      <c r="C4513">
        <v>34.856499999999997</v>
      </c>
    </row>
    <row r="4514" spans="1:3" x14ac:dyDescent="0.2">
      <c r="A4514" t="s">
        <v>5370</v>
      </c>
      <c r="B4514">
        <v>-1.2359599999999999</v>
      </c>
      <c r="C4514">
        <v>34.602400000000003</v>
      </c>
    </row>
    <row r="4515" spans="1:3" x14ac:dyDescent="0.2">
      <c r="A4515" t="s">
        <v>5371</v>
      </c>
      <c r="B4515">
        <v>-0.75209000000000004</v>
      </c>
      <c r="C4515">
        <v>35.268000000000001</v>
      </c>
    </row>
    <row r="4516" spans="1:3" x14ac:dyDescent="0.2">
      <c r="A4516" t="s">
        <v>5371</v>
      </c>
      <c r="B4516">
        <v>0.75861999999999996</v>
      </c>
      <c r="C4516">
        <v>35.192900000000002</v>
      </c>
    </row>
    <row r="4517" spans="1:3" x14ac:dyDescent="0.2">
      <c r="A4517" t="s">
        <v>5372</v>
      </c>
      <c r="B4517">
        <v>-2.5817549999999998</v>
      </c>
      <c r="C4517">
        <v>40.132089000000001</v>
      </c>
    </row>
    <row r="4518" spans="1:3" x14ac:dyDescent="0.2">
      <c r="A4518" t="s">
        <v>5373</v>
      </c>
      <c r="B4518">
        <v>-2.472153</v>
      </c>
      <c r="C4518">
        <v>40.104722000000002</v>
      </c>
    </row>
    <row r="4519" spans="1:3" x14ac:dyDescent="0.2">
      <c r="A4519" t="s">
        <v>5374</v>
      </c>
      <c r="B4519">
        <v>2.152085</v>
      </c>
      <c r="C4519">
        <v>40.098329999999997</v>
      </c>
    </row>
    <row r="4520" spans="1:3" x14ac:dyDescent="0.2">
      <c r="A4520" t="s">
        <v>5375</v>
      </c>
      <c r="B4520">
        <v>-3.7543099999999998</v>
      </c>
      <c r="C4520">
        <v>39.142299999999999</v>
      </c>
    </row>
    <row r="4521" spans="1:3" x14ac:dyDescent="0.2">
      <c r="A4521" t="s">
        <v>5376</v>
      </c>
      <c r="B4521">
        <v>-0.77677099999999999</v>
      </c>
      <c r="C4521">
        <v>36.892918000000002</v>
      </c>
    </row>
    <row r="4522" spans="1:3" x14ac:dyDescent="0.2">
      <c r="A4522" t="s">
        <v>5377</v>
      </c>
      <c r="B4522">
        <v>-3.3417500000000002</v>
      </c>
      <c r="C4522">
        <v>38.501690000000004</v>
      </c>
    </row>
    <row r="4523" spans="1:3" x14ac:dyDescent="0.2">
      <c r="A4523" t="s">
        <v>5378</v>
      </c>
      <c r="B4523">
        <v>-3.3986999999999998</v>
      </c>
      <c r="C4523">
        <v>37.677250000000001</v>
      </c>
    </row>
    <row r="4524" spans="1:3" x14ac:dyDescent="0.2">
      <c r="A4524" t="s">
        <v>5379</v>
      </c>
      <c r="B4524">
        <v>-3.4</v>
      </c>
      <c r="C4524">
        <v>37.68</v>
      </c>
    </row>
    <row r="4525" spans="1:3" x14ac:dyDescent="0.2">
      <c r="A4525" t="s">
        <v>5380</v>
      </c>
      <c r="B4525">
        <v>-3.42</v>
      </c>
      <c r="C4525">
        <v>37.65</v>
      </c>
    </row>
    <row r="4526" spans="1:3" x14ac:dyDescent="0.2">
      <c r="A4526" t="s">
        <v>5381</v>
      </c>
      <c r="B4526">
        <v>-1.54532</v>
      </c>
      <c r="C4526">
        <v>37.465679999999999</v>
      </c>
    </row>
    <row r="4527" spans="1:3" x14ac:dyDescent="0.2">
      <c r="A4527" t="s">
        <v>5382</v>
      </c>
      <c r="B4527">
        <v>-1.5549550000000001</v>
      </c>
      <c r="C4527">
        <v>37.460360000000001</v>
      </c>
    </row>
    <row r="4528" spans="1:3" x14ac:dyDescent="0.2">
      <c r="A4528" t="s">
        <v>5383</v>
      </c>
      <c r="B4528">
        <v>-4.5213099999999997</v>
      </c>
      <c r="C4528">
        <v>39.404299999999999</v>
      </c>
    </row>
    <row r="4529" spans="1:3" x14ac:dyDescent="0.2">
      <c r="A4529" t="s">
        <v>5384</v>
      </c>
      <c r="B4529">
        <v>-3.2209370000000002</v>
      </c>
      <c r="C4529">
        <v>40.112698000000002</v>
      </c>
    </row>
    <row r="4530" spans="1:3" x14ac:dyDescent="0.2">
      <c r="A4530" t="s">
        <v>5385</v>
      </c>
      <c r="B4530">
        <v>-3.216853</v>
      </c>
      <c r="C4530">
        <v>40.114882000000001</v>
      </c>
    </row>
    <row r="4531" spans="1:3" x14ac:dyDescent="0.2">
      <c r="A4531" t="s">
        <v>5386</v>
      </c>
      <c r="B4531">
        <v>1.691497</v>
      </c>
      <c r="C4531">
        <v>40.020457999999998</v>
      </c>
    </row>
    <row r="4532" spans="1:3" x14ac:dyDescent="0.2">
      <c r="A4532" t="s">
        <v>5387</v>
      </c>
      <c r="B4532">
        <v>-3.543015</v>
      </c>
      <c r="C4532">
        <v>39.692627000000002</v>
      </c>
    </row>
    <row r="4533" spans="1:3" x14ac:dyDescent="0.2">
      <c r="A4533" t="s">
        <v>5388</v>
      </c>
      <c r="B4533">
        <v>-0.37073</v>
      </c>
      <c r="C4533">
        <v>35.345030000000001</v>
      </c>
    </row>
    <row r="4534" spans="1:3" x14ac:dyDescent="0.2">
      <c r="A4534" t="s">
        <v>5389</v>
      </c>
      <c r="B4534">
        <v>-0.55138500000000001</v>
      </c>
      <c r="C4534">
        <v>35.097700000000003</v>
      </c>
    </row>
    <row r="4535" spans="1:3" x14ac:dyDescent="0.2">
      <c r="A4535" t="s">
        <v>5390</v>
      </c>
      <c r="B4535">
        <v>-0.78909399999999996</v>
      </c>
      <c r="C4535">
        <v>35.477600000000002</v>
      </c>
    </row>
    <row r="4536" spans="1:3" x14ac:dyDescent="0.2">
      <c r="A4536" t="s">
        <v>5391</v>
      </c>
      <c r="B4536">
        <v>-0.607935</v>
      </c>
      <c r="C4536">
        <v>38.195599999999999</v>
      </c>
    </row>
    <row r="4537" spans="1:3" x14ac:dyDescent="0.2">
      <c r="A4537" t="s">
        <v>5392</v>
      </c>
      <c r="B4537">
        <v>-3.509236</v>
      </c>
      <c r="C4537">
        <v>38.354123000000001</v>
      </c>
    </row>
    <row r="4538" spans="1:3" x14ac:dyDescent="0.2">
      <c r="A4538" t="s">
        <v>5393</v>
      </c>
      <c r="B4538">
        <v>1.0196400000000001</v>
      </c>
      <c r="C4538">
        <v>35.3643</v>
      </c>
    </row>
    <row r="4539" spans="1:3" x14ac:dyDescent="0.2">
      <c r="A4539" t="s">
        <v>5394</v>
      </c>
      <c r="B4539">
        <v>-0.45369100000000001</v>
      </c>
      <c r="C4539">
        <v>35.259605999999998</v>
      </c>
    </row>
    <row r="4540" spans="1:3" x14ac:dyDescent="0.2">
      <c r="A4540" t="s">
        <v>5395</v>
      </c>
      <c r="B4540">
        <v>-0.361234</v>
      </c>
      <c r="C4540">
        <v>35.441229999999997</v>
      </c>
    </row>
    <row r="4541" spans="1:3" x14ac:dyDescent="0.2">
      <c r="A4541" t="s">
        <v>5396</v>
      </c>
      <c r="B4541">
        <v>0.32746399999999998</v>
      </c>
      <c r="C4541">
        <v>35.804499999999997</v>
      </c>
    </row>
    <row r="4542" spans="1:3" x14ac:dyDescent="0.2">
      <c r="A4542" t="s">
        <v>5397</v>
      </c>
      <c r="B4542">
        <v>-0.71221000000000001</v>
      </c>
      <c r="C4542">
        <v>35.331699999999998</v>
      </c>
    </row>
    <row r="4543" spans="1:3" x14ac:dyDescent="0.2">
      <c r="A4543" t="s">
        <v>5398</v>
      </c>
      <c r="B4543">
        <v>0.75</v>
      </c>
      <c r="C4543">
        <v>34.630000000000003</v>
      </c>
    </row>
    <row r="4544" spans="1:3" x14ac:dyDescent="0.2">
      <c r="A4544" t="s">
        <v>5399</v>
      </c>
      <c r="B4544">
        <v>-0.45113999999999999</v>
      </c>
      <c r="C4544">
        <v>35.946840000000002</v>
      </c>
    </row>
    <row r="4545" spans="1:3" x14ac:dyDescent="0.2">
      <c r="A4545" t="s">
        <v>5400</v>
      </c>
      <c r="B4545">
        <v>-0.71028999999999998</v>
      </c>
      <c r="C4545">
        <v>37.036479999999997</v>
      </c>
    </row>
    <row r="4546" spans="1:3" x14ac:dyDescent="0.2">
      <c r="A4546" t="s">
        <v>5401</v>
      </c>
      <c r="B4546">
        <v>-3.52597</v>
      </c>
      <c r="C4546">
        <v>39.892899999999997</v>
      </c>
    </row>
    <row r="4547" spans="1:3" x14ac:dyDescent="0.2">
      <c r="A4547" t="s">
        <v>5402</v>
      </c>
      <c r="B4547">
        <v>0.23722199999999999</v>
      </c>
      <c r="C4547">
        <v>37.934545</v>
      </c>
    </row>
    <row r="4548" spans="1:3" x14ac:dyDescent="0.2">
      <c r="A4548" t="s">
        <v>5403</v>
      </c>
      <c r="B4548">
        <v>-0.89232</v>
      </c>
      <c r="C4548">
        <v>37.862319999999997</v>
      </c>
    </row>
    <row r="4549" spans="1:3" x14ac:dyDescent="0.2">
      <c r="A4549" t="s">
        <v>5404</v>
      </c>
      <c r="B4549">
        <v>0.01</v>
      </c>
      <c r="C4549">
        <v>37.979999999999997</v>
      </c>
    </row>
    <row r="4550" spans="1:3" x14ac:dyDescent="0.2">
      <c r="A4550" t="s">
        <v>5405</v>
      </c>
      <c r="B4550">
        <v>-0.60450499999999996</v>
      </c>
      <c r="C4550">
        <v>37.153604000000001</v>
      </c>
    </row>
    <row r="4551" spans="1:3" x14ac:dyDescent="0.2">
      <c r="A4551" t="s">
        <v>5406</v>
      </c>
      <c r="B4551">
        <v>-0.31169400000000003</v>
      </c>
      <c r="C4551">
        <v>38.017200000000003</v>
      </c>
    </row>
    <row r="4552" spans="1:3" x14ac:dyDescent="0.2">
      <c r="A4552" t="s">
        <v>5407</v>
      </c>
      <c r="B4552">
        <v>-0.16</v>
      </c>
      <c r="C4552">
        <v>37.97</v>
      </c>
    </row>
    <row r="4553" spans="1:3" x14ac:dyDescent="0.2">
      <c r="A4553" t="s">
        <v>5408</v>
      </c>
      <c r="B4553">
        <v>-1.02898</v>
      </c>
      <c r="C4553">
        <v>37.773600000000002</v>
      </c>
    </row>
    <row r="4554" spans="1:3" x14ac:dyDescent="0.2">
      <c r="A4554" t="s">
        <v>5409</v>
      </c>
      <c r="B4554">
        <v>-2.2713299999999998</v>
      </c>
      <c r="C4554">
        <v>37.826999999999998</v>
      </c>
    </row>
    <row r="4555" spans="1:3" x14ac:dyDescent="0.2">
      <c r="A4555" t="s">
        <v>5410</v>
      </c>
      <c r="B4555">
        <v>-1.374306</v>
      </c>
      <c r="C4555">
        <v>38.012276</v>
      </c>
    </row>
    <row r="4556" spans="1:3" x14ac:dyDescent="0.2">
      <c r="A4556" t="s">
        <v>5411</v>
      </c>
      <c r="B4556">
        <v>-1.30121</v>
      </c>
      <c r="C4556">
        <v>36.805120000000002</v>
      </c>
    </row>
    <row r="4557" spans="1:3" x14ac:dyDescent="0.2">
      <c r="A4557" t="s">
        <v>5412</v>
      </c>
      <c r="B4557">
        <v>-1.8001339999999999</v>
      </c>
      <c r="C4557">
        <v>37.623435000000001</v>
      </c>
    </row>
    <row r="4558" spans="1:3" x14ac:dyDescent="0.2">
      <c r="A4558" t="s">
        <v>5413</v>
      </c>
      <c r="B4558">
        <v>-0.178948</v>
      </c>
      <c r="C4558">
        <v>35.166600000000003</v>
      </c>
    </row>
    <row r="4559" spans="1:3" x14ac:dyDescent="0.2">
      <c r="A4559" t="s">
        <v>5414</v>
      </c>
      <c r="B4559">
        <v>-0.70457000000000003</v>
      </c>
      <c r="C4559">
        <v>37.332700000000003</v>
      </c>
    </row>
    <row r="4560" spans="1:3" x14ac:dyDescent="0.2">
      <c r="A4560" t="s">
        <v>5415</v>
      </c>
      <c r="B4560">
        <v>-1.18</v>
      </c>
      <c r="C4560">
        <v>36.6</v>
      </c>
    </row>
    <row r="4561" spans="1:3" x14ac:dyDescent="0.2">
      <c r="A4561" t="s">
        <v>5416</v>
      </c>
      <c r="B4561">
        <v>-1.03678</v>
      </c>
      <c r="C4561">
        <v>37.077599999999997</v>
      </c>
    </row>
    <row r="4562" spans="1:3" x14ac:dyDescent="0.2">
      <c r="A4562" t="s">
        <v>5417</v>
      </c>
      <c r="B4562">
        <v>-1.0242199999999999</v>
      </c>
      <c r="C4562">
        <v>37.069099999999999</v>
      </c>
    </row>
    <row r="4563" spans="1:3" x14ac:dyDescent="0.2">
      <c r="A4563" t="s">
        <v>5418</v>
      </c>
      <c r="B4563">
        <v>-1.0423119999999999</v>
      </c>
      <c r="C4563">
        <v>37.093231000000003</v>
      </c>
    </row>
    <row r="4564" spans="1:3" x14ac:dyDescent="0.2">
      <c r="A4564" t="s">
        <v>5419</v>
      </c>
      <c r="B4564">
        <v>-0.23</v>
      </c>
      <c r="C4564">
        <v>37.630000000000003</v>
      </c>
    </row>
    <row r="4565" spans="1:3" x14ac:dyDescent="0.2">
      <c r="A4565" t="s">
        <v>5420</v>
      </c>
      <c r="B4565">
        <v>-1.421233</v>
      </c>
      <c r="C4565">
        <v>37.272131999999999</v>
      </c>
    </row>
    <row r="4566" spans="1:3" x14ac:dyDescent="0.2">
      <c r="A4566" t="s">
        <v>5421</v>
      </c>
      <c r="B4566">
        <v>1.729193</v>
      </c>
      <c r="C4566">
        <v>40.035856000000003</v>
      </c>
    </row>
    <row r="4567" spans="1:3" x14ac:dyDescent="0.2">
      <c r="A4567" t="s">
        <v>5422</v>
      </c>
      <c r="B4567">
        <v>-0.83259399999999995</v>
      </c>
      <c r="C4567">
        <v>38.2121</v>
      </c>
    </row>
    <row r="4568" spans="1:3" x14ac:dyDescent="0.2">
      <c r="A4568" t="s">
        <v>5423</v>
      </c>
      <c r="B4568">
        <v>-1.04514</v>
      </c>
      <c r="C4568">
        <v>37.929099999999998</v>
      </c>
    </row>
    <row r="4569" spans="1:3" x14ac:dyDescent="0.2">
      <c r="A4569" t="s">
        <v>5424</v>
      </c>
      <c r="B4569">
        <v>0.24083099999999999</v>
      </c>
      <c r="C4569">
        <v>36.607599999999998</v>
      </c>
    </row>
    <row r="4570" spans="1:3" x14ac:dyDescent="0.2">
      <c r="A4570" t="s">
        <v>5425</v>
      </c>
      <c r="B4570">
        <v>-1.8</v>
      </c>
      <c r="C4570">
        <v>37.4</v>
      </c>
    </row>
    <row r="4571" spans="1:3" x14ac:dyDescent="0.2">
      <c r="A4571" t="s">
        <v>5426</v>
      </c>
      <c r="B4571">
        <v>-0.91063499999999997</v>
      </c>
      <c r="C4571">
        <v>36.9876</v>
      </c>
    </row>
    <row r="4572" spans="1:3" x14ac:dyDescent="0.2">
      <c r="A4572" t="s">
        <v>5427</v>
      </c>
      <c r="B4572">
        <v>-0.43935000000000002</v>
      </c>
      <c r="C4572">
        <v>37.358499999999999</v>
      </c>
    </row>
    <row r="4573" spans="1:3" x14ac:dyDescent="0.2">
      <c r="A4573" t="s">
        <v>5428</v>
      </c>
      <c r="B4573">
        <v>0.20715</v>
      </c>
      <c r="C4573">
        <v>37.783821000000003</v>
      </c>
    </row>
    <row r="4574" spans="1:3" x14ac:dyDescent="0.2">
      <c r="A4574" t="s">
        <v>5429</v>
      </c>
      <c r="B4574">
        <v>-3.2711999999999998E-2</v>
      </c>
      <c r="C4574">
        <v>36.9636</v>
      </c>
    </row>
    <row r="4575" spans="1:3" x14ac:dyDescent="0.2">
      <c r="A4575" t="s">
        <v>5430</v>
      </c>
      <c r="B4575">
        <v>5.9119999999999997E-3</v>
      </c>
      <c r="C4575">
        <v>34.725541</v>
      </c>
    </row>
    <row r="4576" spans="1:3" x14ac:dyDescent="0.2">
      <c r="A4576" t="s">
        <v>5431</v>
      </c>
      <c r="B4576">
        <v>1.1039999999999999E-2</v>
      </c>
      <c r="C4576">
        <v>34.726700000000001</v>
      </c>
    </row>
    <row r="4577" spans="1:3" x14ac:dyDescent="0.2">
      <c r="A4577" t="s">
        <v>5432</v>
      </c>
      <c r="B4577">
        <v>0.88912500000000005</v>
      </c>
      <c r="C4577">
        <v>35.168334999999999</v>
      </c>
    </row>
    <row r="4578" spans="1:3" x14ac:dyDescent="0.2">
      <c r="A4578" t="s">
        <v>5433</v>
      </c>
      <c r="B4578">
        <v>-1.12859</v>
      </c>
      <c r="C4578">
        <v>36.649299999999997</v>
      </c>
    </row>
    <row r="4579" spans="1:3" x14ac:dyDescent="0.2">
      <c r="A4579" t="s">
        <v>5434</v>
      </c>
      <c r="B4579">
        <v>0.14344499999999999</v>
      </c>
      <c r="C4579">
        <v>37.943294000000002</v>
      </c>
    </row>
    <row r="4580" spans="1:3" x14ac:dyDescent="0.2">
      <c r="A4580" t="s">
        <v>5435</v>
      </c>
      <c r="B4580">
        <v>-0.36771700000000002</v>
      </c>
      <c r="C4580">
        <v>35.310299999999998</v>
      </c>
    </row>
    <row r="4581" spans="1:3" x14ac:dyDescent="0.2">
      <c r="A4581" t="s">
        <v>5436</v>
      </c>
      <c r="B4581">
        <v>9.5573000000000005E-2</v>
      </c>
      <c r="C4581">
        <v>37.242800000000003</v>
      </c>
    </row>
    <row r="4582" spans="1:3" x14ac:dyDescent="0.2">
      <c r="A4582" t="s">
        <v>5437</v>
      </c>
      <c r="B4582">
        <v>0.110137</v>
      </c>
      <c r="C4582">
        <v>37.265000000000001</v>
      </c>
    </row>
    <row r="4583" spans="1:3" x14ac:dyDescent="0.2">
      <c r="A4583" t="s">
        <v>5438</v>
      </c>
      <c r="B4583">
        <v>0.42206300000000002</v>
      </c>
      <c r="C4583">
        <v>35.797199999999997</v>
      </c>
    </row>
    <row r="4584" spans="1:3" x14ac:dyDescent="0.2">
      <c r="A4584" t="s">
        <v>5439</v>
      </c>
      <c r="B4584">
        <v>6.6667000000000004E-2</v>
      </c>
      <c r="C4584">
        <v>35.542259999999999</v>
      </c>
    </row>
    <row r="4585" spans="1:3" x14ac:dyDescent="0.2">
      <c r="A4585" t="s">
        <v>5440</v>
      </c>
      <c r="B4585">
        <v>-0.03</v>
      </c>
      <c r="C4585">
        <v>34.75</v>
      </c>
    </row>
    <row r="4586" spans="1:3" x14ac:dyDescent="0.2">
      <c r="A4586" t="s">
        <v>5441</v>
      </c>
      <c r="B4586">
        <v>-4.0948989999999998</v>
      </c>
      <c r="C4586">
        <v>39.657845000000002</v>
      </c>
    </row>
    <row r="4587" spans="1:3" x14ac:dyDescent="0.2">
      <c r="A4587" t="s">
        <v>5442</v>
      </c>
      <c r="B4587">
        <v>-1.1336599999999999</v>
      </c>
      <c r="C4587">
        <v>36.808300000000003</v>
      </c>
    </row>
    <row r="4588" spans="1:3" x14ac:dyDescent="0.2">
      <c r="A4588" t="s">
        <v>5443</v>
      </c>
      <c r="B4588">
        <v>-7.1388999999999994E-2</v>
      </c>
      <c r="C4588">
        <v>35.339213000000001</v>
      </c>
    </row>
    <row r="4589" spans="1:3" x14ac:dyDescent="0.2">
      <c r="A4589" t="s">
        <v>5444</v>
      </c>
      <c r="B4589">
        <v>-0.47865999999999997</v>
      </c>
      <c r="C4589">
        <v>35.612549999999999</v>
      </c>
    </row>
    <row r="4590" spans="1:3" x14ac:dyDescent="0.2">
      <c r="A4590" t="s">
        <v>5445</v>
      </c>
      <c r="B4590">
        <v>1.41E-2</v>
      </c>
      <c r="C4590">
        <v>34.328600000000002</v>
      </c>
    </row>
    <row r="4591" spans="1:3" x14ac:dyDescent="0.2">
      <c r="A4591" t="s">
        <v>5446</v>
      </c>
      <c r="B4591">
        <v>-0.60026000000000002</v>
      </c>
      <c r="C4591">
        <v>34.893000000000001</v>
      </c>
    </row>
    <row r="4592" spans="1:3" x14ac:dyDescent="0.2">
      <c r="A4592" t="s">
        <v>5447</v>
      </c>
      <c r="B4592">
        <v>-3.7690000000000001</v>
      </c>
      <c r="C4592">
        <v>39.700899999999997</v>
      </c>
    </row>
    <row r="4593" spans="1:3" x14ac:dyDescent="0.2">
      <c r="A4593" t="s">
        <v>5448</v>
      </c>
      <c r="B4593">
        <v>0.25879999999999997</v>
      </c>
      <c r="C4593">
        <v>34.3857</v>
      </c>
    </row>
    <row r="4594" spans="1:3" x14ac:dyDescent="0.2">
      <c r="A4594" t="s">
        <v>5449</v>
      </c>
      <c r="B4594">
        <v>0.148592</v>
      </c>
      <c r="C4594">
        <v>34.836100000000002</v>
      </c>
    </row>
    <row r="4595" spans="1:3" x14ac:dyDescent="0.2">
      <c r="A4595" t="s">
        <v>5450</v>
      </c>
      <c r="B4595">
        <v>0.65422499999999995</v>
      </c>
      <c r="C4595">
        <v>35.804400000000001</v>
      </c>
    </row>
    <row r="4596" spans="1:3" x14ac:dyDescent="0.2">
      <c r="A4596" t="s">
        <v>5451</v>
      </c>
      <c r="B4596">
        <v>0.65087600000000001</v>
      </c>
      <c r="C4596">
        <v>35.755499999999998</v>
      </c>
    </row>
    <row r="4597" spans="1:3" x14ac:dyDescent="0.2">
      <c r="A4597" t="s">
        <v>5452</v>
      </c>
      <c r="B4597">
        <v>-1.7221880000000001</v>
      </c>
      <c r="C4597">
        <v>39.245278999999996</v>
      </c>
    </row>
    <row r="4598" spans="1:3" x14ac:dyDescent="0.2">
      <c r="A4598" t="s">
        <v>5453</v>
      </c>
      <c r="B4598">
        <v>-1.43628</v>
      </c>
      <c r="C4598">
        <v>37.889899999999997</v>
      </c>
    </row>
    <row r="4599" spans="1:3" x14ac:dyDescent="0.2">
      <c r="A4599" t="s">
        <v>5454</v>
      </c>
      <c r="B4599">
        <v>-4.2493499999999997</v>
      </c>
      <c r="C4599">
        <v>39.5869</v>
      </c>
    </row>
    <row r="4600" spans="1:3" x14ac:dyDescent="0.2">
      <c r="A4600" t="s">
        <v>5455</v>
      </c>
      <c r="B4600">
        <v>4.5922359999999998</v>
      </c>
      <c r="C4600">
        <v>35.906910000000003</v>
      </c>
    </row>
    <row r="4601" spans="1:3" x14ac:dyDescent="0.2">
      <c r="A4601" t="s">
        <v>5456</v>
      </c>
      <c r="B4601">
        <v>1.02372</v>
      </c>
      <c r="C4601">
        <v>34.984000000000002</v>
      </c>
    </row>
    <row r="4602" spans="1:3" x14ac:dyDescent="0.2">
      <c r="A4602" t="s">
        <v>5457</v>
      </c>
      <c r="B4602">
        <v>-0.40122999999999998</v>
      </c>
      <c r="C4602">
        <v>34.172310000000003</v>
      </c>
    </row>
    <row r="4603" spans="1:3" x14ac:dyDescent="0.2">
      <c r="A4603" t="s">
        <v>5458</v>
      </c>
      <c r="B4603">
        <v>-0.65114000000000005</v>
      </c>
      <c r="C4603">
        <v>34.865600000000001</v>
      </c>
    </row>
    <row r="4604" spans="1:3" x14ac:dyDescent="0.2">
      <c r="A4604" t="s">
        <v>5459</v>
      </c>
      <c r="B4604">
        <v>-0.69310000000000005</v>
      </c>
      <c r="C4604">
        <v>34.117800000000003</v>
      </c>
    </row>
    <row r="4605" spans="1:3" x14ac:dyDescent="0.2">
      <c r="A4605" t="s">
        <v>5460</v>
      </c>
      <c r="B4605">
        <v>0.78831499999999999</v>
      </c>
      <c r="C4605">
        <v>34.960799999999999</v>
      </c>
    </row>
    <row r="4606" spans="1:3" x14ac:dyDescent="0.2">
      <c r="A4606" t="s">
        <v>5461</v>
      </c>
      <c r="B4606">
        <v>1.03224</v>
      </c>
      <c r="C4606">
        <v>34.994100000000003</v>
      </c>
    </row>
    <row r="4607" spans="1:3" x14ac:dyDescent="0.2">
      <c r="A4607" t="s">
        <v>5462</v>
      </c>
      <c r="B4607">
        <v>5.1004000000000001E-2</v>
      </c>
      <c r="C4607">
        <v>35.5914</v>
      </c>
    </row>
    <row r="4608" spans="1:3" x14ac:dyDescent="0.2">
      <c r="A4608" t="s">
        <v>5463</v>
      </c>
      <c r="B4608">
        <v>-2.2116400000000001</v>
      </c>
      <c r="C4608">
        <v>36.410299999999999</v>
      </c>
    </row>
    <row r="4609" spans="1:3" x14ac:dyDescent="0.2">
      <c r="A4609" t="s">
        <v>5464</v>
      </c>
      <c r="B4609">
        <v>0.26885999999999999</v>
      </c>
      <c r="C4609">
        <v>35.635399999999997</v>
      </c>
    </row>
    <row r="4610" spans="1:3" x14ac:dyDescent="0.2">
      <c r="A4610" t="s">
        <v>5465</v>
      </c>
      <c r="B4610">
        <v>-3.2218529999999999</v>
      </c>
      <c r="C4610">
        <v>40.114351999999997</v>
      </c>
    </row>
    <row r="4611" spans="1:3" x14ac:dyDescent="0.2">
      <c r="A4611" t="s">
        <v>5466</v>
      </c>
      <c r="B4611">
        <v>5.3988000000000001E-2</v>
      </c>
      <c r="C4611">
        <v>37.646942000000003</v>
      </c>
    </row>
    <row r="4612" spans="1:3" x14ac:dyDescent="0.2">
      <c r="A4612" t="s">
        <v>5467</v>
      </c>
      <c r="B4612">
        <v>-8.6016999999999996E-2</v>
      </c>
      <c r="C4612">
        <v>34.756839999999997</v>
      </c>
    </row>
    <row r="4613" spans="1:3" x14ac:dyDescent="0.2">
      <c r="A4613" t="s">
        <v>5468</v>
      </c>
      <c r="B4613">
        <v>-0.41982999999999998</v>
      </c>
      <c r="C4613">
        <v>36.949060000000003</v>
      </c>
    </row>
    <row r="4614" spans="1:3" x14ac:dyDescent="0.2">
      <c r="A4614" t="s">
        <v>5469</v>
      </c>
      <c r="B4614">
        <v>-0.82991000000000004</v>
      </c>
      <c r="C4614">
        <v>34.732700000000001</v>
      </c>
    </row>
    <row r="4615" spans="1:3" x14ac:dyDescent="0.2">
      <c r="A4615" t="s">
        <v>5470</v>
      </c>
      <c r="B4615">
        <v>-1.7782100000000001</v>
      </c>
      <c r="C4615">
        <v>37.6267</v>
      </c>
    </row>
    <row r="4616" spans="1:3" x14ac:dyDescent="0.2">
      <c r="A4616" t="s">
        <v>5471</v>
      </c>
      <c r="B4616">
        <v>-0.68</v>
      </c>
      <c r="C4616">
        <v>37.049999999999997</v>
      </c>
    </row>
    <row r="4617" spans="1:3" x14ac:dyDescent="0.2">
      <c r="A4617" t="s">
        <v>5472</v>
      </c>
      <c r="B4617">
        <v>-1.77888</v>
      </c>
      <c r="C4617">
        <v>37.626399999999997</v>
      </c>
    </row>
    <row r="4618" spans="1:3" x14ac:dyDescent="0.2">
      <c r="A4618" t="s">
        <v>5473</v>
      </c>
      <c r="B4618">
        <v>0.22825899999999999</v>
      </c>
      <c r="C4618">
        <v>37.943848000000003</v>
      </c>
    </row>
    <row r="4619" spans="1:3" x14ac:dyDescent="0.2">
      <c r="A4619" t="s">
        <v>5474</v>
      </c>
      <c r="B4619">
        <v>-3.7143899999999999</v>
      </c>
      <c r="C4619">
        <v>39.449779999999997</v>
      </c>
    </row>
    <row r="4620" spans="1:3" x14ac:dyDescent="0.2">
      <c r="A4620" t="s">
        <v>5475</v>
      </c>
      <c r="B4620">
        <v>-0.31940299999999999</v>
      </c>
      <c r="C4620">
        <v>38.201099999999997</v>
      </c>
    </row>
    <row r="4621" spans="1:3" x14ac:dyDescent="0.2">
      <c r="A4621" t="s">
        <v>5476</v>
      </c>
      <c r="B4621">
        <v>-4.1729200000000004</v>
      </c>
      <c r="C4621">
        <v>39.450800000000001</v>
      </c>
    </row>
    <row r="4622" spans="1:3" x14ac:dyDescent="0.2">
      <c r="A4622" t="s">
        <v>5477</v>
      </c>
      <c r="B4622">
        <v>-4.0500040000000004</v>
      </c>
      <c r="C4622">
        <v>39.673532999999999</v>
      </c>
    </row>
    <row r="4623" spans="1:3" x14ac:dyDescent="0.2">
      <c r="A4623" t="s">
        <v>5478</v>
      </c>
      <c r="B4623">
        <v>-4.0335770000000002</v>
      </c>
      <c r="C4623">
        <v>39.658951000000002</v>
      </c>
    </row>
    <row r="4624" spans="1:3" x14ac:dyDescent="0.2">
      <c r="A4624" t="s">
        <v>5479</v>
      </c>
      <c r="B4624">
        <v>-4.0292729999999999</v>
      </c>
      <c r="C4624">
        <v>39.661420999999997</v>
      </c>
    </row>
    <row r="4625" spans="1:3" x14ac:dyDescent="0.2">
      <c r="A4625" t="s">
        <v>5480</v>
      </c>
      <c r="B4625">
        <v>-4.0359389999999999</v>
      </c>
      <c r="C4625">
        <v>39.665579999999999</v>
      </c>
    </row>
    <row r="4626" spans="1:3" x14ac:dyDescent="0.2">
      <c r="A4626" t="s">
        <v>5481</v>
      </c>
      <c r="B4626">
        <v>0.67989100000000002</v>
      </c>
      <c r="C4626">
        <v>35.390394999999998</v>
      </c>
    </row>
    <row r="4627" spans="1:3" x14ac:dyDescent="0.2">
      <c r="A4627" t="s">
        <v>5482</v>
      </c>
      <c r="B4627">
        <v>1.0281750000000001</v>
      </c>
      <c r="C4627">
        <v>35.194949000000001</v>
      </c>
    </row>
    <row r="4628" spans="1:3" x14ac:dyDescent="0.2">
      <c r="A4628" t="s">
        <v>5483</v>
      </c>
      <c r="B4628">
        <v>3.0197999999999999E-2</v>
      </c>
      <c r="C4628">
        <v>35.782499999999999</v>
      </c>
    </row>
    <row r="4629" spans="1:3" x14ac:dyDescent="0.2">
      <c r="A4629" t="s">
        <v>5484</v>
      </c>
      <c r="B4629">
        <v>1.880258</v>
      </c>
      <c r="C4629">
        <v>39.764578999999998</v>
      </c>
    </row>
    <row r="4630" spans="1:3" x14ac:dyDescent="0.2">
      <c r="A4630" t="s">
        <v>5485</v>
      </c>
      <c r="B4630">
        <v>-1.181497</v>
      </c>
      <c r="C4630">
        <v>37.978158000000001</v>
      </c>
    </row>
    <row r="4631" spans="1:3" x14ac:dyDescent="0.2">
      <c r="A4631" t="s">
        <v>5486</v>
      </c>
      <c r="B4631">
        <v>-1.59588</v>
      </c>
      <c r="C4631">
        <v>37.653599999999997</v>
      </c>
    </row>
    <row r="4632" spans="1:3" x14ac:dyDescent="0.2">
      <c r="A4632" t="s">
        <v>5487</v>
      </c>
      <c r="B4632">
        <v>-1.59196</v>
      </c>
      <c r="C4632">
        <v>37.4163</v>
      </c>
    </row>
    <row r="4633" spans="1:3" x14ac:dyDescent="0.2">
      <c r="A4633" t="s">
        <v>5488</v>
      </c>
      <c r="B4633">
        <v>0.81540100000000004</v>
      </c>
      <c r="C4633">
        <v>34.494183</v>
      </c>
    </row>
    <row r="4634" spans="1:3" x14ac:dyDescent="0.2">
      <c r="A4634" t="s">
        <v>5489</v>
      </c>
      <c r="B4634">
        <v>0.27411999999999997</v>
      </c>
      <c r="C4634">
        <v>35.324100000000001</v>
      </c>
    </row>
    <row r="4635" spans="1:3" x14ac:dyDescent="0.2">
      <c r="A4635" t="s">
        <v>5489</v>
      </c>
      <c r="B4635">
        <v>-0.365844</v>
      </c>
      <c r="C4635">
        <v>35.565618999999998</v>
      </c>
    </row>
    <row r="4636" spans="1:3" x14ac:dyDescent="0.2">
      <c r="A4636" t="s">
        <v>5490</v>
      </c>
      <c r="B4636">
        <v>0.92</v>
      </c>
      <c r="C4636">
        <v>35.01</v>
      </c>
    </row>
    <row r="4637" spans="1:3" x14ac:dyDescent="0.2">
      <c r="A4637" t="s">
        <v>5491</v>
      </c>
      <c r="B4637">
        <v>-0.27135700000000001</v>
      </c>
      <c r="C4637">
        <v>36.263800000000003</v>
      </c>
    </row>
    <row r="4638" spans="1:3" x14ac:dyDescent="0.2">
      <c r="A4638" t="s">
        <v>5492</v>
      </c>
      <c r="B4638">
        <v>-2.40944</v>
      </c>
      <c r="C4638">
        <v>37.965899999999998</v>
      </c>
    </row>
    <row r="4639" spans="1:3" x14ac:dyDescent="0.2">
      <c r="A4639" t="s">
        <v>5493</v>
      </c>
      <c r="B4639">
        <v>-1.259647</v>
      </c>
      <c r="C4639">
        <v>37.355421999999997</v>
      </c>
    </row>
    <row r="4640" spans="1:3" x14ac:dyDescent="0.2">
      <c r="A4640" t="s">
        <v>5493</v>
      </c>
      <c r="B4640">
        <v>0.37754799999999999</v>
      </c>
      <c r="C4640">
        <v>34.487403999999998</v>
      </c>
    </row>
    <row r="4641" spans="1:3" x14ac:dyDescent="0.2">
      <c r="A4641" t="s">
        <v>5494</v>
      </c>
      <c r="B4641">
        <v>-4.4666399999999999</v>
      </c>
      <c r="C4641">
        <v>39.4709</v>
      </c>
    </row>
    <row r="4642" spans="1:3" x14ac:dyDescent="0.2">
      <c r="A4642" t="s">
        <v>5495</v>
      </c>
      <c r="B4642">
        <v>-0.48548999999999998</v>
      </c>
      <c r="C4642">
        <v>37.079459999999997</v>
      </c>
    </row>
    <row r="4643" spans="1:3" x14ac:dyDescent="0.2">
      <c r="A4643" t="s">
        <v>5496</v>
      </c>
      <c r="B4643">
        <v>5.2320999999999999E-2</v>
      </c>
      <c r="C4643">
        <v>37.641232000000002</v>
      </c>
    </row>
    <row r="4644" spans="1:3" x14ac:dyDescent="0.2">
      <c r="A4644" t="s">
        <v>5497</v>
      </c>
      <c r="B4644">
        <v>-0.17</v>
      </c>
      <c r="C4644">
        <v>38.04</v>
      </c>
    </row>
    <row r="4645" spans="1:3" x14ac:dyDescent="0.2">
      <c r="A4645" t="s">
        <v>5498</v>
      </c>
      <c r="B4645">
        <v>0.93240999999999996</v>
      </c>
      <c r="C4645">
        <v>35.602400000000003</v>
      </c>
    </row>
    <row r="4646" spans="1:3" x14ac:dyDescent="0.2">
      <c r="A4646" t="s">
        <v>5499</v>
      </c>
      <c r="B4646">
        <v>-0.44761499999999999</v>
      </c>
      <c r="C4646">
        <v>36.442599999999999</v>
      </c>
    </row>
    <row r="4647" spans="1:3" x14ac:dyDescent="0.2">
      <c r="A4647" t="s">
        <v>5500</v>
      </c>
      <c r="B4647">
        <v>3.57</v>
      </c>
      <c r="C4647">
        <v>38.6</v>
      </c>
    </row>
    <row r="4648" spans="1:3" x14ac:dyDescent="0.2">
      <c r="A4648" t="s">
        <v>5500</v>
      </c>
      <c r="B4648">
        <v>2.9970430000000001</v>
      </c>
      <c r="C4648">
        <v>38.355246999999999</v>
      </c>
    </row>
    <row r="4649" spans="1:3" x14ac:dyDescent="0.2">
      <c r="A4649" t="s">
        <v>5501</v>
      </c>
      <c r="B4649">
        <v>0.658582</v>
      </c>
      <c r="C4649">
        <v>35.060332000000002</v>
      </c>
    </row>
    <row r="4650" spans="1:3" x14ac:dyDescent="0.2">
      <c r="A4650" t="s">
        <v>5502</v>
      </c>
      <c r="B4650">
        <v>0.63562300000000005</v>
      </c>
      <c r="C4650">
        <v>35.049799999999998</v>
      </c>
    </row>
    <row r="4651" spans="1:3" x14ac:dyDescent="0.2">
      <c r="A4651" t="s">
        <v>5503</v>
      </c>
      <c r="B4651">
        <v>0.64193800000000001</v>
      </c>
      <c r="C4651">
        <v>35.049697000000002</v>
      </c>
    </row>
    <row r="4652" spans="1:3" x14ac:dyDescent="0.2">
      <c r="A4652" t="s">
        <v>5504</v>
      </c>
      <c r="B4652">
        <v>0.62218200000000001</v>
      </c>
      <c r="C4652">
        <v>35.0413</v>
      </c>
    </row>
    <row r="4653" spans="1:3" x14ac:dyDescent="0.2">
      <c r="A4653" t="s">
        <v>5505</v>
      </c>
      <c r="B4653">
        <v>2.98245</v>
      </c>
      <c r="C4653">
        <v>35.466000000000001</v>
      </c>
    </row>
    <row r="4654" spans="1:3" x14ac:dyDescent="0.2">
      <c r="A4654" t="s">
        <v>5506</v>
      </c>
      <c r="B4654">
        <v>1.9360200000000001</v>
      </c>
      <c r="C4654">
        <v>35.332099999999997</v>
      </c>
    </row>
    <row r="4655" spans="1:3" x14ac:dyDescent="0.2">
      <c r="A4655" t="s">
        <v>5507</v>
      </c>
      <c r="B4655">
        <v>1.9518500000000001</v>
      </c>
      <c r="C4655">
        <v>35.358199999999997</v>
      </c>
    </row>
    <row r="4656" spans="1:3" x14ac:dyDescent="0.2">
      <c r="A4656" t="s">
        <v>5508</v>
      </c>
      <c r="B4656">
        <v>0.16680700000000001</v>
      </c>
      <c r="C4656">
        <v>34.696787999999998</v>
      </c>
    </row>
    <row r="4657" spans="1:3" x14ac:dyDescent="0.2">
      <c r="A4657" t="s">
        <v>5509</v>
      </c>
      <c r="B4657">
        <v>-0.66669999999999996</v>
      </c>
      <c r="C4657">
        <v>36.831080999999998</v>
      </c>
    </row>
    <row r="4658" spans="1:3" x14ac:dyDescent="0.2">
      <c r="A4658" t="s">
        <v>5510</v>
      </c>
      <c r="B4658">
        <v>1.12009</v>
      </c>
      <c r="C4658">
        <v>35.606200000000001</v>
      </c>
    </row>
    <row r="4659" spans="1:3" x14ac:dyDescent="0.2">
      <c r="A4659" t="s">
        <v>5511</v>
      </c>
      <c r="B4659">
        <v>2.1462400000000001</v>
      </c>
      <c r="C4659">
        <v>36.782400000000003</v>
      </c>
    </row>
    <row r="4660" spans="1:3" x14ac:dyDescent="0.2">
      <c r="A4660" t="s">
        <v>5512</v>
      </c>
      <c r="B4660">
        <v>0.31804900000000003</v>
      </c>
      <c r="C4660">
        <v>37.921678</v>
      </c>
    </row>
    <row r="4661" spans="1:3" x14ac:dyDescent="0.2">
      <c r="A4661" t="s">
        <v>5513</v>
      </c>
      <c r="B4661">
        <v>0.31361499999999998</v>
      </c>
      <c r="C4661">
        <v>37.922787</v>
      </c>
    </row>
    <row r="4662" spans="1:3" x14ac:dyDescent="0.2">
      <c r="A4662" t="s">
        <v>5514</v>
      </c>
      <c r="B4662">
        <v>-3.326403</v>
      </c>
      <c r="C4662">
        <v>40.011246999999997</v>
      </c>
    </row>
    <row r="4663" spans="1:3" x14ac:dyDescent="0.2">
      <c r="A4663" t="s">
        <v>5515</v>
      </c>
      <c r="B4663">
        <v>-0.484732</v>
      </c>
      <c r="C4663">
        <v>38.26229</v>
      </c>
    </row>
    <row r="4664" spans="1:3" x14ac:dyDescent="0.2">
      <c r="A4664" t="s">
        <v>5516</v>
      </c>
      <c r="B4664">
        <v>-0.72574899999999998</v>
      </c>
      <c r="C4664">
        <v>37.962400000000002</v>
      </c>
    </row>
    <row r="4665" spans="1:3" x14ac:dyDescent="0.2">
      <c r="A4665" t="s">
        <v>5517</v>
      </c>
      <c r="B4665">
        <v>-0.72301300000000002</v>
      </c>
      <c r="C4665">
        <v>37.983088000000002</v>
      </c>
    </row>
    <row r="4666" spans="1:3" x14ac:dyDescent="0.2">
      <c r="A4666" t="s">
        <v>5518</v>
      </c>
      <c r="B4666">
        <v>0.35434599999999999</v>
      </c>
      <c r="C4666">
        <v>35.3371</v>
      </c>
    </row>
    <row r="4667" spans="1:3" x14ac:dyDescent="0.2">
      <c r="A4667" t="s">
        <v>5519</v>
      </c>
      <c r="B4667">
        <v>-0.49123</v>
      </c>
      <c r="C4667">
        <v>34.002119999999998</v>
      </c>
    </row>
    <row r="4668" spans="1:3" x14ac:dyDescent="0.2">
      <c r="A4668" t="s">
        <v>5520</v>
      </c>
      <c r="B4668">
        <v>0.459957</v>
      </c>
      <c r="C4668">
        <v>34.102313000000002</v>
      </c>
    </row>
    <row r="4669" spans="1:3" x14ac:dyDescent="0.2">
      <c r="A4669" t="s">
        <v>5521</v>
      </c>
      <c r="B4669">
        <v>0.180781</v>
      </c>
      <c r="C4669">
        <v>34.305982</v>
      </c>
    </row>
    <row r="4670" spans="1:3" x14ac:dyDescent="0.2">
      <c r="A4670" t="s">
        <v>5522</v>
      </c>
      <c r="B4670">
        <v>-9.7847000000000003E-2</v>
      </c>
      <c r="C4670">
        <v>34.063043999999998</v>
      </c>
    </row>
    <row r="4671" spans="1:3" x14ac:dyDescent="0.2">
      <c r="A4671" t="s">
        <v>5523</v>
      </c>
      <c r="B4671">
        <v>-1.29582</v>
      </c>
      <c r="C4671">
        <v>36.806170000000002</v>
      </c>
    </row>
    <row r="4672" spans="1:3" x14ac:dyDescent="0.2">
      <c r="A4672" t="s">
        <v>5524</v>
      </c>
      <c r="B4672">
        <v>0.49556699999999998</v>
      </c>
      <c r="C4672">
        <v>35.428400000000003</v>
      </c>
    </row>
    <row r="4673" spans="1:3" x14ac:dyDescent="0.2">
      <c r="A4673" t="s">
        <v>5525</v>
      </c>
      <c r="B4673">
        <v>-0.17568</v>
      </c>
      <c r="C4673">
        <v>37.67792</v>
      </c>
    </row>
    <row r="4674" spans="1:3" x14ac:dyDescent="0.2">
      <c r="A4674" t="s">
        <v>5526</v>
      </c>
      <c r="B4674">
        <v>-0.80836600000000003</v>
      </c>
      <c r="C4674">
        <v>38.529299999999999</v>
      </c>
    </row>
    <row r="4675" spans="1:3" x14ac:dyDescent="0.2">
      <c r="A4675" t="s">
        <v>5527</v>
      </c>
      <c r="B4675">
        <v>-0.76438300000000003</v>
      </c>
      <c r="C4675">
        <v>38.612566000000001</v>
      </c>
    </row>
    <row r="4676" spans="1:3" x14ac:dyDescent="0.2">
      <c r="A4676" t="s">
        <v>5528</v>
      </c>
      <c r="B4676">
        <v>-1.7581199999999999</v>
      </c>
      <c r="C4676">
        <v>37.498089999999998</v>
      </c>
    </row>
    <row r="4677" spans="1:3" x14ac:dyDescent="0.2">
      <c r="A4677" t="s">
        <v>5529</v>
      </c>
      <c r="B4677">
        <v>-4.0680350000000001</v>
      </c>
      <c r="C4677">
        <v>39.681429999999999</v>
      </c>
    </row>
    <row r="4678" spans="1:3" x14ac:dyDescent="0.2">
      <c r="A4678" t="s">
        <v>5530</v>
      </c>
      <c r="B4678">
        <v>-4.2879449999999997</v>
      </c>
      <c r="C4678">
        <v>39.576165000000003</v>
      </c>
    </row>
    <row r="4679" spans="1:3" x14ac:dyDescent="0.2">
      <c r="A4679" t="s">
        <v>5531</v>
      </c>
      <c r="B4679">
        <v>-4.2844600000000002</v>
      </c>
      <c r="C4679">
        <v>39.565199999999997</v>
      </c>
    </row>
    <row r="4680" spans="1:3" x14ac:dyDescent="0.2">
      <c r="A4680" t="s">
        <v>5532</v>
      </c>
      <c r="B4680">
        <v>-4.2817699999999999</v>
      </c>
      <c r="C4680">
        <v>39.564900000000002</v>
      </c>
    </row>
    <row r="4681" spans="1:3" x14ac:dyDescent="0.2">
      <c r="A4681" t="s">
        <v>5533</v>
      </c>
      <c r="B4681">
        <v>0.20780000000000001</v>
      </c>
      <c r="C4681">
        <v>34.180799999999998</v>
      </c>
    </row>
    <row r="4682" spans="1:3" x14ac:dyDescent="0.2">
      <c r="A4682" t="s">
        <v>5534</v>
      </c>
      <c r="B4682">
        <v>-0.99159600000000003</v>
      </c>
      <c r="C4682">
        <v>34.568199999999997</v>
      </c>
    </row>
    <row r="4683" spans="1:3" x14ac:dyDescent="0.2">
      <c r="A4683" t="s">
        <v>5535</v>
      </c>
      <c r="B4683">
        <v>-1.2899400000000001</v>
      </c>
      <c r="C4683">
        <v>36.798679999999997</v>
      </c>
    </row>
    <row r="4684" spans="1:3" x14ac:dyDescent="0.2">
      <c r="A4684" t="s">
        <v>5536</v>
      </c>
      <c r="B4684">
        <v>1.8149999999999999E-2</v>
      </c>
      <c r="C4684">
        <v>34.108069999999998</v>
      </c>
    </row>
    <row r="4685" spans="1:3" x14ac:dyDescent="0.2">
      <c r="A4685" t="s">
        <v>5537</v>
      </c>
      <c r="B4685">
        <v>-1.41398</v>
      </c>
      <c r="C4685">
        <v>39.994599999999998</v>
      </c>
    </row>
    <row r="4686" spans="1:3" x14ac:dyDescent="0.2">
      <c r="A4686" t="s">
        <v>5538</v>
      </c>
      <c r="B4686">
        <v>-1.2793099999999999</v>
      </c>
      <c r="C4686">
        <v>36.887259999999998</v>
      </c>
    </row>
    <row r="4687" spans="1:3" x14ac:dyDescent="0.2">
      <c r="A4687" t="s">
        <v>5539</v>
      </c>
      <c r="B4687">
        <v>-4.27569</v>
      </c>
      <c r="C4687">
        <v>39.564700000000002</v>
      </c>
    </row>
    <row r="4688" spans="1:3" x14ac:dyDescent="0.2">
      <c r="A4688" t="s">
        <v>5540</v>
      </c>
      <c r="B4688">
        <v>-1.277871</v>
      </c>
      <c r="C4688">
        <v>36.888083999999999</v>
      </c>
    </row>
    <row r="4689" spans="1:3" x14ac:dyDescent="0.2">
      <c r="A4689" t="s">
        <v>5541</v>
      </c>
      <c r="B4689">
        <v>-0.62795999999999996</v>
      </c>
      <c r="C4689">
        <v>37.038760000000003</v>
      </c>
    </row>
    <row r="4690" spans="1:3" x14ac:dyDescent="0.2">
      <c r="A4690" t="s">
        <v>5541</v>
      </c>
      <c r="B4690">
        <v>-2.6887699999999999</v>
      </c>
      <c r="C4690">
        <v>38.165999999999997</v>
      </c>
    </row>
    <row r="4691" spans="1:3" x14ac:dyDescent="0.2">
      <c r="A4691" t="s">
        <v>5542</v>
      </c>
      <c r="B4691">
        <v>-3.8833129999999998</v>
      </c>
      <c r="C4691">
        <v>39.594903000000002</v>
      </c>
    </row>
    <row r="4692" spans="1:3" x14ac:dyDescent="0.2">
      <c r="A4692" t="s">
        <v>5543</v>
      </c>
      <c r="B4692">
        <v>-2.5096799999999999</v>
      </c>
      <c r="C4692">
        <v>38.081600000000002</v>
      </c>
    </row>
    <row r="4693" spans="1:3" x14ac:dyDescent="0.2">
      <c r="A4693" t="s">
        <v>5544</v>
      </c>
      <c r="B4693">
        <v>-1.27</v>
      </c>
      <c r="C4693">
        <v>36.81</v>
      </c>
    </row>
    <row r="4694" spans="1:3" x14ac:dyDescent="0.2">
      <c r="A4694" t="s">
        <v>5545</v>
      </c>
      <c r="B4694">
        <v>-0.49213000000000001</v>
      </c>
      <c r="C4694">
        <v>36.971229999999998</v>
      </c>
    </row>
    <row r="4695" spans="1:3" x14ac:dyDescent="0.2">
      <c r="A4695" t="s">
        <v>5546</v>
      </c>
      <c r="B4695">
        <v>0.36240899999999998</v>
      </c>
      <c r="C4695">
        <v>34.625338999999997</v>
      </c>
    </row>
    <row r="4696" spans="1:3" x14ac:dyDescent="0.2">
      <c r="A4696" t="s">
        <v>5547</v>
      </c>
      <c r="B4696">
        <v>-3.1289579999999999</v>
      </c>
      <c r="C4696">
        <v>39.781548000000001</v>
      </c>
    </row>
    <row r="4697" spans="1:3" x14ac:dyDescent="0.2">
      <c r="A4697" t="s">
        <v>5548</v>
      </c>
      <c r="B4697">
        <v>-3.8591950000000002</v>
      </c>
      <c r="C4697">
        <v>39.567959999999999</v>
      </c>
    </row>
    <row r="4698" spans="1:3" x14ac:dyDescent="0.2">
      <c r="A4698" t="s">
        <v>5549</v>
      </c>
      <c r="B4698">
        <v>-1.85439</v>
      </c>
      <c r="C4698">
        <v>37.34901</v>
      </c>
    </row>
    <row r="4699" spans="1:3" x14ac:dyDescent="0.2">
      <c r="A4699" t="s">
        <v>5550</v>
      </c>
      <c r="B4699">
        <v>-1.04691</v>
      </c>
      <c r="C4699">
        <v>36.677799999999998</v>
      </c>
    </row>
    <row r="4700" spans="1:3" x14ac:dyDescent="0.2">
      <c r="A4700" t="s">
        <v>5551</v>
      </c>
      <c r="B4700">
        <v>1.01</v>
      </c>
      <c r="C4700">
        <v>36.61</v>
      </c>
    </row>
    <row r="4701" spans="1:3" x14ac:dyDescent="0.2">
      <c r="A4701" t="s">
        <v>5552</v>
      </c>
      <c r="B4701">
        <v>-9.9570000000000006E-2</v>
      </c>
      <c r="C4701">
        <v>36.126539999999999</v>
      </c>
    </row>
    <row r="4702" spans="1:3" x14ac:dyDescent="0.2">
      <c r="A4702" t="s">
        <v>5553</v>
      </c>
      <c r="B4702">
        <v>3.6103749999999999</v>
      </c>
      <c r="C4702">
        <v>38.563988000000002</v>
      </c>
    </row>
    <row r="4703" spans="1:3" x14ac:dyDescent="0.2">
      <c r="A4703" t="s">
        <v>5554</v>
      </c>
      <c r="B4703">
        <v>1.61E-2</v>
      </c>
      <c r="C4703">
        <v>34.439700000000002</v>
      </c>
    </row>
    <row r="4704" spans="1:3" x14ac:dyDescent="0.2">
      <c r="A4704" t="s">
        <v>5555</v>
      </c>
      <c r="B4704">
        <v>0.14596200000000001</v>
      </c>
      <c r="C4704">
        <v>37.734071999999998</v>
      </c>
    </row>
    <row r="4705" spans="1:3" x14ac:dyDescent="0.2">
      <c r="A4705" t="s">
        <v>5556</v>
      </c>
      <c r="B4705">
        <v>-0.94238200000000005</v>
      </c>
      <c r="C4705">
        <v>34.505099999999999</v>
      </c>
    </row>
    <row r="4706" spans="1:3" x14ac:dyDescent="0.2">
      <c r="A4706" t="s">
        <v>5557</v>
      </c>
      <c r="B4706">
        <v>3.2379999999999999E-2</v>
      </c>
      <c r="C4706">
        <v>36.5779</v>
      </c>
    </row>
    <row r="4707" spans="1:3" x14ac:dyDescent="0.2">
      <c r="A4707" t="s">
        <v>5558</v>
      </c>
      <c r="B4707">
        <v>-3.7399000000000002E-2</v>
      </c>
      <c r="C4707">
        <v>37.563800000000001</v>
      </c>
    </row>
    <row r="4708" spans="1:3" x14ac:dyDescent="0.2">
      <c r="A4708" t="s">
        <v>5559</v>
      </c>
      <c r="B4708">
        <v>-3.0433999999999999E-2</v>
      </c>
      <c r="C4708">
        <v>37.608800000000002</v>
      </c>
    </row>
    <row r="4709" spans="1:3" x14ac:dyDescent="0.2">
      <c r="A4709" t="s">
        <v>5560</v>
      </c>
      <c r="B4709">
        <v>-1.84998</v>
      </c>
      <c r="C4709">
        <v>37.258200000000002</v>
      </c>
    </row>
    <row r="4710" spans="1:3" x14ac:dyDescent="0.2">
      <c r="A4710" t="s">
        <v>5561</v>
      </c>
      <c r="B4710">
        <v>-0.46057300000000001</v>
      </c>
      <c r="C4710">
        <v>34.375399999999999</v>
      </c>
    </row>
    <row r="4711" spans="1:3" x14ac:dyDescent="0.2">
      <c r="A4711" t="s">
        <v>5562</v>
      </c>
      <c r="B4711">
        <v>-6.4649999999999999E-2</v>
      </c>
      <c r="C4711">
        <v>34.053240000000002</v>
      </c>
    </row>
    <row r="4712" spans="1:3" x14ac:dyDescent="0.2">
      <c r="A4712" t="s">
        <v>5563</v>
      </c>
      <c r="B4712">
        <v>-5.6800000000000003E-2</v>
      </c>
      <c r="C4712">
        <v>34.099400000000003</v>
      </c>
    </row>
    <row r="4713" spans="1:3" x14ac:dyDescent="0.2">
      <c r="A4713" t="s">
        <v>5564</v>
      </c>
      <c r="B4713">
        <v>0.11</v>
      </c>
      <c r="C4713">
        <v>34.11</v>
      </c>
    </row>
    <row r="4714" spans="1:3" x14ac:dyDescent="0.2">
      <c r="A4714" t="s">
        <v>5565</v>
      </c>
      <c r="B4714">
        <v>-0.13769300000000001</v>
      </c>
      <c r="C4714">
        <v>38.217599999999997</v>
      </c>
    </row>
    <row r="4715" spans="1:3" x14ac:dyDescent="0.2">
      <c r="A4715" t="s">
        <v>5565</v>
      </c>
      <c r="B4715">
        <v>-0.13</v>
      </c>
      <c r="C4715">
        <v>38.200000000000003</v>
      </c>
    </row>
    <row r="4716" spans="1:3" x14ac:dyDescent="0.2">
      <c r="A4716" t="s">
        <v>5566</v>
      </c>
      <c r="B4716">
        <v>-1.2550300000000001</v>
      </c>
      <c r="C4716">
        <v>36.853619999999999</v>
      </c>
    </row>
    <row r="4717" spans="1:3" x14ac:dyDescent="0.2">
      <c r="A4717" t="s">
        <v>5567</v>
      </c>
      <c r="B4717">
        <v>-3.97</v>
      </c>
      <c r="C4717">
        <v>39.72</v>
      </c>
    </row>
    <row r="4718" spans="1:3" x14ac:dyDescent="0.2">
      <c r="A4718" t="s">
        <v>5568</v>
      </c>
      <c r="B4718">
        <v>-3.979314</v>
      </c>
      <c r="C4718">
        <v>39.718533999999998</v>
      </c>
    </row>
    <row r="4719" spans="1:3" x14ac:dyDescent="0.2">
      <c r="A4719" t="s">
        <v>5569</v>
      </c>
      <c r="B4719">
        <v>-1.2525999999999999</v>
      </c>
      <c r="C4719">
        <v>36.708599999999997</v>
      </c>
    </row>
    <row r="4720" spans="1:3" x14ac:dyDescent="0.2">
      <c r="A4720" t="s">
        <v>5570</v>
      </c>
      <c r="B4720">
        <v>-0.62</v>
      </c>
      <c r="C4720">
        <v>37.53</v>
      </c>
    </row>
    <row r="4721" spans="1:3" x14ac:dyDescent="0.2">
      <c r="A4721" t="s">
        <v>5571</v>
      </c>
      <c r="B4721">
        <v>-0.16139000000000001</v>
      </c>
      <c r="C4721">
        <v>34.165970000000002</v>
      </c>
    </row>
    <row r="4722" spans="1:3" x14ac:dyDescent="0.2">
      <c r="A4722" t="s">
        <v>5572</v>
      </c>
      <c r="B4722">
        <v>-0.3</v>
      </c>
      <c r="C4722">
        <v>36.799999999999997</v>
      </c>
    </row>
    <row r="4723" spans="1:3" x14ac:dyDescent="0.2">
      <c r="A4723" t="s">
        <v>5572</v>
      </c>
      <c r="B4723">
        <v>-0.196938</v>
      </c>
      <c r="C4723">
        <v>37.660651000000001</v>
      </c>
    </row>
    <row r="4724" spans="1:3" x14ac:dyDescent="0.2">
      <c r="A4724" t="s">
        <v>5573</v>
      </c>
      <c r="B4724">
        <v>-0.28560999999999998</v>
      </c>
      <c r="C4724">
        <v>36.062669999999997</v>
      </c>
    </row>
    <row r="4725" spans="1:3" x14ac:dyDescent="0.2">
      <c r="A4725" t="s">
        <v>5574</v>
      </c>
      <c r="B4725">
        <v>-4.6609740000000004</v>
      </c>
      <c r="C4725">
        <v>39.217396000000001</v>
      </c>
    </row>
    <row r="4726" spans="1:3" x14ac:dyDescent="0.2">
      <c r="A4726" t="s">
        <v>5575</v>
      </c>
      <c r="B4726">
        <v>-4.0627719999999998</v>
      </c>
      <c r="C4726">
        <v>39.672277999999999</v>
      </c>
    </row>
    <row r="4727" spans="1:3" x14ac:dyDescent="0.2">
      <c r="A4727" t="s">
        <v>5576</v>
      </c>
      <c r="B4727">
        <v>-0.38278600000000002</v>
      </c>
      <c r="C4727">
        <v>34.283985000000001</v>
      </c>
    </row>
    <row r="4728" spans="1:3" x14ac:dyDescent="0.2">
      <c r="A4728" t="s">
        <v>5577</v>
      </c>
      <c r="B4728">
        <v>-0.117106</v>
      </c>
      <c r="C4728">
        <v>34.757599999999996</v>
      </c>
    </row>
    <row r="4729" spans="1:3" x14ac:dyDescent="0.2">
      <c r="A4729" t="s">
        <v>5578</v>
      </c>
      <c r="B4729">
        <v>-0.52324999999999999</v>
      </c>
      <c r="C4729">
        <v>34.464399999999998</v>
      </c>
    </row>
    <row r="4730" spans="1:3" x14ac:dyDescent="0.2">
      <c r="A4730" t="s">
        <v>5579</v>
      </c>
      <c r="B4730">
        <v>6.6947999999999994E-2</v>
      </c>
      <c r="C4730">
        <v>33.992106999999997</v>
      </c>
    </row>
    <row r="4731" spans="1:3" x14ac:dyDescent="0.2">
      <c r="A4731" t="s">
        <v>5580</v>
      </c>
      <c r="B4731">
        <v>-1.276054</v>
      </c>
      <c r="C4731">
        <v>36.888094000000002</v>
      </c>
    </row>
    <row r="4732" spans="1:3" x14ac:dyDescent="0.2">
      <c r="A4732" t="s">
        <v>5581</v>
      </c>
      <c r="B4732">
        <v>-0.81611999999999996</v>
      </c>
      <c r="C4732">
        <v>36.319899999999997</v>
      </c>
    </row>
    <row r="4733" spans="1:3" x14ac:dyDescent="0.2">
      <c r="A4733" t="s">
        <v>5582</v>
      </c>
      <c r="B4733">
        <v>-4.0413300000000003</v>
      </c>
      <c r="C4733">
        <v>39.1633</v>
      </c>
    </row>
    <row r="4734" spans="1:3" x14ac:dyDescent="0.2">
      <c r="A4734" t="s">
        <v>5583</v>
      </c>
      <c r="B4734">
        <v>8.3650000000000002E-2</v>
      </c>
      <c r="C4734">
        <v>34.729889999999997</v>
      </c>
    </row>
    <row r="4735" spans="1:3" x14ac:dyDescent="0.2">
      <c r="A4735" t="s">
        <v>5584</v>
      </c>
      <c r="B4735">
        <v>3.8864999999999997E-2</v>
      </c>
      <c r="C4735">
        <v>34.714689</v>
      </c>
    </row>
    <row r="4736" spans="1:3" x14ac:dyDescent="0.2">
      <c r="A4736" t="s">
        <v>5585</v>
      </c>
      <c r="B4736">
        <v>-3.8192900000000001</v>
      </c>
      <c r="C4736">
        <v>39.809421999999998</v>
      </c>
    </row>
    <row r="4737" spans="1:3" x14ac:dyDescent="0.2">
      <c r="A4737" t="s">
        <v>5586</v>
      </c>
      <c r="B4737">
        <v>-3.8075800000000002</v>
      </c>
      <c r="C4737">
        <v>39.813299999999998</v>
      </c>
    </row>
    <row r="4738" spans="1:3" x14ac:dyDescent="0.2">
      <c r="A4738" t="s">
        <v>5587</v>
      </c>
      <c r="B4738">
        <v>-3.8224</v>
      </c>
      <c r="C4738">
        <v>39.795152000000002</v>
      </c>
    </row>
    <row r="4739" spans="1:3" x14ac:dyDescent="0.2">
      <c r="A4739" t="s">
        <v>5588</v>
      </c>
      <c r="B4739">
        <v>-3.3590900000000001</v>
      </c>
      <c r="C4739">
        <v>39.707988999999998</v>
      </c>
    </row>
    <row r="4740" spans="1:3" x14ac:dyDescent="0.2">
      <c r="A4740" t="s">
        <v>5589</v>
      </c>
      <c r="B4740">
        <v>-4.4846899999999996</v>
      </c>
      <c r="C4740">
        <v>39.214199999999998</v>
      </c>
    </row>
    <row r="4741" spans="1:3" x14ac:dyDescent="0.2">
      <c r="A4741" t="s">
        <v>5590</v>
      </c>
      <c r="B4741">
        <v>0.107671</v>
      </c>
      <c r="C4741">
        <v>34.694242000000003</v>
      </c>
    </row>
    <row r="4742" spans="1:3" x14ac:dyDescent="0.2">
      <c r="A4742" t="s">
        <v>5591</v>
      </c>
      <c r="B4742">
        <v>-2.78</v>
      </c>
      <c r="C4742">
        <v>39</v>
      </c>
    </row>
    <row r="4743" spans="1:3" x14ac:dyDescent="0.2">
      <c r="A4743" t="s">
        <v>5592</v>
      </c>
      <c r="B4743">
        <v>-3.35</v>
      </c>
      <c r="C4743">
        <v>38.57</v>
      </c>
    </row>
    <row r="4744" spans="1:3" x14ac:dyDescent="0.2">
      <c r="A4744" t="s">
        <v>5593</v>
      </c>
      <c r="B4744">
        <v>-3.3976169999999999</v>
      </c>
      <c r="C4744">
        <v>38.567936000000003</v>
      </c>
    </row>
    <row r="4745" spans="1:3" x14ac:dyDescent="0.2">
      <c r="A4745" t="s">
        <v>5594</v>
      </c>
      <c r="B4745">
        <v>-3.4020890000000001</v>
      </c>
      <c r="C4745">
        <v>38.539593000000004</v>
      </c>
    </row>
    <row r="4746" spans="1:3" x14ac:dyDescent="0.2">
      <c r="A4746" t="s">
        <v>5595</v>
      </c>
      <c r="B4746">
        <v>-1.6657900000000001</v>
      </c>
      <c r="C4746">
        <v>38.329000000000001</v>
      </c>
    </row>
    <row r="4747" spans="1:3" x14ac:dyDescent="0.2">
      <c r="A4747" t="s">
        <v>5596</v>
      </c>
      <c r="B4747">
        <v>-3.9306369999999999</v>
      </c>
      <c r="C4747">
        <v>39.635109999999997</v>
      </c>
    </row>
    <row r="4748" spans="1:3" x14ac:dyDescent="0.2">
      <c r="A4748" t="s">
        <v>5597</v>
      </c>
      <c r="B4748">
        <v>-4.1843899999999996</v>
      </c>
      <c r="C4748">
        <v>39.504199999999997</v>
      </c>
    </row>
    <row r="4749" spans="1:3" x14ac:dyDescent="0.2">
      <c r="A4749" t="s">
        <v>5598</v>
      </c>
      <c r="B4749">
        <v>-2.40876</v>
      </c>
      <c r="C4749">
        <v>37.966099999999997</v>
      </c>
    </row>
    <row r="4750" spans="1:3" x14ac:dyDescent="0.2">
      <c r="A4750" t="s">
        <v>5599</v>
      </c>
      <c r="B4750">
        <v>-4.1020260000000004</v>
      </c>
      <c r="C4750">
        <v>39.627975999999997</v>
      </c>
    </row>
    <row r="4751" spans="1:3" x14ac:dyDescent="0.2">
      <c r="A4751" t="s">
        <v>5600</v>
      </c>
      <c r="B4751">
        <v>-4.1528400000000003</v>
      </c>
      <c r="C4751">
        <v>39.488300000000002</v>
      </c>
    </row>
    <row r="4752" spans="1:3" x14ac:dyDescent="0.2">
      <c r="A4752" t="s">
        <v>5601</v>
      </c>
      <c r="B4752">
        <v>-4.1736000000000004</v>
      </c>
      <c r="C4752">
        <v>39.602600000000002</v>
      </c>
    </row>
    <row r="4753" spans="1:3" x14ac:dyDescent="0.2">
      <c r="A4753" t="s">
        <v>5602</v>
      </c>
      <c r="B4753">
        <v>-0.759876</v>
      </c>
      <c r="C4753">
        <v>37.310499999999998</v>
      </c>
    </row>
    <row r="4754" spans="1:3" x14ac:dyDescent="0.2">
      <c r="A4754" t="s">
        <v>5603</v>
      </c>
      <c r="B4754">
        <v>1.785442</v>
      </c>
      <c r="C4754">
        <v>39.931893000000002</v>
      </c>
    </row>
    <row r="4755" spans="1:3" x14ac:dyDescent="0.2">
      <c r="A4755" t="s">
        <v>5604</v>
      </c>
      <c r="B4755">
        <v>-0.34503</v>
      </c>
      <c r="C4755">
        <v>34.565100000000001</v>
      </c>
    </row>
    <row r="4756" spans="1:3" x14ac:dyDescent="0.2">
      <c r="A4756" t="s">
        <v>5605</v>
      </c>
      <c r="B4756">
        <v>-0.59123400000000004</v>
      </c>
      <c r="C4756">
        <v>36.981229999999996</v>
      </c>
    </row>
    <row r="4757" spans="1:3" x14ac:dyDescent="0.2">
      <c r="A4757" t="s">
        <v>5606</v>
      </c>
      <c r="B4757">
        <v>-0.71809000000000001</v>
      </c>
      <c r="C4757">
        <v>37.156269999999999</v>
      </c>
    </row>
    <row r="4758" spans="1:3" x14ac:dyDescent="0.2">
      <c r="A4758" t="s">
        <v>5607</v>
      </c>
      <c r="B4758">
        <v>-0.54122999999999999</v>
      </c>
      <c r="C4758">
        <v>36.862319999999997</v>
      </c>
    </row>
    <row r="4759" spans="1:3" x14ac:dyDescent="0.2">
      <c r="A4759" t="s">
        <v>5608</v>
      </c>
      <c r="B4759">
        <v>-0.78330500000000003</v>
      </c>
      <c r="C4759">
        <v>38.137900000000002</v>
      </c>
    </row>
    <row r="4760" spans="1:3" x14ac:dyDescent="0.2">
      <c r="A4760" t="s">
        <v>5609</v>
      </c>
      <c r="B4760">
        <v>-0.814716</v>
      </c>
      <c r="C4760">
        <v>38.113470999999997</v>
      </c>
    </row>
    <row r="4761" spans="1:3" x14ac:dyDescent="0.2">
      <c r="A4761" t="s">
        <v>5610</v>
      </c>
      <c r="B4761">
        <v>-1.27885</v>
      </c>
      <c r="C4761">
        <v>36.715159999999997</v>
      </c>
    </row>
    <row r="4762" spans="1:3" x14ac:dyDescent="0.2">
      <c r="A4762" t="s">
        <v>5611</v>
      </c>
      <c r="B4762">
        <v>1.771501</v>
      </c>
      <c r="C4762">
        <v>40.058644999999999</v>
      </c>
    </row>
    <row r="4763" spans="1:3" x14ac:dyDescent="0.2">
      <c r="A4763" t="s">
        <v>5612</v>
      </c>
      <c r="B4763">
        <v>1.9542839999999999</v>
      </c>
      <c r="C4763">
        <v>40.805737000000001</v>
      </c>
    </row>
    <row r="4764" spans="1:3" x14ac:dyDescent="0.2">
      <c r="A4764" t="s">
        <v>5613</v>
      </c>
      <c r="B4764">
        <v>1.74671</v>
      </c>
      <c r="C4764">
        <v>40.059406000000003</v>
      </c>
    </row>
    <row r="4765" spans="1:3" x14ac:dyDescent="0.2">
      <c r="A4765" t="s">
        <v>5614</v>
      </c>
      <c r="B4765">
        <v>1.6909000000000001</v>
      </c>
      <c r="C4765">
        <v>40.0396</v>
      </c>
    </row>
    <row r="4766" spans="1:3" x14ac:dyDescent="0.2">
      <c r="A4766" t="s">
        <v>5615</v>
      </c>
      <c r="B4766">
        <v>1.722183</v>
      </c>
      <c r="C4766">
        <v>40.056185999999997</v>
      </c>
    </row>
    <row r="4767" spans="1:3" x14ac:dyDescent="0.2">
      <c r="A4767" t="s">
        <v>5616</v>
      </c>
      <c r="B4767">
        <v>1.7457879999999999</v>
      </c>
      <c r="C4767">
        <v>40.069904000000001</v>
      </c>
    </row>
    <row r="4768" spans="1:3" x14ac:dyDescent="0.2">
      <c r="A4768" t="s">
        <v>5617</v>
      </c>
      <c r="B4768">
        <v>-0.43107000000000001</v>
      </c>
      <c r="C4768">
        <v>36.968089999999997</v>
      </c>
    </row>
    <row r="4769" spans="1:3" x14ac:dyDescent="0.2">
      <c r="A4769" t="s">
        <v>5618</v>
      </c>
      <c r="B4769">
        <v>1.0154369999999999</v>
      </c>
      <c r="C4769">
        <v>35.018163999999999</v>
      </c>
    </row>
    <row r="4770" spans="1:3" x14ac:dyDescent="0.2">
      <c r="A4770" t="s">
        <v>5619</v>
      </c>
      <c r="B4770">
        <v>-0.47603000000000001</v>
      </c>
      <c r="C4770">
        <v>37.084690000000002</v>
      </c>
    </row>
    <row r="4771" spans="1:3" x14ac:dyDescent="0.2">
      <c r="A4771" t="s">
        <v>5620</v>
      </c>
      <c r="B4771">
        <v>-0.44123000000000001</v>
      </c>
      <c r="C4771">
        <v>34.012320000000003</v>
      </c>
    </row>
    <row r="4772" spans="1:3" x14ac:dyDescent="0.2">
      <c r="A4772" t="s">
        <v>5621</v>
      </c>
      <c r="B4772">
        <v>3.6042519999999998</v>
      </c>
      <c r="C4772">
        <v>38.448366999999998</v>
      </c>
    </row>
    <row r="4773" spans="1:3" x14ac:dyDescent="0.2">
      <c r="A4773" t="s">
        <v>5622</v>
      </c>
      <c r="B4773">
        <v>-1.691848</v>
      </c>
      <c r="C4773">
        <v>39.059393999999998</v>
      </c>
    </row>
    <row r="4774" spans="1:3" x14ac:dyDescent="0.2">
      <c r="A4774" t="s">
        <v>5623</v>
      </c>
      <c r="B4774">
        <v>-1.6107800000000001</v>
      </c>
      <c r="C4774">
        <v>39.025359999999999</v>
      </c>
    </row>
    <row r="4775" spans="1:3" x14ac:dyDescent="0.2">
      <c r="A4775" t="s">
        <v>5624</v>
      </c>
      <c r="B4775">
        <v>-1.8060400000000001</v>
      </c>
      <c r="C4775">
        <v>37.348300000000002</v>
      </c>
    </row>
    <row r="4776" spans="1:3" x14ac:dyDescent="0.2">
      <c r="A4776" t="s">
        <v>5625</v>
      </c>
      <c r="B4776">
        <v>-1.394557</v>
      </c>
      <c r="C4776">
        <v>36.743518999999999</v>
      </c>
    </row>
    <row r="4777" spans="1:3" x14ac:dyDescent="0.2">
      <c r="A4777" t="s">
        <v>5626</v>
      </c>
      <c r="B4777">
        <v>-0.47580600000000001</v>
      </c>
      <c r="C4777">
        <v>36.931899999999999</v>
      </c>
    </row>
    <row r="4778" spans="1:3" x14ac:dyDescent="0.2">
      <c r="A4778" t="s">
        <v>5627</v>
      </c>
      <c r="B4778">
        <v>0.98840700000000004</v>
      </c>
      <c r="C4778">
        <v>37.334800000000001</v>
      </c>
    </row>
    <row r="4779" spans="1:3" x14ac:dyDescent="0.2">
      <c r="A4779" t="s">
        <v>5628</v>
      </c>
      <c r="B4779">
        <v>0.98333000000000004</v>
      </c>
      <c r="C4779">
        <v>37.316699999999997</v>
      </c>
    </row>
    <row r="4780" spans="1:3" x14ac:dyDescent="0.2">
      <c r="A4780" t="s">
        <v>5629</v>
      </c>
      <c r="B4780">
        <v>-0.32806800000000003</v>
      </c>
      <c r="C4780">
        <v>39.696800000000003</v>
      </c>
    </row>
    <row r="4781" spans="1:3" x14ac:dyDescent="0.2">
      <c r="A4781" t="s">
        <v>5630</v>
      </c>
      <c r="B4781">
        <v>-0.74104000000000003</v>
      </c>
      <c r="C4781">
        <v>37.323599999999999</v>
      </c>
    </row>
    <row r="4782" spans="1:3" x14ac:dyDescent="0.2">
      <c r="A4782" t="s">
        <v>5631</v>
      </c>
      <c r="B4782">
        <v>-1.4033199999999999</v>
      </c>
      <c r="C4782">
        <v>37.561900000000001</v>
      </c>
    </row>
    <row r="4783" spans="1:3" x14ac:dyDescent="0.2">
      <c r="A4783" t="s">
        <v>5632</v>
      </c>
      <c r="B4783">
        <v>-1.4061589999999999</v>
      </c>
      <c r="C4783">
        <v>37.562944999999999</v>
      </c>
    </row>
    <row r="4784" spans="1:3" x14ac:dyDescent="0.2">
      <c r="A4784" t="s">
        <v>5633</v>
      </c>
      <c r="B4784">
        <v>1.6972959999999999</v>
      </c>
      <c r="C4784">
        <v>40.019731999999998</v>
      </c>
    </row>
    <row r="4785" spans="1:3" x14ac:dyDescent="0.2">
      <c r="A4785" t="s">
        <v>5633</v>
      </c>
      <c r="B4785">
        <v>1.723935</v>
      </c>
      <c r="C4785">
        <v>40.037959000000001</v>
      </c>
    </row>
    <row r="4786" spans="1:3" x14ac:dyDescent="0.2">
      <c r="A4786" t="s">
        <v>5634</v>
      </c>
      <c r="B4786">
        <v>-0.72919999999999996</v>
      </c>
      <c r="C4786">
        <v>37.149070000000002</v>
      </c>
    </row>
    <row r="4787" spans="1:3" x14ac:dyDescent="0.2">
      <c r="A4787" t="s">
        <v>5635</v>
      </c>
      <c r="B4787">
        <v>-1.407565</v>
      </c>
      <c r="C4787">
        <v>36.752651</v>
      </c>
    </row>
    <row r="4788" spans="1:3" x14ac:dyDescent="0.2">
      <c r="A4788" t="s">
        <v>5636</v>
      </c>
      <c r="B4788">
        <v>-3.6202700000000001</v>
      </c>
      <c r="C4788">
        <v>39.861109999999996</v>
      </c>
    </row>
    <row r="4789" spans="1:3" x14ac:dyDescent="0.2">
      <c r="A4789" t="s">
        <v>5636</v>
      </c>
      <c r="B4789">
        <v>-0.39374199999999998</v>
      </c>
      <c r="C4789">
        <v>39.705300000000001</v>
      </c>
    </row>
    <row r="4790" spans="1:3" x14ac:dyDescent="0.2">
      <c r="A4790" t="s">
        <v>5636</v>
      </c>
      <c r="B4790">
        <v>0.45611000000000002</v>
      </c>
      <c r="C4790">
        <v>34.113239999999998</v>
      </c>
    </row>
    <row r="4791" spans="1:3" x14ac:dyDescent="0.2">
      <c r="A4791" t="s">
        <v>5637</v>
      </c>
      <c r="B4791">
        <v>-0.46819</v>
      </c>
      <c r="C4791">
        <v>36.887599999999999</v>
      </c>
    </row>
    <row r="4792" spans="1:3" x14ac:dyDescent="0.2">
      <c r="A4792" t="s">
        <v>5638</v>
      </c>
      <c r="B4792">
        <v>-1.2710399999999999</v>
      </c>
      <c r="C4792">
        <v>36.643045999999998</v>
      </c>
    </row>
    <row r="4793" spans="1:3" x14ac:dyDescent="0.2">
      <c r="A4793" t="s">
        <v>5639</v>
      </c>
      <c r="B4793">
        <v>-1.2173700000000001</v>
      </c>
      <c r="C4793">
        <v>36.726100000000002</v>
      </c>
    </row>
    <row r="4794" spans="1:3" x14ac:dyDescent="0.2">
      <c r="A4794" t="s">
        <v>5640</v>
      </c>
      <c r="B4794">
        <v>-0.71767999999999998</v>
      </c>
      <c r="C4794">
        <v>36.473990000000001</v>
      </c>
    </row>
    <row r="4795" spans="1:3" x14ac:dyDescent="0.2">
      <c r="A4795" t="s">
        <v>5641</v>
      </c>
      <c r="B4795">
        <v>-0.68</v>
      </c>
      <c r="C4795">
        <v>37.369990999999999</v>
      </c>
    </row>
    <row r="4796" spans="1:3" x14ac:dyDescent="0.2">
      <c r="A4796" t="s">
        <v>5642</v>
      </c>
      <c r="B4796">
        <v>-0.72418499999999997</v>
      </c>
      <c r="C4796">
        <v>37.011699999999998</v>
      </c>
    </row>
    <row r="4797" spans="1:3" x14ac:dyDescent="0.2">
      <c r="A4797" t="s">
        <v>5643</v>
      </c>
      <c r="B4797">
        <v>-0.65123399999999998</v>
      </c>
      <c r="C4797">
        <v>36.841230000000003</v>
      </c>
    </row>
    <row r="4798" spans="1:3" x14ac:dyDescent="0.2">
      <c r="A4798" t="s">
        <v>5644</v>
      </c>
      <c r="B4798">
        <v>-0.30712899999999999</v>
      </c>
      <c r="C4798">
        <v>36.5122</v>
      </c>
    </row>
    <row r="4799" spans="1:3" x14ac:dyDescent="0.2">
      <c r="A4799" t="s">
        <v>5645</v>
      </c>
      <c r="B4799">
        <v>-0.260355</v>
      </c>
      <c r="C4799">
        <v>37.113970000000002</v>
      </c>
    </row>
    <row r="4800" spans="1:3" x14ac:dyDescent="0.2">
      <c r="A4800" t="s">
        <v>5646</v>
      </c>
      <c r="B4800">
        <v>3.1405439999999998</v>
      </c>
      <c r="C4800">
        <v>40.865513999999997</v>
      </c>
    </row>
    <row r="4801" spans="1:3" x14ac:dyDescent="0.2">
      <c r="A4801" t="s">
        <v>5647</v>
      </c>
      <c r="B4801">
        <v>-4.6550099999999999</v>
      </c>
      <c r="C4801">
        <v>39.362900000000003</v>
      </c>
    </row>
    <row r="4802" spans="1:3" x14ac:dyDescent="0.2">
      <c r="A4802" t="s">
        <v>5648</v>
      </c>
      <c r="B4802">
        <v>0.33574100000000001</v>
      </c>
      <c r="C4802">
        <v>37.571821999999997</v>
      </c>
    </row>
    <row r="4803" spans="1:3" x14ac:dyDescent="0.2">
      <c r="A4803" t="s">
        <v>5649</v>
      </c>
      <c r="B4803">
        <v>-4.0654599999999999</v>
      </c>
      <c r="C4803">
        <v>39.6</v>
      </c>
    </row>
    <row r="4804" spans="1:3" x14ac:dyDescent="0.2">
      <c r="A4804" t="s">
        <v>5650</v>
      </c>
      <c r="B4804">
        <v>-3.323277</v>
      </c>
      <c r="C4804">
        <v>40.013934999999996</v>
      </c>
    </row>
    <row r="4805" spans="1:3" x14ac:dyDescent="0.2">
      <c r="A4805" t="s">
        <v>5651</v>
      </c>
      <c r="B4805">
        <v>-3.35175</v>
      </c>
      <c r="C4805">
        <v>40.016930000000002</v>
      </c>
    </row>
    <row r="4806" spans="1:3" x14ac:dyDescent="0.2">
      <c r="A4806" t="s">
        <v>5652</v>
      </c>
      <c r="B4806">
        <v>-0.95639799999999997</v>
      </c>
      <c r="C4806">
        <v>34.185899999999997</v>
      </c>
    </row>
    <row r="4807" spans="1:3" x14ac:dyDescent="0.2">
      <c r="A4807" t="s">
        <v>5653</v>
      </c>
      <c r="B4807">
        <v>-1.8805400000000001</v>
      </c>
      <c r="C4807">
        <v>37.35324</v>
      </c>
    </row>
    <row r="4808" spans="1:3" x14ac:dyDescent="0.2">
      <c r="A4808" t="s">
        <v>5654</v>
      </c>
      <c r="B4808">
        <v>-0.27411999999999997</v>
      </c>
      <c r="C4808">
        <v>36.75123</v>
      </c>
    </row>
    <row r="4809" spans="1:3" x14ac:dyDescent="0.2">
      <c r="A4809" t="s">
        <v>5655</v>
      </c>
      <c r="B4809">
        <v>-0.44667400000000002</v>
      </c>
      <c r="C4809">
        <v>34.038626000000001</v>
      </c>
    </row>
    <row r="4810" spans="1:3" x14ac:dyDescent="0.2">
      <c r="A4810" t="s">
        <v>5656</v>
      </c>
      <c r="B4810">
        <v>-0.53561999999999999</v>
      </c>
      <c r="C4810">
        <v>34.617905999999998</v>
      </c>
    </row>
    <row r="4811" spans="1:3" x14ac:dyDescent="0.2">
      <c r="A4811" t="s">
        <v>5657</v>
      </c>
      <c r="B4811">
        <v>-0.14000000000000001</v>
      </c>
      <c r="C4811">
        <v>34.74</v>
      </c>
    </row>
    <row r="4812" spans="1:3" x14ac:dyDescent="0.2">
      <c r="A4812" t="s">
        <v>5657</v>
      </c>
      <c r="B4812">
        <v>7.9816999999999999E-2</v>
      </c>
      <c r="C4812">
        <v>34.720193000000002</v>
      </c>
    </row>
    <row r="4813" spans="1:3" x14ac:dyDescent="0.2">
      <c r="A4813" t="s">
        <v>5658</v>
      </c>
      <c r="B4813">
        <v>-2.2729900000000001</v>
      </c>
      <c r="C4813">
        <v>37.825400000000002</v>
      </c>
    </row>
    <row r="4814" spans="1:3" x14ac:dyDescent="0.2">
      <c r="A4814" t="s">
        <v>5659</v>
      </c>
      <c r="B4814">
        <v>-1.5307500000000001</v>
      </c>
      <c r="C4814">
        <v>39.583911999999998</v>
      </c>
    </row>
    <row r="4815" spans="1:3" x14ac:dyDescent="0.2">
      <c r="A4815" t="s">
        <v>5660</v>
      </c>
      <c r="B4815">
        <v>0.59709999999999996</v>
      </c>
      <c r="C4815">
        <v>34.758499999999998</v>
      </c>
    </row>
    <row r="4816" spans="1:3" x14ac:dyDescent="0.2">
      <c r="A4816" t="s">
        <v>5661</v>
      </c>
      <c r="B4816">
        <v>0.60364600000000002</v>
      </c>
      <c r="C4816">
        <v>34.7669</v>
      </c>
    </row>
    <row r="4817" spans="1:3" x14ac:dyDescent="0.2">
      <c r="A4817" t="s">
        <v>5662</v>
      </c>
      <c r="B4817">
        <v>0.60630600000000001</v>
      </c>
      <c r="C4817">
        <v>34.770719999999997</v>
      </c>
    </row>
    <row r="4818" spans="1:3" x14ac:dyDescent="0.2">
      <c r="A4818" t="s">
        <v>5663</v>
      </c>
      <c r="B4818">
        <v>0.59986200000000001</v>
      </c>
      <c r="C4818">
        <v>34.779828999999999</v>
      </c>
    </row>
    <row r="4819" spans="1:3" x14ac:dyDescent="0.2">
      <c r="A4819" t="s">
        <v>5664</v>
      </c>
      <c r="B4819">
        <v>0.958256</v>
      </c>
      <c r="C4819">
        <v>34.972807000000003</v>
      </c>
    </row>
    <row r="4820" spans="1:3" x14ac:dyDescent="0.2">
      <c r="A4820" t="s">
        <v>5665</v>
      </c>
      <c r="B4820">
        <v>-0.71253</v>
      </c>
      <c r="C4820">
        <v>36.976709999999997</v>
      </c>
    </row>
    <row r="4821" spans="1:3" x14ac:dyDescent="0.2">
      <c r="A4821" t="s">
        <v>5666</v>
      </c>
      <c r="B4821">
        <v>1.52</v>
      </c>
      <c r="C4821">
        <v>35.479999999999997</v>
      </c>
    </row>
    <row r="4822" spans="1:3" x14ac:dyDescent="0.2">
      <c r="A4822" t="s">
        <v>5667</v>
      </c>
      <c r="B4822">
        <v>0.16389799999999999</v>
      </c>
      <c r="C4822">
        <v>34.556716999999999</v>
      </c>
    </row>
    <row r="4823" spans="1:3" x14ac:dyDescent="0.2">
      <c r="A4823" t="s">
        <v>5668</v>
      </c>
      <c r="B4823">
        <v>-2.229695</v>
      </c>
      <c r="C4823">
        <v>40.164164</v>
      </c>
    </row>
    <row r="4824" spans="1:3" x14ac:dyDescent="0.2">
      <c r="A4824" t="s">
        <v>5669</v>
      </c>
      <c r="B4824">
        <v>-0.29123500000000002</v>
      </c>
      <c r="C4824">
        <v>36.801229999999997</v>
      </c>
    </row>
    <row r="4825" spans="1:3" x14ac:dyDescent="0.2">
      <c r="A4825" t="s">
        <v>5670</v>
      </c>
      <c r="B4825">
        <v>-1.786</v>
      </c>
      <c r="C4825">
        <v>40.097999999999999</v>
      </c>
    </row>
    <row r="4826" spans="1:3" x14ac:dyDescent="0.2">
      <c r="A4826" t="s">
        <v>5671</v>
      </c>
      <c r="B4826">
        <v>-1.78983</v>
      </c>
      <c r="C4826">
        <v>40.109057999999997</v>
      </c>
    </row>
    <row r="4827" spans="1:3" x14ac:dyDescent="0.2">
      <c r="A4827" t="s">
        <v>5672</v>
      </c>
      <c r="B4827">
        <v>0.88412000000000002</v>
      </c>
      <c r="C4827">
        <v>34.8521</v>
      </c>
    </row>
    <row r="4828" spans="1:3" x14ac:dyDescent="0.2">
      <c r="A4828" t="s">
        <v>5673</v>
      </c>
      <c r="B4828">
        <v>-0.681759</v>
      </c>
      <c r="C4828">
        <v>36.5747</v>
      </c>
    </row>
    <row r="4829" spans="1:3" x14ac:dyDescent="0.2">
      <c r="A4829" t="s">
        <v>5673</v>
      </c>
      <c r="B4829">
        <v>-0.36335099999999998</v>
      </c>
      <c r="C4829">
        <v>37.713299999999997</v>
      </c>
    </row>
    <row r="4830" spans="1:3" x14ac:dyDescent="0.2">
      <c r="A4830" t="s">
        <v>5674</v>
      </c>
      <c r="B4830">
        <v>-3.8135599999999998</v>
      </c>
      <c r="C4830">
        <v>38.639857999999997</v>
      </c>
    </row>
    <row r="4831" spans="1:3" x14ac:dyDescent="0.2">
      <c r="A4831" t="s">
        <v>5675</v>
      </c>
      <c r="B4831">
        <v>-3.49031</v>
      </c>
      <c r="C4831">
        <v>39.906599999999997</v>
      </c>
    </row>
    <row r="4832" spans="1:3" x14ac:dyDescent="0.2">
      <c r="A4832" t="s">
        <v>5676</v>
      </c>
      <c r="B4832">
        <v>0.116301</v>
      </c>
      <c r="C4832">
        <v>34.731876</v>
      </c>
    </row>
    <row r="4833" spans="1:3" x14ac:dyDescent="0.2">
      <c r="A4833" t="s">
        <v>5677</v>
      </c>
      <c r="B4833">
        <v>0.67123999999999995</v>
      </c>
      <c r="C4833">
        <v>37.48124</v>
      </c>
    </row>
    <row r="4834" spans="1:3" x14ac:dyDescent="0.2">
      <c r="A4834" t="s">
        <v>5678</v>
      </c>
      <c r="B4834">
        <v>-1.262842</v>
      </c>
      <c r="C4834">
        <v>36.788913999999998</v>
      </c>
    </row>
    <row r="4835" spans="1:3" x14ac:dyDescent="0.2">
      <c r="A4835" t="s">
        <v>5679</v>
      </c>
      <c r="B4835">
        <v>-1.25851</v>
      </c>
      <c r="C4835">
        <v>36.798470000000002</v>
      </c>
    </row>
    <row r="4836" spans="1:3" x14ac:dyDescent="0.2">
      <c r="A4836" t="s">
        <v>5680</v>
      </c>
      <c r="B4836">
        <v>-1.2606649999999999</v>
      </c>
      <c r="C4836">
        <v>36.801751000000003</v>
      </c>
    </row>
    <row r="4837" spans="1:3" x14ac:dyDescent="0.2">
      <c r="A4837" t="s">
        <v>5681</v>
      </c>
      <c r="B4837">
        <v>-1.2606649999999999</v>
      </c>
      <c r="C4837">
        <v>36.801751000000003</v>
      </c>
    </row>
    <row r="4838" spans="1:3" x14ac:dyDescent="0.2">
      <c r="A4838" t="s">
        <v>5682</v>
      </c>
      <c r="B4838">
        <v>-0.05</v>
      </c>
      <c r="C4838">
        <v>34.85</v>
      </c>
    </row>
    <row r="4839" spans="1:3" x14ac:dyDescent="0.2">
      <c r="A4839" t="s">
        <v>5683</v>
      </c>
      <c r="B4839">
        <v>-1.7684299999999999</v>
      </c>
      <c r="C4839">
        <v>37.5535</v>
      </c>
    </row>
    <row r="4840" spans="1:3" x14ac:dyDescent="0.2">
      <c r="A4840" t="s">
        <v>5684</v>
      </c>
      <c r="B4840">
        <v>-3.4088500000000002</v>
      </c>
      <c r="C4840">
        <v>38.342159000000002</v>
      </c>
    </row>
    <row r="4841" spans="1:3" x14ac:dyDescent="0.2">
      <c r="A4841" t="s">
        <v>5685</v>
      </c>
      <c r="B4841">
        <v>1.078039</v>
      </c>
      <c r="C4841">
        <v>35.106850999999999</v>
      </c>
    </row>
    <row r="4842" spans="1:3" x14ac:dyDescent="0.2">
      <c r="A4842" t="s">
        <v>5686</v>
      </c>
      <c r="B4842">
        <v>-0.28328999999999999</v>
      </c>
      <c r="C4842">
        <v>36.075589999999998</v>
      </c>
    </row>
    <row r="4843" spans="1:3" x14ac:dyDescent="0.2">
      <c r="A4843" t="s">
        <v>5687</v>
      </c>
      <c r="B4843">
        <v>-1.30921</v>
      </c>
      <c r="C4843">
        <v>36.807380000000002</v>
      </c>
    </row>
    <row r="4844" spans="1:3" x14ac:dyDescent="0.2">
      <c r="A4844" t="s">
        <v>5688</v>
      </c>
      <c r="B4844">
        <v>-7.0000000000000007E-2</v>
      </c>
      <c r="C4844">
        <v>34.82</v>
      </c>
    </row>
    <row r="4845" spans="1:3" x14ac:dyDescent="0.2">
      <c r="A4845" t="s">
        <v>5689</v>
      </c>
      <c r="B4845">
        <v>-1.0528500000000001</v>
      </c>
      <c r="C4845">
        <v>38.507300000000001</v>
      </c>
    </row>
    <row r="4846" spans="1:3" x14ac:dyDescent="0.2">
      <c r="A4846" t="s">
        <v>5690</v>
      </c>
      <c r="B4846">
        <v>-0.946025</v>
      </c>
      <c r="C4846">
        <v>37.929099999999998</v>
      </c>
    </row>
    <row r="4847" spans="1:3" x14ac:dyDescent="0.2">
      <c r="A4847" t="s">
        <v>5691</v>
      </c>
      <c r="B4847">
        <v>-0.48936000000000002</v>
      </c>
      <c r="C4847">
        <v>34.783299999999997</v>
      </c>
    </row>
    <row r="4848" spans="1:3" x14ac:dyDescent="0.2">
      <c r="A4848" t="s">
        <v>5692</v>
      </c>
      <c r="B4848">
        <v>-0.54504600000000003</v>
      </c>
      <c r="C4848">
        <v>36.982883000000001</v>
      </c>
    </row>
    <row r="4849" spans="1:3" x14ac:dyDescent="0.2">
      <c r="A4849" t="s">
        <v>5693</v>
      </c>
      <c r="B4849">
        <v>-2.3906700000000001</v>
      </c>
      <c r="C4849">
        <v>40.435957999999999</v>
      </c>
    </row>
    <row r="4850" spans="1:3" x14ac:dyDescent="0.2">
      <c r="A4850" t="s">
        <v>5694</v>
      </c>
      <c r="B4850">
        <v>-1.30227</v>
      </c>
      <c r="C4850">
        <v>36.777059999999999</v>
      </c>
    </row>
    <row r="4851" spans="1:3" x14ac:dyDescent="0.2">
      <c r="A4851" t="s">
        <v>5695</v>
      </c>
      <c r="B4851">
        <v>-1.7786599999999999</v>
      </c>
      <c r="C4851">
        <v>37.627200000000002</v>
      </c>
    </row>
    <row r="4852" spans="1:3" x14ac:dyDescent="0.2">
      <c r="A4852" t="s">
        <v>5696</v>
      </c>
      <c r="B4852">
        <v>-1.7797400000000001</v>
      </c>
      <c r="C4852">
        <v>37.623699999999999</v>
      </c>
    </row>
    <row r="4853" spans="1:3" x14ac:dyDescent="0.2">
      <c r="A4853" t="s">
        <v>5697</v>
      </c>
      <c r="B4853">
        <v>-3.4182800000000002</v>
      </c>
      <c r="C4853">
        <v>38.359780999999998</v>
      </c>
    </row>
    <row r="4854" spans="1:3" x14ac:dyDescent="0.2">
      <c r="A4854" t="s">
        <v>5698</v>
      </c>
      <c r="B4854">
        <v>-3.4697330000000002</v>
      </c>
      <c r="C4854">
        <v>38.354562000000001</v>
      </c>
    </row>
    <row r="4855" spans="1:3" x14ac:dyDescent="0.2">
      <c r="A4855" t="s">
        <v>5699</v>
      </c>
      <c r="B4855">
        <v>-0.49971599999999999</v>
      </c>
      <c r="C4855">
        <v>39.698300000000003</v>
      </c>
    </row>
    <row r="4856" spans="1:3" x14ac:dyDescent="0.2">
      <c r="A4856" t="s">
        <v>5700</v>
      </c>
      <c r="B4856">
        <v>9.9829000000000001E-2</v>
      </c>
      <c r="C4856">
        <v>34.537047999999999</v>
      </c>
    </row>
    <row r="4857" spans="1:3" x14ac:dyDescent="0.2">
      <c r="A4857" t="s">
        <v>5701</v>
      </c>
      <c r="B4857">
        <v>0.101019</v>
      </c>
      <c r="C4857">
        <v>34.537500000000001</v>
      </c>
    </row>
    <row r="4858" spans="1:3" x14ac:dyDescent="0.2">
      <c r="A4858" t="s">
        <v>5702</v>
      </c>
      <c r="B4858">
        <v>-1.43462</v>
      </c>
      <c r="C4858">
        <v>38.068300000000001</v>
      </c>
    </row>
    <row r="4859" spans="1:3" x14ac:dyDescent="0.2">
      <c r="A4859" t="s">
        <v>5703</v>
      </c>
      <c r="B4859">
        <v>-1.46519</v>
      </c>
      <c r="C4859">
        <v>37.8399</v>
      </c>
    </row>
    <row r="4860" spans="1:3" x14ac:dyDescent="0.2">
      <c r="A4860" t="s">
        <v>5704</v>
      </c>
      <c r="B4860">
        <v>0.79642800000000002</v>
      </c>
      <c r="C4860">
        <v>35.930500000000002</v>
      </c>
    </row>
    <row r="4861" spans="1:3" x14ac:dyDescent="0.2">
      <c r="A4861" t="s">
        <v>5705</v>
      </c>
      <c r="B4861">
        <v>-0.71763699999999997</v>
      </c>
      <c r="C4861">
        <v>37.485872000000001</v>
      </c>
    </row>
    <row r="4862" spans="1:3" x14ac:dyDescent="0.2">
      <c r="A4862" t="s">
        <v>5706</v>
      </c>
      <c r="B4862">
        <v>-0.13047900000000001</v>
      </c>
      <c r="C4862">
        <v>37.655700000000003</v>
      </c>
    </row>
    <row r="4863" spans="1:3" x14ac:dyDescent="0.2">
      <c r="A4863" t="s">
        <v>5707</v>
      </c>
      <c r="B4863">
        <v>-0.79451000000000005</v>
      </c>
      <c r="C4863">
        <v>34.72052</v>
      </c>
    </row>
    <row r="4864" spans="1:3" x14ac:dyDescent="0.2">
      <c r="A4864" t="s">
        <v>5708</v>
      </c>
      <c r="B4864">
        <v>-0.54838699999999996</v>
      </c>
      <c r="C4864">
        <v>36.978499999999997</v>
      </c>
    </row>
    <row r="4865" spans="1:3" x14ac:dyDescent="0.2">
      <c r="A4865" t="s">
        <v>5709</v>
      </c>
      <c r="B4865">
        <v>-0.32309300000000002</v>
      </c>
      <c r="C4865">
        <v>39.703800000000001</v>
      </c>
    </row>
    <row r="4866" spans="1:3" x14ac:dyDescent="0.2">
      <c r="A4866" t="s">
        <v>5710</v>
      </c>
      <c r="B4866">
        <v>0.86521199999999998</v>
      </c>
      <c r="C4866">
        <v>35.237200000000001</v>
      </c>
    </row>
    <row r="4867" spans="1:3" x14ac:dyDescent="0.2">
      <c r="A4867" t="s">
        <v>5711</v>
      </c>
      <c r="B4867">
        <v>-3.38</v>
      </c>
      <c r="C4867">
        <v>37.789000000000001</v>
      </c>
    </row>
    <row r="4868" spans="1:3" x14ac:dyDescent="0.2">
      <c r="A4868" t="s">
        <v>5712</v>
      </c>
      <c r="B4868">
        <v>-1.4641599999999999</v>
      </c>
      <c r="C4868">
        <v>38.243400000000001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7719-BDCB-5443-B67A-95DA6BE9150D}">
  <dimension ref="A1:B407"/>
  <sheetViews>
    <sheetView workbookViewId="0">
      <selection sqref="A1:B1048576"/>
    </sheetView>
  </sheetViews>
  <sheetFormatPr baseColWidth="10" defaultRowHeight="16" x14ac:dyDescent="0.2"/>
  <cols>
    <col min="1" max="1" width="29.6640625" bestFit="1" customWidth="1"/>
    <col min="2" max="2" width="50.6640625" bestFit="1" customWidth="1"/>
  </cols>
  <sheetData>
    <row r="1" spans="1:2" x14ac:dyDescent="0.2">
      <c r="A1" t="s">
        <v>5713</v>
      </c>
      <c r="B1" t="s">
        <v>433</v>
      </c>
    </row>
    <row r="2" spans="1:2" x14ac:dyDescent="0.2">
      <c r="A2" t="s">
        <v>5714</v>
      </c>
      <c r="B2" t="s">
        <v>6</v>
      </c>
    </row>
    <row r="3" spans="1:2" x14ac:dyDescent="0.2">
      <c r="A3" t="s">
        <v>5714</v>
      </c>
      <c r="B3" t="s">
        <v>9</v>
      </c>
    </row>
    <row r="4" spans="1:2" x14ac:dyDescent="0.2">
      <c r="A4" t="s">
        <v>5715</v>
      </c>
      <c r="B4" t="s">
        <v>11</v>
      </c>
    </row>
    <row r="5" spans="1:2" x14ac:dyDescent="0.2">
      <c r="A5" t="s">
        <v>5716</v>
      </c>
      <c r="B5" t="s">
        <v>13</v>
      </c>
    </row>
    <row r="6" spans="1:2" x14ac:dyDescent="0.2">
      <c r="A6" t="s">
        <v>5717</v>
      </c>
      <c r="B6" t="s">
        <v>17</v>
      </c>
    </row>
    <row r="7" spans="1:2" x14ac:dyDescent="0.2">
      <c r="A7" t="s">
        <v>5718</v>
      </c>
      <c r="B7" t="s">
        <v>19</v>
      </c>
    </row>
    <row r="8" spans="1:2" x14ac:dyDescent="0.2">
      <c r="A8" t="s">
        <v>5719</v>
      </c>
      <c r="B8" t="s">
        <v>21</v>
      </c>
    </row>
    <row r="9" spans="1:2" x14ac:dyDescent="0.2">
      <c r="A9" t="s">
        <v>5720</v>
      </c>
      <c r="B9" t="s">
        <v>22</v>
      </c>
    </row>
    <row r="10" spans="1:2" x14ac:dyDescent="0.2">
      <c r="A10" t="s">
        <v>5721</v>
      </c>
      <c r="B10" t="s">
        <v>22</v>
      </c>
    </row>
    <row r="11" spans="1:2" x14ac:dyDescent="0.2">
      <c r="A11" t="s">
        <v>5722</v>
      </c>
      <c r="B11" t="s">
        <v>25</v>
      </c>
    </row>
    <row r="12" spans="1:2" x14ac:dyDescent="0.2">
      <c r="A12" t="s">
        <v>5723</v>
      </c>
      <c r="B12" t="s">
        <v>27</v>
      </c>
    </row>
    <row r="13" spans="1:2" x14ac:dyDescent="0.2">
      <c r="A13" t="s">
        <v>5724</v>
      </c>
      <c r="B13" t="s">
        <v>28</v>
      </c>
    </row>
    <row r="14" spans="1:2" x14ac:dyDescent="0.2">
      <c r="A14" t="s">
        <v>5716</v>
      </c>
      <c r="B14" t="s">
        <v>29</v>
      </c>
    </row>
    <row r="15" spans="1:2" x14ac:dyDescent="0.2">
      <c r="A15" t="s">
        <v>5725</v>
      </c>
      <c r="B15" t="s">
        <v>31</v>
      </c>
    </row>
    <row r="16" spans="1:2" x14ac:dyDescent="0.2">
      <c r="A16" t="s">
        <v>5716</v>
      </c>
      <c r="B16" t="s">
        <v>32</v>
      </c>
    </row>
    <row r="17" spans="1:2" x14ac:dyDescent="0.2">
      <c r="A17" t="s">
        <v>5724</v>
      </c>
      <c r="B17" t="s">
        <v>33</v>
      </c>
    </row>
    <row r="18" spans="1:2" x14ac:dyDescent="0.2">
      <c r="A18" t="s">
        <v>5726</v>
      </c>
      <c r="B18" t="s">
        <v>34</v>
      </c>
    </row>
    <row r="19" spans="1:2" x14ac:dyDescent="0.2">
      <c r="A19" t="s">
        <v>5727</v>
      </c>
      <c r="B19" t="s">
        <v>451</v>
      </c>
    </row>
    <row r="20" spans="1:2" x14ac:dyDescent="0.2">
      <c r="A20" t="s">
        <v>5727</v>
      </c>
      <c r="B20" t="s">
        <v>970</v>
      </c>
    </row>
    <row r="21" spans="1:2" x14ac:dyDescent="0.2">
      <c r="A21" t="s">
        <v>5728</v>
      </c>
      <c r="B21" t="s">
        <v>36</v>
      </c>
    </row>
    <row r="22" spans="1:2" x14ac:dyDescent="0.2">
      <c r="A22" t="s">
        <v>5716</v>
      </c>
      <c r="B22" t="s">
        <v>37</v>
      </c>
    </row>
    <row r="23" spans="1:2" x14ac:dyDescent="0.2">
      <c r="A23" t="s">
        <v>5729</v>
      </c>
      <c r="B23" t="s">
        <v>39</v>
      </c>
    </row>
    <row r="24" spans="1:2" x14ac:dyDescent="0.2">
      <c r="A24" t="s">
        <v>5715</v>
      </c>
      <c r="B24" t="s">
        <v>42</v>
      </c>
    </row>
    <row r="25" spans="1:2" x14ac:dyDescent="0.2">
      <c r="A25" t="s">
        <v>5730</v>
      </c>
      <c r="B25" t="s">
        <v>43</v>
      </c>
    </row>
    <row r="26" spans="1:2" x14ac:dyDescent="0.2">
      <c r="A26" t="s">
        <v>5730</v>
      </c>
      <c r="B26" t="s">
        <v>44</v>
      </c>
    </row>
    <row r="27" spans="1:2" x14ac:dyDescent="0.2">
      <c r="A27" t="s">
        <v>5731</v>
      </c>
      <c r="B27" t="s">
        <v>45</v>
      </c>
    </row>
    <row r="28" spans="1:2" x14ac:dyDescent="0.2">
      <c r="A28" t="s">
        <v>5726</v>
      </c>
      <c r="B28" t="s">
        <v>47</v>
      </c>
    </row>
    <row r="29" spans="1:2" x14ac:dyDescent="0.2">
      <c r="A29" t="s">
        <v>5731</v>
      </c>
      <c r="B29" t="s">
        <v>48</v>
      </c>
    </row>
    <row r="30" spans="1:2" x14ac:dyDescent="0.2">
      <c r="A30" t="s">
        <v>5729</v>
      </c>
      <c r="B30" t="s">
        <v>49</v>
      </c>
    </row>
    <row r="31" spans="1:2" x14ac:dyDescent="0.2">
      <c r="A31" t="s">
        <v>5732</v>
      </c>
      <c r="B31" t="s">
        <v>51</v>
      </c>
    </row>
    <row r="32" spans="1:2" x14ac:dyDescent="0.2">
      <c r="A32" t="s">
        <v>5733</v>
      </c>
      <c r="B32" t="s">
        <v>52</v>
      </c>
    </row>
    <row r="33" spans="1:2" x14ac:dyDescent="0.2">
      <c r="A33" t="s">
        <v>5734</v>
      </c>
      <c r="B33" t="s">
        <v>53</v>
      </c>
    </row>
    <row r="34" spans="1:2" x14ac:dyDescent="0.2">
      <c r="A34" t="s">
        <v>5734</v>
      </c>
      <c r="B34" t="s">
        <v>55</v>
      </c>
    </row>
    <row r="35" spans="1:2" x14ac:dyDescent="0.2">
      <c r="A35" t="s">
        <v>5735</v>
      </c>
      <c r="B35" t="s">
        <v>56</v>
      </c>
    </row>
    <row r="36" spans="1:2" x14ac:dyDescent="0.2">
      <c r="A36" t="s">
        <v>5717</v>
      </c>
      <c r="B36" t="s">
        <v>57</v>
      </c>
    </row>
    <row r="37" spans="1:2" x14ac:dyDescent="0.2">
      <c r="A37" t="s">
        <v>5722</v>
      </c>
      <c r="B37" t="s">
        <v>58</v>
      </c>
    </row>
    <row r="38" spans="1:2" x14ac:dyDescent="0.2">
      <c r="A38" t="s">
        <v>5736</v>
      </c>
      <c r="B38" t="s">
        <v>59</v>
      </c>
    </row>
    <row r="39" spans="1:2" x14ac:dyDescent="0.2">
      <c r="A39" t="s">
        <v>5732</v>
      </c>
      <c r="B39" t="s">
        <v>60</v>
      </c>
    </row>
    <row r="40" spans="1:2" x14ac:dyDescent="0.2">
      <c r="A40" t="s">
        <v>5737</v>
      </c>
      <c r="B40" t="s">
        <v>61</v>
      </c>
    </row>
    <row r="41" spans="1:2" x14ac:dyDescent="0.2">
      <c r="A41" t="s">
        <v>5738</v>
      </c>
      <c r="B41" t="s">
        <v>62</v>
      </c>
    </row>
    <row r="42" spans="1:2" x14ac:dyDescent="0.2">
      <c r="A42" t="s">
        <v>5726</v>
      </c>
      <c r="B42" t="s">
        <v>63</v>
      </c>
    </row>
    <row r="43" spans="1:2" x14ac:dyDescent="0.2">
      <c r="A43" t="s">
        <v>5733</v>
      </c>
      <c r="B43" t="s">
        <v>64</v>
      </c>
    </row>
    <row r="44" spans="1:2" x14ac:dyDescent="0.2">
      <c r="A44" t="s">
        <v>5739</v>
      </c>
      <c r="B44" t="s">
        <v>65</v>
      </c>
    </row>
    <row r="45" spans="1:2" x14ac:dyDescent="0.2">
      <c r="A45" t="s">
        <v>5737</v>
      </c>
      <c r="B45" t="s">
        <v>66</v>
      </c>
    </row>
    <row r="46" spans="1:2" x14ac:dyDescent="0.2">
      <c r="A46" t="s">
        <v>5740</v>
      </c>
      <c r="B46" t="s">
        <v>67</v>
      </c>
    </row>
    <row r="47" spans="1:2" x14ac:dyDescent="0.2">
      <c r="A47" t="s">
        <v>5729</v>
      </c>
      <c r="B47" t="s">
        <v>68</v>
      </c>
    </row>
    <row r="48" spans="1:2" x14ac:dyDescent="0.2">
      <c r="A48" t="s">
        <v>5731</v>
      </c>
      <c r="B48" t="s">
        <v>70</v>
      </c>
    </row>
    <row r="49" spans="1:2" x14ac:dyDescent="0.2">
      <c r="A49" t="s">
        <v>5741</v>
      </c>
      <c r="B49" t="s">
        <v>72</v>
      </c>
    </row>
    <row r="50" spans="1:2" x14ac:dyDescent="0.2">
      <c r="A50" t="s">
        <v>5741</v>
      </c>
      <c r="B50" t="s">
        <v>73</v>
      </c>
    </row>
    <row r="51" spans="1:2" x14ac:dyDescent="0.2">
      <c r="A51" t="s">
        <v>5742</v>
      </c>
      <c r="B51" t="s">
        <v>74</v>
      </c>
    </row>
    <row r="52" spans="1:2" x14ac:dyDescent="0.2">
      <c r="A52" t="s">
        <v>5728</v>
      </c>
      <c r="B52" t="s">
        <v>76</v>
      </c>
    </row>
    <row r="53" spans="1:2" x14ac:dyDescent="0.2">
      <c r="A53" t="s">
        <v>5714</v>
      </c>
      <c r="B53" t="s">
        <v>77</v>
      </c>
    </row>
    <row r="54" spans="1:2" x14ac:dyDescent="0.2">
      <c r="A54" t="s">
        <v>5743</v>
      </c>
      <c r="B54" t="s">
        <v>78</v>
      </c>
    </row>
    <row r="55" spans="1:2" x14ac:dyDescent="0.2">
      <c r="A55" t="s">
        <v>5720</v>
      </c>
      <c r="B55" t="s">
        <v>79</v>
      </c>
    </row>
    <row r="56" spans="1:2" x14ac:dyDescent="0.2">
      <c r="A56" t="s">
        <v>5723</v>
      </c>
      <c r="B56" t="s">
        <v>80</v>
      </c>
    </row>
    <row r="57" spans="1:2" x14ac:dyDescent="0.2">
      <c r="A57" t="s">
        <v>5744</v>
      </c>
      <c r="B57" t="s">
        <v>81</v>
      </c>
    </row>
    <row r="58" spans="1:2" x14ac:dyDescent="0.2">
      <c r="A58" t="s">
        <v>5740</v>
      </c>
      <c r="B58" t="s">
        <v>82</v>
      </c>
    </row>
    <row r="59" spans="1:2" x14ac:dyDescent="0.2">
      <c r="A59" t="s">
        <v>5745</v>
      </c>
      <c r="B59" t="s">
        <v>83</v>
      </c>
    </row>
    <row r="60" spans="1:2" x14ac:dyDescent="0.2">
      <c r="A60" t="s">
        <v>5746</v>
      </c>
      <c r="B60" t="s">
        <v>84</v>
      </c>
    </row>
    <row r="61" spans="1:2" x14ac:dyDescent="0.2">
      <c r="A61" t="s">
        <v>5720</v>
      </c>
      <c r="B61" t="s">
        <v>85</v>
      </c>
    </row>
    <row r="62" spans="1:2" x14ac:dyDescent="0.2">
      <c r="A62" t="s">
        <v>5727</v>
      </c>
      <c r="B62" t="s">
        <v>86</v>
      </c>
    </row>
    <row r="63" spans="1:2" x14ac:dyDescent="0.2">
      <c r="A63" t="s">
        <v>5747</v>
      </c>
      <c r="B63" t="s">
        <v>87</v>
      </c>
    </row>
    <row r="64" spans="1:2" x14ac:dyDescent="0.2">
      <c r="A64" t="s">
        <v>5748</v>
      </c>
      <c r="B64" t="s">
        <v>88</v>
      </c>
    </row>
    <row r="65" spans="1:2" x14ac:dyDescent="0.2">
      <c r="A65" t="s">
        <v>5749</v>
      </c>
      <c r="B65" t="s">
        <v>89</v>
      </c>
    </row>
    <row r="66" spans="1:2" x14ac:dyDescent="0.2">
      <c r="A66" t="s">
        <v>5747</v>
      </c>
      <c r="B66" t="s">
        <v>90</v>
      </c>
    </row>
    <row r="67" spans="1:2" x14ac:dyDescent="0.2">
      <c r="A67" t="s">
        <v>5723</v>
      </c>
      <c r="B67" t="s">
        <v>91</v>
      </c>
    </row>
    <row r="68" spans="1:2" x14ac:dyDescent="0.2">
      <c r="A68" t="s">
        <v>5717</v>
      </c>
      <c r="B68" t="s">
        <v>92</v>
      </c>
    </row>
    <row r="69" spans="1:2" x14ac:dyDescent="0.2">
      <c r="A69" t="s">
        <v>5723</v>
      </c>
      <c r="B69" t="s">
        <v>93</v>
      </c>
    </row>
    <row r="70" spans="1:2" x14ac:dyDescent="0.2">
      <c r="A70" t="s">
        <v>5728</v>
      </c>
      <c r="B70" t="s">
        <v>94</v>
      </c>
    </row>
    <row r="71" spans="1:2" x14ac:dyDescent="0.2">
      <c r="A71" t="s">
        <v>5729</v>
      </c>
      <c r="B71" t="s">
        <v>95</v>
      </c>
    </row>
    <row r="72" spans="1:2" x14ac:dyDescent="0.2">
      <c r="A72" t="s">
        <v>5750</v>
      </c>
      <c r="B72" t="s">
        <v>96</v>
      </c>
    </row>
    <row r="73" spans="1:2" x14ac:dyDescent="0.2">
      <c r="A73" t="s">
        <v>5735</v>
      </c>
      <c r="B73" t="s">
        <v>97</v>
      </c>
    </row>
    <row r="74" spans="1:2" x14ac:dyDescent="0.2">
      <c r="A74" t="s">
        <v>5716</v>
      </c>
      <c r="B74" t="s">
        <v>98</v>
      </c>
    </row>
    <row r="75" spans="1:2" x14ac:dyDescent="0.2">
      <c r="A75" t="s">
        <v>5751</v>
      </c>
      <c r="B75" t="s">
        <v>99</v>
      </c>
    </row>
    <row r="76" spans="1:2" x14ac:dyDescent="0.2">
      <c r="A76" t="s">
        <v>5716</v>
      </c>
      <c r="B76" t="s">
        <v>100</v>
      </c>
    </row>
    <row r="77" spans="1:2" x14ac:dyDescent="0.2">
      <c r="A77" t="s">
        <v>5724</v>
      </c>
      <c r="B77" t="s">
        <v>101</v>
      </c>
    </row>
    <row r="78" spans="1:2" x14ac:dyDescent="0.2">
      <c r="A78" t="s">
        <v>5717</v>
      </c>
      <c r="B78" t="s">
        <v>102</v>
      </c>
    </row>
    <row r="79" spans="1:2" x14ac:dyDescent="0.2">
      <c r="A79" t="s">
        <v>5722</v>
      </c>
      <c r="B79" t="s">
        <v>103</v>
      </c>
    </row>
    <row r="80" spans="1:2" x14ac:dyDescent="0.2">
      <c r="A80" t="s">
        <v>5751</v>
      </c>
      <c r="B80" t="s">
        <v>104</v>
      </c>
    </row>
    <row r="81" spans="1:2" x14ac:dyDescent="0.2">
      <c r="A81" t="s">
        <v>5738</v>
      </c>
      <c r="B81" t="s">
        <v>105</v>
      </c>
    </row>
    <row r="82" spans="1:2" x14ac:dyDescent="0.2">
      <c r="A82" t="s">
        <v>5735</v>
      </c>
      <c r="B82" t="s">
        <v>106</v>
      </c>
    </row>
    <row r="83" spans="1:2" x14ac:dyDescent="0.2">
      <c r="A83" t="s">
        <v>5752</v>
      </c>
      <c r="B83" t="s">
        <v>107</v>
      </c>
    </row>
    <row r="84" spans="1:2" x14ac:dyDescent="0.2">
      <c r="A84" t="s">
        <v>5753</v>
      </c>
      <c r="B84" t="s">
        <v>108</v>
      </c>
    </row>
    <row r="85" spans="1:2" x14ac:dyDescent="0.2">
      <c r="A85" t="s">
        <v>5717</v>
      </c>
      <c r="B85" t="s">
        <v>109</v>
      </c>
    </row>
    <row r="86" spans="1:2" x14ac:dyDescent="0.2">
      <c r="A86" t="s">
        <v>5719</v>
      </c>
      <c r="B86" t="s">
        <v>110</v>
      </c>
    </row>
    <row r="87" spans="1:2" x14ac:dyDescent="0.2">
      <c r="A87" t="s">
        <v>5717</v>
      </c>
      <c r="B87" t="s">
        <v>111</v>
      </c>
    </row>
    <row r="88" spans="1:2" x14ac:dyDescent="0.2">
      <c r="A88" t="s">
        <v>5751</v>
      </c>
      <c r="B88" t="s">
        <v>112</v>
      </c>
    </row>
    <row r="89" spans="1:2" x14ac:dyDescent="0.2">
      <c r="A89" t="s">
        <v>5724</v>
      </c>
      <c r="B89" t="s">
        <v>113</v>
      </c>
    </row>
    <row r="90" spans="1:2" x14ac:dyDescent="0.2">
      <c r="A90" t="s">
        <v>5754</v>
      </c>
      <c r="B90" t="s">
        <v>114</v>
      </c>
    </row>
    <row r="91" spans="1:2" x14ac:dyDescent="0.2">
      <c r="A91" t="s">
        <v>5751</v>
      </c>
      <c r="B91" t="s">
        <v>115</v>
      </c>
    </row>
    <row r="92" spans="1:2" x14ac:dyDescent="0.2">
      <c r="A92" t="s">
        <v>5749</v>
      </c>
      <c r="B92" t="s">
        <v>116</v>
      </c>
    </row>
    <row r="93" spans="1:2" x14ac:dyDescent="0.2">
      <c r="A93" t="s">
        <v>5755</v>
      </c>
      <c r="B93" t="s">
        <v>117</v>
      </c>
    </row>
    <row r="94" spans="1:2" x14ac:dyDescent="0.2">
      <c r="A94" t="s">
        <v>5751</v>
      </c>
      <c r="B94" t="s">
        <v>118</v>
      </c>
    </row>
    <row r="95" spans="1:2" x14ac:dyDescent="0.2">
      <c r="A95" t="s">
        <v>5736</v>
      </c>
      <c r="B95" t="s">
        <v>119</v>
      </c>
    </row>
    <row r="96" spans="1:2" x14ac:dyDescent="0.2">
      <c r="A96" t="s">
        <v>5719</v>
      </c>
      <c r="B96" t="s">
        <v>120</v>
      </c>
    </row>
    <row r="97" spans="1:2" x14ac:dyDescent="0.2">
      <c r="A97" t="s">
        <v>5734</v>
      </c>
      <c r="B97" t="s">
        <v>121</v>
      </c>
    </row>
    <row r="98" spans="1:2" x14ac:dyDescent="0.2">
      <c r="A98" t="s">
        <v>5755</v>
      </c>
      <c r="B98" t="s">
        <v>122</v>
      </c>
    </row>
    <row r="99" spans="1:2" x14ac:dyDescent="0.2">
      <c r="A99" t="s">
        <v>5726</v>
      </c>
      <c r="B99" t="s">
        <v>123</v>
      </c>
    </row>
    <row r="100" spans="1:2" x14ac:dyDescent="0.2">
      <c r="A100" t="s">
        <v>5751</v>
      </c>
      <c r="B100" t="s">
        <v>124</v>
      </c>
    </row>
    <row r="101" spans="1:2" x14ac:dyDescent="0.2">
      <c r="A101" t="s">
        <v>5722</v>
      </c>
      <c r="B101" t="s">
        <v>125</v>
      </c>
    </row>
    <row r="102" spans="1:2" x14ac:dyDescent="0.2">
      <c r="A102" t="s">
        <v>5753</v>
      </c>
      <c r="B102" t="s">
        <v>126</v>
      </c>
    </row>
    <row r="103" spans="1:2" x14ac:dyDescent="0.2">
      <c r="A103" t="s">
        <v>5735</v>
      </c>
      <c r="B103" t="s">
        <v>127</v>
      </c>
    </row>
    <row r="104" spans="1:2" x14ac:dyDescent="0.2">
      <c r="A104" t="s">
        <v>5719</v>
      </c>
      <c r="B104" t="s">
        <v>128</v>
      </c>
    </row>
    <row r="105" spans="1:2" x14ac:dyDescent="0.2">
      <c r="A105" t="s">
        <v>5724</v>
      </c>
      <c r="B105" t="s">
        <v>129</v>
      </c>
    </row>
    <row r="106" spans="1:2" x14ac:dyDescent="0.2">
      <c r="A106" t="s">
        <v>5724</v>
      </c>
      <c r="B106" t="s">
        <v>130</v>
      </c>
    </row>
    <row r="107" spans="1:2" x14ac:dyDescent="0.2">
      <c r="A107" t="s">
        <v>5727</v>
      </c>
      <c r="B107" t="s">
        <v>131</v>
      </c>
    </row>
    <row r="108" spans="1:2" x14ac:dyDescent="0.2">
      <c r="A108" t="s">
        <v>5724</v>
      </c>
      <c r="B108" t="s">
        <v>132</v>
      </c>
    </row>
    <row r="109" spans="1:2" x14ac:dyDescent="0.2">
      <c r="A109" t="s">
        <v>5723</v>
      </c>
      <c r="B109" t="s">
        <v>133</v>
      </c>
    </row>
    <row r="110" spans="1:2" x14ac:dyDescent="0.2">
      <c r="A110" t="s">
        <v>5756</v>
      </c>
      <c r="B110" t="s">
        <v>134</v>
      </c>
    </row>
    <row r="111" spans="1:2" x14ac:dyDescent="0.2">
      <c r="A111" t="s">
        <v>5731</v>
      </c>
      <c r="B111" t="s">
        <v>136</v>
      </c>
    </row>
    <row r="112" spans="1:2" x14ac:dyDescent="0.2">
      <c r="A112" t="s">
        <v>5734</v>
      </c>
      <c r="B112" t="s">
        <v>137</v>
      </c>
    </row>
    <row r="113" spans="1:2" x14ac:dyDescent="0.2">
      <c r="A113" t="s">
        <v>5724</v>
      </c>
      <c r="B113" t="s">
        <v>138</v>
      </c>
    </row>
    <row r="114" spans="1:2" x14ac:dyDescent="0.2">
      <c r="A114" t="s">
        <v>5731</v>
      </c>
      <c r="B114" t="s">
        <v>139</v>
      </c>
    </row>
    <row r="115" spans="1:2" x14ac:dyDescent="0.2">
      <c r="A115" t="s">
        <v>5731</v>
      </c>
      <c r="B115" t="s">
        <v>140</v>
      </c>
    </row>
    <row r="116" spans="1:2" x14ac:dyDescent="0.2">
      <c r="A116" t="s">
        <v>5724</v>
      </c>
      <c r="B116" t="s">
        <v>141</v>
      </c>
    </row>
    <row r="117" spans="1:2" x14ac:dyDescent="0.2">
      <c r="A117" t="s">
        <v>5717</v>
      </c>
      <c r="B117" t="s">
        <v>142</v>
      </c>
    </row>
    <row r="118" spans="1:2" x14ac:dyDescent="0.2">
      <c r="A118" t="s">
        <v>5757</v>
      </c>
      <c r="B118" t="s">
        <v>143</v>
      </c>
    </row>
    <row r="119" spans="1:2" x14ac:dyDescent="0.2">
      <c r="A119" t="s">
        <v>5720</v>
      </c>
      <c r="B119" t="s">
        <v>144</v>
      </c>
    </row>
    <row r="120" spans="1:2" x14ac:dyDescent="0.2">
      <c r="A120" t="s">
        <v>5758</v>
      </c>
      <c r="B120" t="s">
        <v>145</v>
      </c>
    </row>
    <row r="121" spans="1:2" x14ac:dyDescent="0.2">
      <c r="A121" t="s">
        <v>5743</v>
      </c>
      <c r="B121" t="s">
        <v>146</v>
      </c>
    </row>
    <row r="122" spans="1:2" x14ac:dyDescent="0.2">
      <c r="A122" t="s">
        <v>5738</v>
      </c>
      <c r="B122" t="s">
        <v>147</v>
      </c>
    </row>
    <row r="123" spans="1:2" x14ac:dyDescent="0.2">
      <c r="A123" t="s">
        <v>5747</v>
      </c>
      <c r="B123" t="s">
        <v>148</v>
      </c>
    </row>
    <row r="124" spans="1:2" x14ac:dyDescent="0.2">
      <c r="A124" t="s">
        <v>5745</v>
      </c>
      <c r="B124" t="s">
        <v>149</v>
      </c>
    </row>
    <row r="125" spans="1:2" x14ac:dyDescent="0.2">
      <c r="A125" t="s">
        <v>5745</v>
      </c>
      <c r="B125" t="s">
        <v>150</v>
      </c>
    </row>
    <row r="126" spans="1:2" x14ac:dyDescent="0.2">
      <c r="A126" t="s">
        <v>5754</v>
      </c>
      <c r="B126" t="s">
        <v>151</v>
      </c>
    </row>
    <row r="127" spans="1:2" x14ac:dyDescent="0.2">
      <c r="A127" t="s">
        <v>5726</v>
      </c>
      <c r="B127" t="s">
        <v>152</v>
      </c>
    </row>
    <row r="128" spans="1:2" x14ac:dyDescent="0.2">
      <c r="A128" t="s">
        <v>5746</v>
      </c>
      <c r="B128" t="s">
        <v>153</v>
      </c>
    </row>
    <row r="129" spans="1:2" x14ac:dyDescent="0.2">
      <c r="A129" t="s">
        <v>5759</v>
      </c>
      <c r="B129" t="s">
        <v>154</v>
      </c>
    </row>
    <row r="130" spans="1:2" x14ac:dyDescent="0.2">
      <c r="A130" t="s">
        <v>5725</v>
      </c>
      <c r="B130" t="s">
        <v>155</v>
      </c>
    </row>
    <row r="131" spans="1:2" x14ac:dyDescent="0.2">
      <c r="A131" t="s">
        <v>5722</v>
      </c>
      <c r="B131" t="s">
        <v>156</v>
      </c>
    </row>
    <row r="132" spans="1:2" x14ac:dyDescent="0.2">
      <c r="A132" t="s">
        <v>5729</v>
      </c>
      <c r="B132" t="s">
        <v>157</v>
      </c>
    </row>
    <row r="133" spans="1:2" x14ac:dyDescent="0.2">
      <c r="A133" t="s">
        <v>5743</v>
      </c>
      <c r="B133" t="s">
        <v>158</v>
      </c>
    </row>
    <row r="134" spans="1:2" x14ac:dyDescent="0.2">
      <c r="A134" t="s">
        <v>5739</v>
      </c>
      <c r="B134" t="s">
        <v>159</v>
      </c>
    </row>
    <row r="135" spans="1:2" x14ac:dyDescent="0.2">
      <c r="A135" t="s">
        <v>5738</v>
      </c>
      <c r="B135" t="s">
        <v>160</v>
      </c>
    </row>
    <row r="136" spans="1:2" x14ac:dyDescent="0.2">
      <c r="A136" t="s">
        <v>5722</v>
      </c>
      <c r="B136" t="s">
        <v>161</v>
      </c>
    </row>
    <row r="137" spans="1:2" x14ac:dyDescent="0.2">
      <c r="A137" t="s">
        <v>5735</v>
      </c>
      <c r="B137" t="s">
        <v>162</v>
      </c>
    </row>
    <row r="138" spans="1:2" x14ac:dyDescent="0.2">
      <c r="A138" t="s">
        <v>5729</v>
      </c>
      <c r="B138" t="s">
        <v>163</v>
      </c>
    </row>
    <row r="139" spans="1:2" x14ac:dyDescent="0.2">
      <c r="A139" t="s">
        <v>5760</v>
      </c>
      <c r="B139" t="s">
        <v>164</v>
      </c>
    </row>
    <row r="140" spans="1:2" x14ac:dyDescent="0.2">
      <c r="A140" t="s">
        <v>5761</v>
      </c>
      <c r="B140" t="s">
        <v>165</v>
      </c>
    </row>
    <row r="141" spans="1:2" x14ac:dyDescent="0.2">
      <c r="A141" t="s">
        <v>5724</v>
      </c>
      <c r="B141" t="s">
        <v>166</v>
      </c>
    </row>
    <row r="142" spans="1:2" x14ac:dyDescent="0.2">
      <c r="A142" t="s">
        <v>5723</v>
      </c>
      <c r="B142" t="s">
        <v>167</v>
      </c>
    </row>
    <row r="143" spans="1:2" x14ac:dyDescent="0.2">
      <c r="A143" t="s">
        <v>5739</v>
      </c>
      <c r="B143" t="s">
        <v>168</v>
      </c>
    </row>
    <row r="144" spans="1:2" x14ac:dyDescent="0.2">
      <c r="A144" t="s">
        <v>5762</v>
      </c>
      <c r="B144" t="s">
        <v>169</v>
      </c>
    </row>
    <row r="145" spans="1:2" x14ac:dyDescent="0.2">
      <c r="A145" t="s">
        <v>5720</v>
      </c>
      <c r="B145" t="s">
        <v>170</v>
      </c>
    </row>
    <row r="146" spans="1:2" x14ac:dyDescent="0.2">
      <c r="A146" t="s">
        <v>5718</v>
      </c>
      <c r="B146" t="s">
        <v>171</v>
      </c>
    </row>
    <row r="147" spans="1:2" x14ac:dyDescent="0.2">
      <c r="A147" t="s">
        <v>5727</v>
      </c>
      <c r="B147" t="s">
        <v>172</v>
      </c>
    </row>
    <row r="148" spans="1:2" x14ac:dyDescent="0.2">
      <c r="A148" t="s">
        <v>5724</v>
      </c>
      <c r="B148" t="s">
        <v>173</v>
      </c>
    </row>
    <row r="149" spans="1:2" x14ac:dyDescent="0.2">
      <c r="A149" t="s">
        <v>5743</v>
      </c>
      <c r="B149" t="s">
        <v>174</v>
      </c>
    </row>
    <row r="150" spans="1:2" x14ac:dyDescent="0.2">
      <c r="A150" t="s">
        <v>5722</v>
      </c>
      <c r="B150" t="s">
        <v>175</v>
      </c>
    </row>
    <row r="151" spans="1:2" x14ac:dyDescent="0.2">
      <c r="A151" t="s">
        <v>5715</v>
      </c>
      <c r="B151" t="s">
        <v>176</v>
      </c>
    </row>
    <row r="152" spans="1:2" x14ac:dyDescent="0.2">
      <c r="A152" t="s">
        <v>5724</v>
      </c>
      <c r="B152" t="s">
        <v>177</v>
      </c>
    </row>
    <row r="153" spans="1:2" x14ac:dyDescent="0.2">
      <c r="A153" t="s">
        <v>5724</v>
      </c>
      <c r="B153" t="s">
        <v>178</v>
      </c>
    </row>
    <row r="154" spans="1:2" x14ac:dyDescent="0.2">
      <c r="A154" t="s">
        <v>5714</v>
      </c>
      <c r="B154" t="s">
        <v>181</v>
      </c>
    </row>
    <row r="155" spans="1:2" x14ac:dyDescent="0.2">
      <c r="A155" t="s">
        <v>5724</v>
      </c>
      <c r="B155" t="s">
        <v>182</v>
      </c>
    </row>
    <row r="156" spans="1:2" x14ac:dyDescent="0.2">
      <c r="A156" t="s">
        <v>5724</v>
      </c>
      <c r="B156" t="s">
        <v>183</v>
      </c>
    </row>
    <row r="157" spans="1:2" x14ac:dyDescent="0.2">
      <c r="A157" t="s">
        <v>5724</v>
      </c>
      <c r="B157" t="s">
        <v>184</v>
      </c>
    </row>
    <row r="158" spans="1:2" x14ac:dyDescent="0.2">
      <c r="A158" t="s">
        <v>5724</v>
      </c>
      <c r="B158" t="s">
        <v>186</v>
      </c>
    </row>
    <row r="159" spans="1:2" x14ac:dyDescent="0.2">
      <c r="A159" t="s">
        <v>5724</v>
      </c>
      <c r="B159" t="s">
        <v>188</v>
      </c>
    </row>
    <row r="160" spans="1:2" x14ac:dyDescent="0.2">
      <c r="A160" t="s">
        <v>5716</v>
      </c>
      <c r="B160" t="s">
        <v>189</v>
      </c>
    </row>
    <row r="161" spans="1:2" x14ac:dyDescent="0.2">
      <c r="A161" t="s">
        <v>5748</v>
      </c>
      <c r="B161" t="s">
        <v>190</v>
      </c>
    </row>
    <row r="162" spans="1:2" x14ac:dyDescent="0.2">
      <c r="A162" t="s">
        <v>5739</v>
      </c>
      <c r="B162" t="s">
        <v>191</v>
      </c>
    </row>
    <row r="163" spans="1:2" x14ac:dyDescent="0.2">
      <c r="A163" t="s">
        <v>5759</v>
      </c>
      <c r="B163" t="s">
        <v>192</v>
      </c>
    </row>
    <row r="164" spans="1:2" x14ac:dyDescent="0.2">
      <c r="A164" t="s">
        <v>5715</v>
      </c>
      <c r="B164" t="s">
        <v>193</v>
      </c>
    </row>
    <row r="165" spans="1:2" x14ac:dyDescent="0.2">
      <c r="A165" t="s">
        <v>5750</v>
      </c>
      <c r="B165" t="s">
        <v>194</v>
      </c>
    </row>
    <row r="166" spans="1:2" x14ac:dyDescent="0.2">
      <c r="A166" t="s">
        <v>5763</v>
      </c>
      <c r="B166" t="s">
        <v>195</v>
      </c>
    </row>
    <row r="167" spans="1:2" x14ac:dyDescent="0.2">
      <c r="A167" t="s">
        <v>5733</v>
      </c>
      <c r="B167" t="s">
        <v>196</v>
      </c>
    </row>
    <row r="168" spans="1:2" x14ac:dyDescent="0.2">
      <c r="A168" t="s">
        <v>5750</v>
      </c>
      <c r="B168" t="s">
        <v>197</v>
      </c>
    </row>
    <row r="169" spans="1:2" x14ac:dyDescent="0.2">
      <c r="A169" t="s">
        <v>5720</v>
      </c>
      <c r="B169" t="s">
        <v>198</v>
      </c>
    </row>
    <row r="170" spans="1:2" x14ac:dyDescent="0.2">
      <c r="A170" t="s">
        <v>5717</v>
      </c>
      <c r="B170" t="s">
        <v>199</v>
      </c>
    </row>
    <row r="171" spans="1:2" x14ac:dyDescent="0.2">
      <c r="A171" t="s">
        <v>5764</v>
      </c>
      <c r="B171" t="s">
        <v>200</v>
      </c>
    </row>
    <row r="172" spans="1:2" x14ac:dyDescent="0.2">
      <c r="A172" t="s">
        <v>5754</v>
      </c>
      <c r="B172" t="s">
        <v>202</v>
      </c>
    </row>
    <row r="173" spans="1:2" x14ac:dyDescent="0.2">
      <c r="A173" t="s">
        <v>5765</v>
      </c>
      <c r="B173" t="s">
        <v>203</v>
      </c>
    </row>
    <row r="174" spans="1:2" x14ac:dyDescent="0.2">
      <c r="A174" t="s">
        <v>5730</v>
      </c>
      <c r="B174" t="s">
        <v>204</v>
      </c>
    </row>
    <row r="175" spans="1:2" x14ac:dyDescent="0.2">
      <c r="A175" t="s">
        <v>5733</v>
      </c>
      <c r="B175" t="s">
        <v>205</v>
      </c>
    </row>
    <row r="176" spans="1:2" x14ac:dyDescent="0.2">
      <c r="A176" t="s">
        <v>5715</v>
      </c>
      <c r="B176" t="s">
        <v>206</v>
      </c>
    </row>
    <row r="177" spans="1:2" x14ac:dyDescent="0.2">
      <c r="A177" t="s">
        <v>5731</v>
      </c>
      <c r="B177" t="s">
        <v>207</v>
      </c>
    </row>
    <row r="178" spans="1:2" x14ac:dyDescent="0.2">
      <c r="A178" t="s">
        <v>5766</v>
      </c>
      <c r="B178" t="s">
        <v>208</v>
      </c>
    </row>
    <row r="179" spans="1:2" x14ac:dyDescent="0.2">
      <c r="A179" t="s">
        <v>5742</v>
      </c>
      <c r="B179" t="s">
        <v>209</v>
      </c>
    </row>
    <row r="180" spans="1:2" x14ac:dyDescent="0.2">
      <c r="A180" t="s">
        <v>5748</v>
      </c>
      <c r="B180" t="s">
        <v>210</v>
      </c>
    </row>
    <row r="181" spans="1:2" x14ac:dyDescent="0.2">
      <c r="A181" t="s">
        <v>5767</v>
      </c>
      <c r="B181" t="s">
        <v>211</v>
      </c>
    </row>
    <row r="182" spans="1:2" x14ac:dyDescent="0.2">
      <c r="A182" t="s">
        <v>5741</v>
      </c>
      <c r="B182" t="s">
        <v>212</v>
      </c>
    </row>
    <row r="183" spans="1:2" x14ac:dyDescent="0.2">
      <c r="A183" t="s">
        <v>5742</v>
      </c>
      <c r="B183" t="s">
        <v>213</v>
      </c>
    </row>
    <row r="184" spans="1:2" x14ac:dyDescent="0.2">
      <c r="A184" t="s">
        <v>5718</v>
      </c>
      <c r="B184" t="s">
        <v>214</v>
      </c>
    </row>
    <row r="185" spans="1:2" x14ac:dyDescent="0.2">
      <c r="A185" t="s">
        <v>5714</v>
      </c>
      <c r="B185" t="s">
        <v>215</v>
      </c>
    </row>
    <row r="186" spans="1:2" x14ac:dyDescent="0.2">
      <c r="A186" t="s">
        <v>5742</v>
      </c>
      <c r="B186" t="s">
        <v>216</v>
      </c>
    </row>
    <row r="187" spans="1:2" x14ac:dyDescent="0.2">
      <c r="A187" t="s">
        <v>5768</v>
      </c>
      <c r="B187" t="s">
        <v>217</v>
      </c>
    </row>
    <row r="188" spans="1:2" x14ac:dyDescent="0.2">
      <c r="A188" t="s">
        <v>5727</v>
      </c>
      <c r="B188" t="s">
        <v>218</v>
      </c>
    </row>
    <row r="189" spans="1:2" x14ac:dyDescent="0.2">
      <c r="A189" t="s">
        <v>5737</v>
      </c>
      <c r="B189" t="s">
        <v>219</v>
      </c>
    </row>
    <row r="190" spans="1:2" x14ac:dyDescent="0.2">
      <c r="A190" t="s">
        <v>5755</v>
      </c>
      <c r="B190" t="s">
        <v>220</v>
      </c>
    </row>
    <row r="191" spans="1:2" x14ac:dyDescent="0.2">
      <c r="A191" t="s">
        <v>5730</v>
      </c>
      <c r="B191" t="s">
        <v>221</v>
      </c>
    </row>
    <row r="192" spans="1:2" x14ac:dyDescent="0.2">
      <c r="A192" t="s">
        <v>5769</v>
      </c>
      <c r="B192" t="s">
        <v>222</v>
      </c>
    </row>
    <row r="193" spans="1:2" x14ac:dyDescent="0.2">
      <c r="A193" t="s">
        <v>5718</v>
      </c>
      <c r="B193" t="s">
        <v>223</v>
      </c>
    </row>
    <row r="194" spans="1:2" x14ac:dyDescent="0.2">
      <c r="A194" t="s">
        <v>5728</v>
      </c>
      <c r="B194" t="s">
        <v>224</v>
      </c>
    </row>
    <row r="195" spans="1:2" x14ac:dyDescent="0.2">
      <c r="A195" t="s">
        <v>5768</v>
      </c>
      <c r="B195" t="s">
        <v>225</v>
      </c>
    </row>
    <row r="196" spans="1:2" x14ac:dyDescent="0.2">
      <c r="A196" t="s">
        <v>5727</v>
      </c>
      <c r="B196" t="s">
        <v>226</v>
      </c>
    </row>
    <row r="197" spans="1:2" x14ac:dyDescent="0.2">
      <c r="A197" t="s">
        <v>5724</v>
      </c>
      <c r="B197" t="s">
        <v>227</v>
      </c>
    </row>
    <row r="198" spans="1:2" x14ac:dyDescent="0.2">
      <c r="A198" t="s">
        <v>5716</v>
      </c>
      <c r="B198" t="s">
        <v>228</v>
      </c>
    </row>
    <row r="199" spans="1:2" x14ac:dyDescent="0.2">
      <c r="A199" t="s">
        <v>5763</v>
      </c>
      <c r="B199" t="s">
        <v>229</v>
      </c>
    </row>
    <row r="200" spans="1:2" x14ac:dyDescent="0.2">
      <c r="A200" t="s">
        <v>5770</v>
      </c>
      <c r="B200" t="s">
        <v>230</v>
      </c>
    </row>
    <row r="201" spans="1:2" x14ac:dyDescent="0.2">
      <c r="A201" t="s">
        <v>5740</v>
      </c>
      <c r="B201" t="s">
        <v>231</v>
      </c>
    </row>
    <row r="202" spans="1:2" x14ac:dyDescent="0.2">
      <c r="A202" t="s">
        <v>5739</v>
      </c>
      <c r="B202" t="s">
        <v>232</v>
      </c>
    </row>
    <row r="203" spans="1:2" x14ac:dyDescent="0.2">
      <c r="A203" t="s">
        <v>5771</v>
      </c>
      <c r="B203" t="s">
        <v>233</v>
      </c>
    </row>
    <row r="204" spans="1:2" x14ac:dyDescent="0.2">
      <c r="A204" t="s">
        <v>5731</v>
      </c>
      <c r="B204" t="s">
        <v>234</v>
      </c>
    </row>
    <row r="205" spans="1:2" x14ac:dyDescent="0.2">
      <c r="A205" t="s">
        <v>5740</v>
      </c>
      <c r="B205" t="s">
        <v>235</v>
      </c>
    </row>
    <row r="206" spans="1:2" x14ac:dyDescent="0.2">
      <c r="A206" t="s">
        <v>5730</v>
      </c>
      <c r="B206" t="s">
        <v>236</v>
      </c>
    </row>
    <row r="207" spans="1:2" x14ac:dyDescent="0.2">
      <c r="A207" t="s">
        <v>5746</v>
      </c>
      <c r="B207" t="s">
        <v>237</v>
      </c>
    </row>
    <row r="208" spans="1:2" x14ac:dyDescent="0.2">
      <c r="A208" t="s">
        <v>5772</v>
      </c>
      <c r="B208" t="s">
        <v>238</v>
      </c>
    </row>
    <row r="209" spans="1:2" x14ac:dyDescent="0.2">
      <c r="A209" t="s">
        <v>5760</v>
      </c>
      <c r="B209" t="s">
        <v>239</v>
      </c>
    </row>
    <row r="210" spans="1:2" x14ac:dyDescent="0.2">
      <c r="A210" t="s">
        <v>5772</v>
      </c>
      <c r="B210" t="s">
        <v>240</v>
      </c>
    </row>
    <row r="211" spans="1:2" x14ac:dyDescent="0.2">
      <c r="A211" t="s">
        <v>5725</v>
      </c>
      <c r="B211" t="s">
        <v>241</v>
      </c>
    </row>
    <row r="212" spans="1:2" x14ac:dyDescent="0.2">
      <c r="A212" t="s">
        <v>5746</v>
      </c>
      <c r="B212" t="s">
        <v>242</v>
      </c>
    </row>
    <row r="213" spans="1:2" x14ac:dyDescent="0.2">
      <c r="A213" t="s">
        <v>5746</v>
      </c>
      <c r="B213" t="s">
        <v>243</v>
      </c>
    </row>
    <row r="214" spans="1:2" x14ac:dyDescent="0.2">
      <c r="A214" t="s">
        <v>5765</v>
      </c>
      <c r="B214" t="s">
        <v>244</v>
      </c>
    </row>
    <row r="215" spans="1:2" x14ac:dyDescent="0.2">
      <c r="A215" t="s">
        <v>5737</v>
      </c>
      <c r="B215" t="s">
        <v>245</v>
      </c>
    </row>
    <row r="216" spans="1:2" x14ac:dyDescent="0.2">
      <c r="A216" t="s">
        <v>5718</v>
      </c>
      <c r="B216" t="s">
        <v>246</v>
      </c>
    </row>
    <row r="217" spans="1:2" x14ac:dyDescent="0.2">
      <c r="A217" t="s">
        <v>5744</v>
      </c>
      <c r="B217" t="s">
        <v>247</v>
      </c>
    </row>
    <row r="218" spans="1:2" x14ac:dyDescent="0.2">
      <c r="A218" t="s">
        <v>5749</v>
      </c>
      <c r="B218" t="s">
        <v>248</v>
      </c>
    </row>
    <row r="219" spans="1:2" x14ac:dyDescent="0.2">
      <c r="A219" t="s">
        <v>5742</v>
      </c>
      <c r="B219" t="s">
        <v>249</v>
      </c>
    </row>
    <row r="220" spans="1:2" x14ac:dyDescent="0.2">
      <c r="A220" t="s">
        <v>5772</v>
      </c>
      <c r="B220" t="s">
        <v>250</v>
      </c>
    </row>
    <row r="221" spans="1:2" x14ac:dyDescent="0.2">
      <c r="A221" t="s">
        <v>5715</v>
      </c>
      <c r="B221" t="s">
        <v>251</v>
      </c>
    </row>
    <row r="222" spans="1:2" x14ac:dyDescent="0.2">
      <c r="A222" t="s">
        <v>5727</v>
      </c>
      <c r="B222" t="s">
        <v>252</v>
      </c>
    </row>
    <row r="223" spans="1:2" x14ac:dyDescent="0.2">
      <c r="A223" t="s">
        <v>5731</v>
      </c>
      <c r="B223" t="s">
        <v>655</v>
      </c>
    </row>
    <row r="224" spans="1:2" x14ac:dyDescent="0.2">
      <c r="A224" t="s">
        <v>5715</v>
      </c>
      <c r="B224" t="s">
        <v>253</v>
      </c>
    </row>
    <row r="225" spans="1:2" x14ac:dyDescent="0.2">
      <c r="A225" t="s">
        <v>5715</v>
      </c>
      <c r="B225" t="s">
        <v>254</v>
      </c>
    </row>
    <row r="226" spans="1:2" x14ac:dyDescent="0.2">
      <c r="A226" t="s">
        <v>5747</v>
      </c>
      <c r="B226" t="s">
        <v>255</v>
      </c>
    </row>
    <row r="227" spans="1:2" x14ac:dyDescent="0.2">
      <c r="A227" t="s">
        <v>5749</v>
      </c>
      <c r="B227" t="s">
        <v>256</v>
      </c>
    </row>
    <row r="228" spans="1:2" x14ac:dyDescent="0.2">
      <c r="A228" t="s">
        <v>5728</v>
      </c>
      <c r="B228" t="s">
        <v>257</v>
      </c>
    </row>
    <row r="229" spans="1:2" x14ac:dyDescent="0.2">
      <c r="A229" t="s">
        <v>5769</v>
      </c>
      <c r="B229" t="s">
        <v>258</v>
      </c>
    </row>
    <row r="230" spans="1:2" x14ac:dyDescent="0.2">
      <c r="A230" t="s">
        <v>5735</v>
      </c>
      <c r="B230" t="s">
        <v>259</v>
      </c>
    </row>
    <row r="231" spans="1:2" x14ac:dyDescent="0.2">
      <c r="A231" t="s">
        <v>5732</v>
      </c>
      <c r="B231" t="s">
        <v>260</v>
      </c>
    </row>
    <row r="232" spans="1:2" x14ac:dyDescent="0.2">
      <c r="A232" t="s">
        <v>5731</v>
      </c>
      <c r="B232" t="s">
        <v>261</v>
      </c>
    </row>
    <row r="233" spans="1:2" x14ac:dyDescent="0.2">
      <c r="A233" t="s">
        <v>5731</v>
      </c>
      <c r="B233" t="s">
        <v>262</v>
      </c>
    </row>
    <row r="234" spans="1:2" x14ac:dyDescent="0.2">
      <c r="A234" t="s">
        <v>5762</v>
      </c>
      <c r="B234" t="s">
        <v>263</v>
      </c>
    </row>
    <row r="235" spans="1:2" x14ac:dyDescent="0.2">
      <c r="A235" t="s">
        <v>5762</v>
      </c>
      <c r="B235" t="s">
        <v>264</v>
      </c>
    </row>
    <row r="236" spans="1:2" x14ac:dyDescent="0.2">
      <c r="A236" t="s">
        <v>5740</v>
      </c>
      <c r="B236" t="s">
        <v>265</v>
      </c>
    </row>
    <row r="237" spans="1:2" x14ac:dyDescent="0.2">
      <c r="A237" t="s">
        <v>5761</v>
      </c>
      <c r="B237" t="s">
        <v>266</v>
      </c>
    </row>
    <row r="238" spans="1:2" x14ac:dyDescent="0.2">
      <c r="A238" t="s">
        <v>5759</v>
      </c>
      <c r="B238" t="s">
        <v>267</v>
      </c>
    </row>
    <row r="239" spans="1:2" x14ac:dyDescent="0.2">
      <c r="A239" t="s">
        <v>5761</v>
      </c>
      <c r="B239" t="s">
        <v>268</v>
      </c>
    </row>
    <row r="240" spans="1:2" x14ac:dyDescent="0.2">
      <c r="A240" t="s">
        <v>5723</v>
      </c>
      <c r="B240" t="s">
        <v>269</v>
      </c>
    </row>
    <row r="241" spans="1:2" x14ac:dyDescent="0.2">
      <c r="A241" t="s">
        <v>5728</v>
      </c>
      <c r="B241" t="s">
        <v>270</v>
      </c>
    </row>
    <row r="242" spans="1:2" x14ac:dyDescent="0.2">
      <c r="A242" t="s">
        <v>5754</v>
      </c>
      <c r="B242" t="s">
        <v>271</v>
      </c>
    </row>
    <row r="243" spans="1:2" x14ac:dyDescent="0.2">
      <c r="A243" t="s">
        <v>5768</v>
      </c>
      <c r="B243" t="s">
        <v>272</v>
      </c>
    </row>
    <row r="244" spans="1:2" x14ac:dyDescent="0.2">
      <c r="A244" t="s">
        <v>5722</v>
      </c>
      <c r="B244" t="s">
        <v>273</v>
      </c>
    </row>
    <row r="245" spans="1:2" x14ac:dyDescent="0.2">
      <c r="A245" t="s">
        <v>5722</v>
      </c>
      <c r="B245" t="s">
        <v>273</v>
      </c>
    </row>
    <row r="246" spans="1:2" x14ac:dyDescent="0.2">
      <c r="A246" t="s">
        <v>5767</v>
      </c>
      <c r="B246" t="s">
        <v>274</v>
      </c>
    </row>
    <row r="247" spans="1:2" x14ac:dyDescent="0.2">
      <c r="A247" t="s">
        <v>5767</v>
      </c>
      <c r="B247" t="s">
        <v>275</v>
      </c>
    </row>
    <row r="248" spans="1:2" x14ac:dyDescent="0.2">
      <c r="A248" t="s">
        <v>5714</v>
      </c>
      <c r="B248" t="s">
        <v>276</v>
      </c>
    </row>
    <row r="249" spans="1:2" x14ac:dyDescent="0.2">
      <c r="A249" t="s">
        <v>5746</v>
      </c>
      <c r="B249" t="s">
        <v>277</v>
      </c>
    </row>
    <row r="250" spans="1:2" x14ac:dyDescent="0.2">
      <c r="A250" t="s">
        <v>5721</v>
      </c>
      <c r="B250" t="s">
        <v>278</v>
      </c>
    </row>
    <row r="251" spans="1:2" x14ac:dyDescent="0.2">
      <c r="A251" t="s">
        <v>5747</v>
      </c>
      <c r="B251" t="s">
        <v>279</v>
      </c>
    </row>
    <row r="252" spans="1:2" x14ac:dyDescent="0.2">
      <c r="A252" t="s">
        <v>5741</v>
      </c>
      <c r="B252" t="s">
        <v>280</v>
      </c>
    </row>
    <row r="253" spans="1:2" x14ac:dyDescent="0.2">
      <c r="A253" t="s">
        <v>5748</v>
      </c>
      <c r="B253" t="s">
        <v>281</v>
      </c>
    </row>
    <row r="254" spans="1:2" x14ac:dyDescent="0.2">
      <c r="A254" t="s">
        <v>5720</v>
      </c>
      <c r="B254" t="s">
        <v>282</v>
      </c>
    </row>
    <row r="255" spans="1:2" x14ac:dyDescent="0.2">
      <c r="A255" t="s">
        <v>5761</v>
      </c>
      <c r="B255" t="s">
        <v>283</v>
      </c>
    </row>
    <row r="256" spans="1:2" x14ac:dyDescent="0.2">
      <c r="A256" t="s">
        <v>5737</v>
      </c>
      <c r="B256" t="s">
        <v>284</v>
      </c>
    </row>
    <row r="257" spans="1:2" x14ac:dyDescent="0.2">
      <c r="A257" t="s">
        <v>5772</v>
      </c>
      <c r="B257" t="s">
        <v>285</v>
      </c>
    </row>
    <row r="258" spans="1:2" x14ac:dyDescent="0.2">
      <c r="A258" t="s">
        <v>5742</v>
      </c>
      <c r="B258" t="s">
        <v>286</v>
      </c>
    </row>
    <row r="259" spans="1:2" x14ac:dyDescent="0.2">
      <c r="A259" t="s">
        <v>5756</v>
      </c>
      <c r="B259" t="s">
        <v>287</v>
      </c>
    </row>
    <row r="260" spans="1:2" x14ac:dyDescent="0.2">
      <c r="A260" t="s">
        <v>5717</v>
      </c>
      <c r="B260" t="s">
        <v>288</v>
      </c>
    </row>
    <row r="261" spans="1:2" x14ac:dyDescent="0.2">
      <c r="A261" t="s">
        <v>5723</v>
      </c>
      <c r="B261" t="s">
        <v>289</v>
      </c>
    </row>
    <row r="262" spans="1:2" x14ac:dyDescent="0.2">
      <c r="A262" t="s">
        <v>5723</v>
      </c>
      <c r="B262" t="s">
        <v>290</v>
      </c>
    </row>
    <row r="263" spans="1:2" x14ac:dyDescent="0.2">
      <c r="A263" t="s">
        <v>5723</v>
      </c>
      <c r="B263" t="s">
        <v>291</v>
      </c>
    </row>
    <row r="264" spans="1:2" x14ac:dyDescent="0.2">
      <c r="A264" t="s">
        <v>5757</v>
      </c>
      <c r="B264" t="s">
        <v>292</v>
      </c>
    </row>
    <row r="265" spans="1:2" x14ac:dyDescent="0.2">
      <c r="A265" t="s">
        <v>5723</v>
      </c>
      <c r="B265" t="s">
        <v>293</v>
      </c>
    </row>
    <row r="266" spans="1:2" x14ac:dyDescent="0.2">
      <c r="A266" t="s">
        <v>5723</v>
      </c>
      <c r="B266" t="s">
        <v>293</v>
      </c>
    </row>
    <row r="267" spans="1:2" x14ac:dyDescent="0.2">
      <c r="A267" t="s">
        <v>5721</v>
      </c>
      <c r="B267" t="s">
        <v>294</v>
      </c>
    </row>
    <row r="268" spans="1:2" x14ac:dyDescent="0.2">
      <c r="A268" t="s">
        <v>5764</v>
      </c>
      <c r="B268" t="s">
        <v>295</v>
      </c>
    </row>
    <row r="269" spans="1:2" x14ac:dyDescent="0.2">
      <c r="A269" t="s">
        <v>5717</v>
      </c>
      <c r="B269" t="s">
        <v>296</v>
      </c>
    </row>
    <row r="270" spans="1:2" x14ac:dyDescent="0.2">
      <c r="A270" t="s">
        <v>5750</v>
      </c>
      <c r="B270" t="s">
        <v>297</v>
      </c>
    </row>
    <row r="271" spans="1:2" x14ac:dyDescent="0.2">
      <c r="A271" t="s">
        <v>5729</v>
      </c>
      <c r="B271" t="s">
        <v>298</v>
      </c>
    </row>
    <row r="272" spans="1:2" x14ac:dyDescent="0.2">
      <c r="A272" t="s">
        <v>5722</v>
      </c>
      <c r="B272" t="s">
        <v>299</v>
      </c>
    </row>
    <row r="273" spans="1:2" x14ac:dyDescent="0.2">
      <c r="A273" t="s">
        <v>5717</v>
      </c>
      <c r="B273" t="s">
        <v>300</v>
      </c>
    </row>
    <row r="274" spans="1:2" x14ac:dyDescent="0.2">
      <c r="A274" t="s">
        <v>5730</v>
      </c>
      <c r="B274" t="s">
        <v>301</v>
      </c>
    </row>
    <row r="275" spans="1:2" x14ac:dyDescent="0.2">
      <c r="A275" t="s">
        <v>5728</v>
      </c>
      <c r="B275" t="s">
        <v>302</v>
      </c>
    </row>
    <row r="276" spans="1:2" x14ac:dyDescent="0.2">
      <c r="A276" t="s">
        <v>5760</v>
      </c>
      <c r="B276" t="s">
        <v>303</v>
      </c>
    </row>
    <row r="277" spans="1:2" x14ac:dyDescent="0.2">
      <c r="A277" t="s">
        <v>5737</v>
      </c>
      <c r="B277" t="s">
        <v>304</v>
      </c>
    </row>
    <row r="278" spans="1:2" x14ac:dyDescent="0.2">
      <c r="A278" t="s">
        <v>5763</v>
      </c>
      <c r="B278" t="s">
        <v>305</v>
      </c>
    </row>
    <row r="279" spans="1:2" x14ac:dyDescent="0.2">
      <c r="A279" t="s">
        <v>5736</v>
      </c>
      <c r="B279" t="s">
        <v>306</v>
      </c>
    </row>
    <row r="280" spans="1:2" x14ac:dyDescent="0.2">
      <c r="A280" t="s">
        <v>5736</v>
      </c>
      <c r="B280" t="s">
        <v>307</v>
      </c>
    </row>
    <row r="281" spans="1:2" x14ac:dyDescent="0.2">
      <c r="A281" t="s">
        <v>5772</v>
      </c>
      <c r="B281" t="s">
        <v>308</v>
      </c>
    </row>
    <row r="282" spans="1:2" x14ac:dyDescent="0.2">
      <c r="A282" t="s">
        <v>5714</v>
      </c>
      <c r="B282" t="s">
        <v>309</v>
      </c>
    </row>
    <row r="283" spans="1:2" x14ac:dyDescent="0.2">
      <c r="A283" t="s">
        <v>5742</v>
      </c>
      <c r="B283" t="s">
        <v>310</v>
      </c>
    </row>
    <row r="284" spans="1:2" x14ac:dyDescent="0.2">
      <c r="A284" t="s">
        <v>5737</v>
      </c>
      <c r="B284" t="s">
        <v>311</v>
      </c>
    </row>
    <row r="285" spans="1:2" x14ac:dyDescent="0.2">
      <c r="A285" t="s">
        <v>5737</v>
      </c>
      <c r="B285" t="s">
        <v>312</v>
      </c>
    </row>
    <row r="286" spans="1:2" x14ac:dyDescent="0.2">
      <c r="A286" t="s">
        <v>5765</v>
      </c>
      <c r="B286" t="s">
        <v>313</v>
      </c>
    </row>
    <row r="287" spans="1:2" x14ac:dyDescent="0.2">
      <c r="A287" t="s">
        <v>5731</v>
      </c>
      <c r="B287" t="s">
        <v>314</v>
      </c>
    </row>
    <row r="288" spans="1:2" x14ac:dyDescent="0.2">
      <c r="A288" t="s">
        <v>5743</v>
      </c>
      <c r="B288" t="s">
        <v>315</v>
      </c>
    </row>
    <row r="289" spans="1:2" x14ac:dyDescent="0.2">
      <c r="A289" t="s">
        <v>5732</v>
      </c>
      <c r="B289" t="s">
        <v>316</v>
      </c>
    </row>
    <row r="290" spans="1:2" x14ac:dyDescent="0.2">
      <c r="A290" t="s">
        <v>5764</v>
      </c>
      <c r="B290" t="s">
        <v>317</v>
      </c>
    </row>
    <row r="291" spans="1:2" x14ac:dyDescent="0.2">
      <c r="A291" t="s">
        <v>5764</v>
      </c>
      <c r="B291" t="s">
        <v>318</v>
      </c>
    </row>
    <row r="292" spans="1:2" x14ac:dyDescent="0.2">
      <c r="A292" t="s">
        <v>5715</v>
      </c>
      <c r="B292" t="s">
        <v>319</v>
      </c>
    </row>
    <row r="293" spans="1:2" x14ac:dyDescent="0.2">
      <c r="A293" t="s">
        <v>5724</v>
      </c>
      <c r="B293" t="s">
        <v>320</v>
      </c>
    </row>
    <row r="294" spans="1:2" x14ac:dyDescent="0.2">
      <c r="A294" t="s">
        <v>5744</v>
      </c>
      <c r="B294" t="s">
        <v>321</v>
      </c>
    </row>
    <row r="295" spans="1:2" x14ac:dyDescent="0.2">
      <c r="A295" t="s">
        <v>5756</v>
      </c>
      <c r="B295" t="s">
        <v>322</v>
      </c>
    </row>
    <row r="296" spans="1:2" x14ac:dyDescent="0.2">
      <c r="A296" t="s">
        <v>5717</v>
      </c>
      <c r="B296" t="s">
        <v>323</v>
      </c>
    </row>
    <row r="297" spans="1:2" x14ac:dyDescent="0.2">
      <c r="A297" t="s">
        <v>5770</v>
      </c>
      <c r="B297" t="s">
        <v>324</v>
      </c>
    </row>
    <row r="298" spans="1:2" x14ac:dyDescent="0.2">
      <c r="A298" t="s">
        <v>5756</v>
      </c>
      <c r="B298" t="s">
        <v>325</v>
      </c>
    </row>
    <row r="299" spans="1:2" x14ac:dyDescent="0.2">
      <c r="A299" t="s">
        <v>5766</v>
      </c>
      <c r="B299" t="s">
        <v>326</v>
      </c>
    </row>
    <row r="300" spans="1:2" x14ac:dyDescent="0.2">
      <c r="A300" t="s">
        <v>5730</v>
      </c>
      <c r="B300" t="s">
        <v>327</v>
      </c>
    </row>
    <row r="301" spans="1:2" x14ac:dyDescent="0.2">
      <c r="A301" t="s">
        <v>5770</v>
      </c>
      <c r="B301" t="s">
        <v>328</v>
      </c>
    </row>
    <row r="302" spans="1:2" x14ac:dyDescent="0.2">
      <c r="A302" t="s">
        <v>5732</v>
      </c>
      <c r="B302" t="s">
        <v>329</v>
      </c>
    </row>
    <row r="303" spans="1:2" x14ac:dyDescent="0.2">
      <c r="A303" t="s">
        <v>5742</v>
      </c>
      <c r="B303" t="s">
        <v>330</v>
      </c>
    </row>
    <row r="304" spans="1:2" x14ac:dyDescent="0.2">
      <c r="A304" t="s">
        <v>5770</v>
      </c>
      <c r="B304" t="s">
        <v>331</v>
      </c>
    </row>
    <row r="305" spans="1:2" x14ac:dyDescent="0.2">
      <c r="A305" t="s">
        <v>5730</v>
      </c>
      <c r="B305" t="s">
        <v>332</v>
      </c>
    </row>
    <row r="306" spans="1:2" x14ac:dyDescent="0.2">
      <c r="A306" t="s">
        <v>5734</v>
      </c>
      <c r="B306" t="s">
        <v>333</v>
      </c>
    </row>
    <row r="307" spans="1:2" x14ac:dyDescent="0.2">
      <c r="A307" t="s">
        <v>5772</v>
      </c>
      <c r="B307" t="s">
        <v>334</v>
      </c>
    </row>
    <row r="308" spans="1:2" x14ac:dyDescent="0.2">
      <c r="A308" t="s">
        <v>5773</v>
      </c>
      <c r="B308" t="s">
        <v>739</v>
      </c>
    </row>
    <row r="309" spans="1:2" x14ac:dyDescent="0.2">
      <c r="A309" t="s">
        <v>5731</v>
      </c>
      <c r="B309" t="s">
        <v>335</v>
      </c>
    </row>
    <row r="310" spans="1:2" x14ac:dyDescent="0.2">
      <c r="A310" t="s">
        <v>5767</v>
      </c>
      <c r="B310" t="s">
        <v>336</v>
      </c>
    </row>
    <row r="311" spans="1:2" x14ac:dyDescent="0.2">
      <c r="A311" t="s">
        <v>5740</v>
      </c>
      <c r="B311" t="s">
        <v>337</v>
      </c>
    </row>
    <row r="312" spans="1:2" x14ac:dyDescent="0.2">
      <c r="A312" t="s">
        <v>5731</v>
      </c>
      <c r="B312" t="s">
        <v>338</v>
      </c>
    </row>
    <row r="313" spans="1:2" x14ac:dyDescent="0.2">
      <c r="A313" t="s">
        <v>5762</v>
      </c>
      <c r="B313" t="s">
        <v>339</v>
      </c>
    </row>
    <row r="314" spans="1:2" x14ac:dyDescent="0.2">
      <c r="A314" t="s">
        <v>5714</v>
      </c>
      <c r="B314" t="s">
        <v>340</v>
      </c>
    </row>
    <row r="315" spans="1:2" x14ac:dyDescent="0.2">
      <c r="A315" t="s">
        <v>5736</v>
      </c>
      <c r="B315" t="s">
        <v>341</v>
      </c>
    </row>
    <row r="316" spans="1:2" x14ac:dyDescent="0.2">
      <c r="A316" t="s">
        <v>5727</v>
      </c>
      <c r="B316" t="s">
        <v>342</v>
      </c>
    </row>
    <row r="317" spans="1:2" x14ac:dyDescent="0.2">
      <c r="A317" t="s">
        <v>5772</v>
      </c>
      <c r="B317" t="s">
        <v>343</v>
      </c>
    </row>
    <row r="318" spans="1:2" x14ac:dyDescent="0.2">
      <c r="A318" t="s">
        <v>5718</v>
      </c>
      <c r="B318" t="s">
        <v>344</v>
      </c>
    </row>
    <row r="319" spans="1:2" x14ac:dyDescent="0.2">
      <c r="A319" t="s">
        <v>5756</v>
      </c>
      <c r="B319" t="s">
        <v>345</v>
      </c>
    </row>
    <row r="320" spans="1:2" x14ac:dyDescent="0.2">
      <c r="A320" t="s">
        <v>5726</v>
      </c>
      <c r="B320" t="s">
        <v>346</v>
      </c>
    </row>
    <row r="321" spans="1:2" x14ac:dyDescent="0.2">
      <c r="A321" t="s">
        <v>5731</v>
      </c>
      <c r="B321" t="s">
        <v>347</v>
      </c>
    </row>
    <row r="322" spans="1:2" x14ac:dyDescent="0.2">
      <c r="A322" t="s">
        <v>5722</v>
      </c>
      <c r="B322" t="s">
        <v>348</v>
      </c>
    </row>
    <row r="323" spans="1:2" x14ac:dyDescent="0.2">
      <c r="A323" t="s">
        <v>5715</v>
      </c>
      <c r="B323" t="s">
        <v>349</v>
      </c>
    </row>
    <row r="324" spans="1:2" x14ac:dyDescent="0.2">
      <c r="A324" t="s">
        <v>5730</v>
      </c>
      <c r="B324" t="s">
        <v>350</v>
      </c>
    </row>
    <row r="325" spans="1:2" x14ac:dyDescent="0.2">
      <c r="A325" t="s">
        <v>5765</v>
      </c>
      <c r="B325" t="s">
        <v>351</v>
      </c>
    </row>
    <row r="326" spans="1:2" x14ac:dyDescent="0.2">
      <c r="A326" t="s">
        <v>5746</v>
      </c>
      <c r="B326" t="s">
        <v>757</v>
      </c>
    </row>
    <row r="327" spans="1:2" x14ac:dyDescent="0.2">
      <c r="A327" t="s">
        <v>5725</v>
      </c>
      <c r="B327" t="s">
        <v>352</v>
      </c>
    </row>
    <row r="328" spans="1:2" x14ac:dyDescent="0.2">
      <c r="A328" t="s">
        <v>5728</v>
      </c>
      <c r="B328" t="s">
        <v>353</v>
      </c>
    </row>
    <row r="329" spans="1:2" x14ac:dyDescent="0.2">
      <c r="A329" t="s">
        <v>5773</v>
      </c>
      <c r="B329" t="s">
        <v>354</v>
      </c>
    </row>
    <row r="330" spans="1:2" x14ac:dyDescent="0.2">
      <c r="A330" t="s">
        <v>5758</v>
      </c>
      <c r="B330" t="s">
        <v>355</v>
      </c>
    </row>
    <row r="331" spans="1:2" x14ac:dyDescent="0.2">
      <c r="A331" t="s">
        <v>5718</v>
      </c>
      <c r="B331" t="s">
        <v>356</v>
      </c>
    </row>
    <row r="332" spans="1:2" x14ac:dyDescent="0.2">
      <c r="A332" t="s">
        <v>5760</v>
      </c>
      <c r="B332" t="s">
        <v>357</v>
      </c>
    </row>
    <row r="333" spans="1:2" x14ac:dyDescent="0.2">
      <c r="A333" t="s">
        <v>5743</v>
      </c>
      <c r="B333" t="s">
        <v>358</v>
      </c>
    </row>
    <row r="334" spans="1:2" x14ac:dyDescent="0.2">
      <c r="A334" t="s">
        <v>5720</v>
      </c>
      <c r="B334" t="s">
        <v>359</v>
      </c>
    </row>
    <row r="335" spans="1:2" x14ac:dyDescent="0.2">
      <c r="A335" t="s">
        <v>5746</v>
      </c>
      <c r="B335" t="s">
        <v>360</v>
      </c>
    </row>
    <row r="336" spans="1:2" x14ac:dyDescent="0.2">
      <c r="A336" t="s">
        <v>5716</v>
      </c>
      <c r="B336" t="s">
        <v>5774</v>
      </c>
    </row>
    <row r="337" spans="1:2" x14ac:dyDescent="0.2">
      <c r="A337" t="s">
        <v>5750</v>
      </c>
      <c r="B337" t="s">
        <v>361</v>
      </c>
    </row>
    <row r="338" spans="1:2" x14ac:dyDescent="0.2">
      <c r="A338" t="s">
        <v>5729</v>
      </c>
      <c r="B338" t="s">
        <v>362</v>
      </c>
    </row>
    <row r="339" spans="1:2" x14ac:dyDescent="0.2">
      <c r="A339" t="s">
        <v>5756</v>
      </c>
      <c r="B339" t="s">
        <v>363</v>
      </c>
    </row>
    <row r="340" spans="1:2" x14ac:dyDescent="0.2">
      <c r="A340" t="s">
        <v>5737</v>
      </c>
      <c r="B340" t="s">
        <v>364</v>
      </c>
    </row>
    <row r="341" spans="1:2" x14ac:dyDescent="0.2">
      <c r="A341" t="s">
        <v>5725</v>
      </c>
      <c r="B341" t="s">
        <v>365</v>
      </c>
    </row>
    <row r="342" spans="1:2" x14ac:dyDescent="0.2">
      <c r="A342" t="s">
        <v>5737</v>
      </c>
      <c r="B342" t="s">
        <v>366</v>
      </c>
    </row>
    <row r="343" spans="1:2" x14ac:dyDescent="0.2">
      <c r="A343" t="s">
        <v>5743</v>
      </c>
      <c r="B343" t="s">
        <v>367</v>
      </c>
    </row>
    <row r="344" spans="1:2" x14ac:dyDescent="0.2">
      <c r="A344" t="s">
        <v>5758</v>
      </c>
      <c r="B344" t="s">
        <v>368</v>
      </c>
    </row>
    <row r="345" spans="1:2" x14ac:dyDescent="0.2">
      <c r="A345" t="s">
        <v>5737</v>
      </c>
      <c r="B345" t="s">
        <v>369</v>
      </c>
    </row>
    <row r="346" spans="1:2" x14ac:dyDescent="0.2">
      <c r="A346" t="s">
        <v>5771</v>
      </c>
      <c r="B346" t="s">
        <v>370</v>
      </c>
    </row>
    <row r="347" spans="1:2" x14ac:dyDescent="0.2">
      <c r="A347" t="s">
        <v>5739</v>
      </c>
      <c r="B347" t="s">
        <v>371</v>
      </c>
    </row>
    <row r="348" spans="1:2" x14ac:dyDescent="0.2">
      <c r="A348" t="s">
        <v>5720</v>
      </c>
      <c r="B348" t="s">
        <v>372</v>
      </c>
    </row>
    <row r="349" spans="1:2" x14ac:dyDescent="0.2">
      <c r="A349" t="s">
        <v>5745</v>
      </c>
      <c r="B349" t="s">
        <v>373</v>
      </c>
    </row>
    <row r="350" spans="1:2" x14ac:dyDescent="0.2">
      <c r="A350" t="s">
        <v>5714</v>
      </c>
      <c r="B350" t="s">
        <v>374</v>
      </c>
    </row>
    <row r="351" spans="1:2" x14ac:dyDescent="0.2">
      <c r="A351" t="s">
        <v>5714</v>
      </c>
      <c r="B351" t="s">
        <v>375</v>
      </c>
    </row>
    <row r="352" spans="1:2" x14ac:dyDescent="0.2">
      <c r="A352" t="s">
        <v>5714</v>
      </c>
      <c r="B352" t="s">
        <v>376</v>
      </c>
    </row>
    <row r="353" spans="1:2" x14ac:dyDescent="0.2">
      <c r="A353" t="s">
        <v>5755</v>
      </c>
      <c r="B353" t="s">
        <v>377</v>
      </c>
    </row>
    <row r="354" spans="1:2" x14ac:dyDescent="0.2">
      <c r="A354" t="s">
        <v>5752</v>
      </c>
      <c r="B354" t="s">
        <v>378</v>
      </c>
    </row>
    <row r="355" spans="1:2" x14ac:dyDescent="0.2">
      <c r="A355" t="s">
        <v>5737</v>
      </c>
      <c r="B355" t="s">
        <v>379</v>
      </c>
    </row>
    <row r="356" spans="1:2" x14ac:dyDescent="0.2">
      <c r="A356" t="s">
        <v>5722</v>
      </c>
      <c r="B356" t="s">
        <v>380</v>
      </c>
    </row>
    <row r="357" spans="1:2" x14ac:dyDescent="0.2">
      <c r="A357" t="s">
        <v>5725</v>
      </c>
      <c r="B357" t="s">
        <v>381</v>
      </c>
    </row>
    <row r="358" spans="1:2" x14ac:dyDescent="0.2">
      <c r="A358" t="s">
        <v>5715</v>
      </c>
      <c r="B358" t="s">
        <v>382</v>
      </c>
    </row>
    <row r="359" spans="1:2" x14ac:dyDescent="0.2">
      <c r="A359" t="s">
        <v>5726</v>
      </c>
      <c r="B359" t="s">
        <v>383</v>
      </c>
    </row>
    <row r="360" spans="1:2" x14ac:dyDescent="0.2">
      <c r="A360" t="s">
        <v>5743</v>
      </c>
      <c r="B360" t="s">
        <v>384</v>
      </c>
    </row>
    <row r="361" spans="1:2" x14ac:dyDescent="0.2">
      <c r="A361" t="s">
        <v>5744</v>
      </c>
      <c r="B361" t="s">
        <v>385</v>
      </c>
    </row>
    <row r="362" spans="1:2" x14ac:dyDescent="0.2">
      <c r="A362" t="s">
        <v>5719</v>
      </c>
      <c r="B362" t="s">
        <v>386</v>
      </c>
    </row>
    <row r="363" spans="1:2" x14ac:dyDescent="0.2">
      <c r="A363" t="s">
        <v>5744</v>
      </c>
      <c r="B363" t="s">
        <v>387</v>
      </c>
    </row>
    <row r="364" spans="1:2" x14ac:dyDescent="0.2">
      <c r="A364" t="s">
        <v>5767</v>
      </c>
      <c r="B364" t="s">
        <v>388</v>
      </c>
    </row>
    <row r="365" spans="1:2" x14ac:dyDescent="0.2">
      <c r="A365" t="s">
        <v>5733</v>
      </c>
      <c r="B365" t="s">
        <v>389</v>
      </c>
    </row>
    <row r="366" spans="1:2" x14ac:dyDescent="0.2">
      <c r="A366" t="s">
        <v>5770</v>
      </c>
      <c r="B366" t="s">
        <v>390</v>
      </c>
    </row>
    <row r="367" spans="1:2" x14ac:dyDescent="0.2">
      <c r="A367" t="s">
        <v>5762</v>
      </c>
      <c r="B367" t="s">
        <v>391</v>
      </c>
    </row>
    <row r="368" spans="1:2" x14ac:dyDescent="0.2">
      <c r="A368" t="s">
        <v>5717</v>
      </c>
      <c r="B368" t="s">
        <v>392</v>
      </c>
    </row>
    <row r="369" spans="1:2" x14ac:dyDescent="0.2">
      <c r="A369" t="s">
        <v>5718</v>
      </c>
      <c r="B369" t="s">
        <v>393</v>
      </c>
    </row>
    <row r="370" spans="1:2" x14ac:dyDescent="0.2">
      <c r="A370" t="s">
        <v>5718</v>
      </c>
      <c r="B370" t="s">
        <v>393</v>
      </c>
    </row>
    <row r="371" spans="1:2" x14ac:dyDescent="0.2">
      <c r="A371" t="s">
        <v>5718</v>
      </c>
      <c r="B371" t="s">
        <v>394</v>
      </c>
    </row>
    <row r="372" spans="1:2" x14ac:dyDescent="0.2">
      <c r="A372" t="s">
        <v>5773</v>
      </c>
      <c r="B372" t="s">
        <v>395</v>
      </c>
    </row>
    <row r="373" spans="1:2" x14ac:dyDescent="0.2">
      <c r="A373" t="s">
        <v>5761</v>
      </c>
      <c r="B373" t="s">
        <v>396</v>
      </c>
    </row>
    <row r="374" spans="1:2" x14ac:dyDescent="0.2">
      <c r="A374" t="s">
        <v>5762</v>
      </c>
      <c r="B374" t="s">
        <v>397</v>
      </c>
    </row>
    <row r="375" spans="1:2" x14ac:dyDescent="0.2">
      <c r="A375" t="s">
        <v>5742</v>
      </c>
      <c r="B375" t="s">
        <v>398</v>
      </c>
    </row>
    <row r="376" spans="1:2" x14ac:dyDescent="0.2">
      <c r="A376" t="s">
        <v>5726</v>
      </c>
      <c r="B376" t="s">
        <v>399</v>
      </c>
    </row>
    <row r="377" spans="1:2" x14ac:dyDescent="0.2">
      <c r="A377" t="s">
        <v>5759</v>
      </c>
      <c r="B377" t="s">
        <v>400</v>
      </c>
    </row>
    <row r="378" spans="1:2" x14ac:dyDescent="0.2">
      <c r="A378" t="s">
        <v>5761</v>
      </c>
      <c r="B378" t="s">
        <v>401</v>
      </c>
    </row>
    <row r="379" spans="1:2" x14ac:dyDescent="0.2">
      <c r="A379" t="s">
        <v>5723</v>
      </c>
      <c r="B379" t="s">
        <v>402</v>
      </c>
    </row>
    <row r="380" spans="1:2" x14ac:dyDescent="0.2">
      <c r="A380" t="s">
        <v>5714</v>
      </c>
      <c r="B380" t="s">
        <v>403</v>
      </c>
    </row>
    <row r="381" spans="1:2" x14ac:dyDescent="0.2">
      <c r="A381" t="s">
        <v>5729</v>
      </c>
      <c r="B381" t="s">
        <v>404</v>
      </c>
    </row>
    <row r="382" spans="1:2" x14ac:dyDescent="0.2">
      <c r="A382" t="s">
        <v>5745</v>
      </c>
      <c r="B382" t="s">
        <v>405</v>
      </c>
    </row>
    <row r="383" spans="1:2" x14ac:dyDescent="0.2">
      <c r="A383" t="s">
        <v>5737</v>
      </c>
      <c r="B383" t="s">
        <v>406</v>
      </c>
    </row>
    <row r="384" spans="1:2" x14ac:dyDescent="0.2">
      <c r="A384" t="s">
        <v>5737</v>
      </c>
      <c r="B384" t="s">
        <v>407</v>
      </c>
    </row>
    <row r="385" spans="1:2" x14ac:dyDescent="0.2">
      <c r="A385" t="s">
        <v>5724</v>
      </c>
      <c r="B385" t="s">
        <v>408</v>
      </c>
    </row>
    <row r="386" spans="1:2" x14ac:dyDescent="0.2">
      <c r="A386" t="s">
        <v>5743</v>
      </c>
      <c r="B386" t="s">
        <v>410</v>
      </c>
    </row>
    <row r="387" spans="1:2" x14ac:dyDescent="0.2">
      <c r="A387" t="s">
        <v>5754</v>
      </c>
      <c r="B387" t="s">
        <v>411</v>
      </c>
    </row>
    <row r="388" spans="1:2" x14ac:dyDescent="0.2">
      <c r="A388" t="s">
        <v>5724</v>
      </c>
      <c r="B388" t="s">
        <v>412</v>
      </c>
    </row>
    <row r="389" spans="1:2" x14ac:dyDescent="0.2">
      <c r="A389" t="s">
        <v>5728</v>
      </c>
      <c r="B389" t="s">
        <v>413</v>
      </c>
    </row>
    <row r="390" spans="1:2" x14ac:dyDescent="0.2">
      <c r="A390" t="s">
        <v>5722</v>
      </c>
      <c r="B390" t="s">
        <v>414</v>
      </c>
    </row>
    <row r="391" spans="1:2" x14ac:dyDescent="0.2">
      <c r="A391" t="s">
        <v>5744</v>
      </c>
      <c r="B391" t="s">
        <v>415</v>
      </c>
    </row>
    <row r="392" spans="1:2" x14ac:dyDescent="0.2">
      <c r="A392" t="s">
        <v>5717</v>
      </c>
      <c r="B392" t="s">
        <v>416</v>
      </c>
    </row>
    <row r="393" spans="1:2" x14ac:dyDescent="0.2">
      <c r="A393" t="s">
        <v>5721</v>
      </c>
      <c r="B393" t="s">
        <v>417</v>
      </c>
    </row>
    <row r="394" spans="1:2" x14ac:dyDescent="0.2">
      <c r="A394" t="s">
        <v>5724</v>
      </c>
      <c r="B394" t="s">
        <v>418</v>
      </c>
    </row>
    <row r="395" spans="1:2" x14ac:dyDescent="0.2">
      <c r="A395" t="s">
        <v>5718</v>
      </c>
      <c r="B395" t="s">
        <v>419</v>
      </c>
    </row>
    <row r="396" spans="1:2" x14ac:dyDescent="0.2">
      <c r="A396" t="s">
        <v>5733</v>
      </c>
      <c r="B396" t="s">
        <v>420</v>
      </c>
    </row>
    <row r="397" spans="1:2" x14ac:dyDescent="0.2">
      <c r="A397" t="s">
        <v>5725</v>
      </c>
      <c r="B397" t="s">
        <v>421</v>
      </c>
    </row>
    <row r="398" spans="1:2" x14ac:dyDescent="0.2">
      <c r="A398" t="s">
        <v>5721</v>
      </c>
      <c r="B398" t="s">
        <v>422</v>
      </c>
    </row>
    <row r="399" spans="1:2" x14ac:dyDescent="0.2">
      <c r="A399" t="s">
        <v>5714</v>
      </c>
      <c r="B399" t="s">
        <v>423</v>
      </c>
    </row>
    <row r="400" spans="1:2" x14ac:dyDescent="0.2">
      <c r="A400" t="s">
        <v>5722</v>
      </c>
      <c r="B400" t="s">
        <v>424</v>
      </c>
    </row>
    <row r="401" spans="1:2" x14ac:dyDescent="0.2">
      <c r="A401" t="s">
        <v>5764</v>
      </c>
      <c r="B401" t="s">
        <v>425</v>
      </c>
    </row>
    <row r="402" spans="1:2" x14ac:dyDescent="0.2">
      <c r="A402" t="s">
        <v>5743</v>
      </c>
      <c r="B402" t="s">
        <v>426</v>
      </c>
    </row>
    <row r="403" spans="1:2" x14ac:dyDescent="0.2">
      <c r="A403" t="s">
        <v>5769</v>
      </c>
      <c r="B403" t="s">
        <v>427</v>
      </c>
    </row>
    <row r="404" spans="1:2" x14ac:dyDescent="0.2">
      <c r="A404" t="s">
        <v>5717</v>
      </c>
      <c r="B404" t="s">
        <v>428</v>
      </c>
    </row>
    <row r="405" spans="1:2" x14ac:dyDescent="0.2">
      <c r="A405" t="s">
        <v>5734</v>
      </c>
      <c r="B405" t="s">
        <v>429</v>
      </c>
    </row>
    <row r="406" spans="1:2" x14ac:dyDescent="0.2">
      <c r="A406" t="s">
        <v>5729</v>
      </c>
      <c r="B406" t="s">
        <v>430</v>
      </c>
    </row>
    <row r="407" spans="1:2" x14ac:dyDescent="0.2">
      <c r="A407" t="s">
        <v>5726</v>
      </c>
      <c r="B407" t="s">
        <v>431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376D-76DF-464D-8388-EA48C2B348CF}">
  <dimension ref="A1:C352"/>
  <sheetViews>
    <sheetView topLeftCell="A13" workbookViewId="0">
      <selection activeCell="D9" sqref="D9"/>
    </sheetView>
  </sheetViews>
  <sheetFormatPr baseColWidth="10" defaultRowHeight="16" x14ac:dyDescent="0.2"/>
  <sheetData>
    <row r="1" spans="1:3" ht="29" x14ac:dyDescent="0.2">
      <c r="A1" s="4" t="s">
        <v>921</v>
      </c>
      <c r="B1" s="4" t="s">
        <v>922</v>
      </c>
      <c r="C1" s="4" t="s">
        <v>923</v>
      </c>
    </row>
    <row r="2" spans="1:3" ht="43" x14ac:dyDescent="0.2">
      <c r="A2" s="5" t="s">
        <v>53</v>
      </c>
      <c r="B2" s="6" t="s">
        <v>924</v>
      </c>
      <c r="C2" s="6" t="s">
        <v>924</v>
      </c>
    </row>
    <row r="3" spans="1:3" ht="43" x14ac:dyDescent="0.2">
      <c r="A3" s="5" t="s">
        <v>55</v>
      </c>
      <c r="B3" s="6" t="s">
        <v>924</v>
      </c>
      <c r="C3" s="6" t="s">
        <v>924</v>
      </c>
    </row>
    <row r="4" spans="1:3" ht="29" x14ac:dyDescent="0.2">
      <c r="A4" s="5" t="s">
        <v>267</v>
      </c>
      <c r="B4" s="6" t="s">
        <v>924</v>
      </c>
      <c r="C4" s="6" t="s">
        <v>924</v>
      </c>
    </row>
    <row r="5" spans="1:3" ht="43" x14ac:dyDescent="0.2">
      <c r="A5" s="5" t="s">
        <v>60</v>
      </c>
      <c r="B5" s="6" t="s">
        <v>924</v>
      </c>
      <c r="C5" s="6" t="s">
        <v>924</v>
      </c>
    </row>
    <row r="6" spans="1:3" ht="29" x14ac:dyDescent="0.2">
      <c r="A6" s="5" t="s">
        <v>429</v>
      </c>
      <c r="B6" s="6">
        <v>0.26772639999999998</v>
      </c>
      <c r="C6" s="6">
        <v>34.3994164</v>
      </c>
    </row>
    <row r="7" spans="1:3" ht="43" x14ac:dyDescent="0.2">
      <c r="A7" s="5" t="s">
        <v>157</v>
      </c>
      <c r="B7" s="6">
        <v>0.32092730000000003</v>
      </c>
      <c r="C7" s="6">
        <v>34.403183300000002</v>
      </c>
    </row>
    <row r="8" spans="1:3" ht="29" x14ac:dyDescent="0.2">
      <c r="A8" s="5" t="s">
        <v>333</v>
      </c>
      <c r="B8" s="6">
        <v>0.28239829999999999</v>
      </c>
      <c r="C8" s="6">
        <v>34.425766699999997</v>
      </c>
    </row>
    <row r="9" spans="1:3" ht="57" x14ac:dyDescent="0.2">
      <c r="A9" s="5" t="s">
        <v>925</v>
      </c>
      <c r="B9" s="6">
        <v>0.41907939999999999</v>
      </c>
      <c r="C9" s="6">
        <v>34.426757100000003</v>
      </c>
    </row>
    <row r="10" spans="1:3" ht="29" x14ac:dyDescent="0.2">
      <c r="A10" s="5" t="s">
        <v>298</v>
      </c>
      <c r="B10" s="6">
        <v>0.41907939999999999</v>
      </c>
      <c r="C10" s="6">
        <v>34.426757100000003</v>
      </c>
    </row>
    <row r="11" spans="1:3" ht="43" x14ac:dyDescent="0.2">
      <c r="A11" s="5" t="s">
        <v>68</v>
      </c>
      <c r="B11" s="6">
        <v>0.42361799999999999</v>
      </c>
      <c r="C11" s="6">
        <v>34.427010699999997</v>
      </c>
    </row>
    <row r="12" spans="1:3" ht="85" x14ac:dyDescent="0.2">
      <c r="A12" s="5" t="s">
        <v>137</v>
      </c>
      <c r="B12" s="5">
        <v>0.25484820000000002</v>
      </c>
      <c r="C12" s="5">
        <v>34.430916500000002</v>
      </c>
    </row>
    <row r="13" spans="1:3" ht="43" x14ac:dyDescent="0.2">
      <c r="A13" s="5" t="s">
        <v>95</v>
      </c>
      <c r="B13" s="6">
        <v>0.41789349999999997</v>
      </c>
      <c r="C13" s="6">
        <v>34.430964500000002</v>
      </c>
    </row>
    <row r="14" spans="1:3" ht="29" x14ac:dyDescent="0.2">
      <c r="A14" s="5" t="s">
        <v>217</v>
      </c>
      <c r="B14" s="6">
        <v>0.43754300000000002</v>
      </c>
      <c r="C14" s="6">
        <v>34.4364621</v>
      </c>
    </row>
    <row r="15" spans="1:3" ht="43" x14ac:dyDescent="0.2">
      <c r="A15" s="5" t="s">
        <v>272</v>
      </c>
      <c r="B15" s="6">
        <v>0.43754300000000002</v>
      </c>
      <c r="C15" s="6">
        <v>34.4364621</v>
      </c>
    </row>
    <row r="16" spans="1:3" ht="43" x14ac:dyDescent="0.2">
      <c r="A16" s="5" t="s">
        <v>225</v>
      </c>
      <c r="B16" s="6">
        <v>0.4180334</v>
      </c>
      <c r="C16" s="6">
        <v>34.441977299999998</v>
      </c>
    </row>
    <row r="17" spans="1:3" ht="43" x14ac:dyDescent="0.2">
      <c r="A17" s="5" t="s">
        <v>865</v>
      </c>
      <c r="B17" s="6">
        <v>0.16078690000000001</v>
      </c>
      <c r="C17" s="6">
        <v>34.452055600000001</v>
      </c>
    </row>
    <row r="18" spans="1:3" ht="43" x14ac:dyDescent="0.2">
      <c r="A18" s="5" t="s">
        <v>866</v>
      </c>
      <c r="B18" s="6">
        <v>0.38670510000000002</v>
      </c>
      <c r="C18" s="6">
        <v>34.462665700000002</v>
      </c>
    </row>
    <row r="19" spans="1:3" x14ac:dyDescent="0.2">
      <c r="A19" s="5" t="s">
        <v>926</v>
      </c>
      <c r="B19" s="6">
        <v>0.38670510000000002</v>
      </c>
      <c r="C19" s="6">
        <v>34.462665700000002</v>
      </c>
    </row>
    <row r="20" spans="1:3" ht="43" x14ac:dyDescent="0.2">
      <c r="A20" s="5" t="s">
        <v>134</v>
      </c>
      <c r="B20" s="6">
        <v>0.38670510000000002</v>
      </c>
      <c r="C20" s="6">
        <v>34.462665700000002</v>
      </c>
    </row>
    <row r="21" spans="1:3" ht="29" x14ac:dyDescent="0.2">
      <c r="A21" s="5" t="s">
        <v>927</v>
      </c>
      <c r="B21" s="6">
        <v>0.38670510000000002</v>
      </c>
      <c r="C21" s="6">
        <v>34.462665700000002</v>
      </c>
    </row>
    <row r="22" spans="1:3" ht="43" x14ac:dyDescent="0.2">
      <c r="A22" s="5" t="s">
        <v>49</v>
      </c>
      <c r="B22" s="6">
        <v>0.38670510000000002</v>
      </c>
      <c r="C22" s="6">
        <v>34.462665700000002</v>
      </c>
    </row>
    <row r="23" spans="1:3" ht="43" x14ac:dyDescent="0.2">
      <c r="A23" s="5" t="s">
        <v>362</v>
      </c>
      <c r="B23" s="6">
        <v>0.38670510000000002</v>
      </c>
      <c r="C23" s="6">
        <v>34.462665700000002</v>
      </c>
    </row>
    <row r="24" spans="1:3" ht="29" x14ac:dyDescent="0.2">
      <c r="A24" s="5" t="s">
        <v>928</v>
      </c>
      <c r="B24" s="6">
        <v>0.38670510000000002</v>
      </c>
      <c r="C24" s="6">
        <v>34.462665700000002</v>
      </c>
    </row>
    <row r="25" spans="1:3" ht="43" x14ac:dyDescent="0.2">
      <c r="A25" s="5" t="s">
        <v>929</v>
      </c>
      <c r="B25" s="6">
        <v>0.38670510000000002</v>
      </c>
      <c r="C25" s="6">
        <v>34.462665700000002</v>
      </c>
    </row>
    <row r="26" spans="1:3" ht="43" x14ac:dyDescent="0.2">
      <c r="A26" s="5" t="s">
        <v>930</v>
      </c>
      <c r="B26" s="6">
        <v>0.38670510000000002</v>
      </c>
      <c r="C26" s="6">
        <v>34.462665700000002</v>
      </c>
    </row>
    <row r="27" spans="1:3" ht="43" x14ac:dyDescent="0.2">
      <c r="A27" s="5" t="s">
        <v>322</v>
      </c>
      <c r="B27" s="6">
        <v>0.38670510000000002</v>
      </c>
      <c r="C27" s="6">
        <v>34.462665700000002</v>
      </c>
    </row>
    <row r="28" spans="1:3" ht="43" x14ac:dyDescent="0.2">
      <c r="A28" s="5" t="s">
        <v>404</v>
      </c>
      <c r="B28" s="6">
        <v>0.38670510000000002</v>
      </c>
      <c r="C28" s="6">
        <v>34.462665700000002</v>
      </c>
    </row>
    <row r="29" spans="1:3" ht="29" x14ac:dyDescent="0.2">
      <c r="A29" s="5" t="s">
        <v>363</v>
      </c>
      <c r="B29" s="6">
        <v>0.42362709999999998</v>
      </c>
      <c r="C29" s="6">
        <v>34.474643899999997</v>
      </c>
    </row>
    <row r="30" spans="1:3" ht="29" x14ac:dyDescent="0.2">
      <c r="A30" s="5" t="s">
        <v>287</v>
      </c>
      <c r="B30" s="6">
        <v>0.42362709999999998</v>
      </c>
      <c r="C30" s="6">
        <v>34.474643899999997</v>
      </c>
    </row>
    <row r="31" spans="1:3" ht="29" x14ac:dyDescent="0.2">
      <c r="A31" s="5" t="s">
        <v>163</v>
      </c>
      <c r="B31" s="6">
        <v>0.42362709999999998</v>
      </c>
      <c r="C31" s="6">
        <v>34.474643899999997</v>
      </c>
    </row>
    <row r="32" spans="1:3" ht="29" x14ac:dyDescent="0.2">
      <c r="A32" s="5" t="s">
        <v>325</v>
      </c>
      <c r="B32" s="6">
        <v>0.42362709999999998</v>
      </c>
      <c r="C32" s="6">
        <v>34.474643899999997</v>
      </c>
    </row>
    <row r="33" spans="1:3" ht="43" x14ac:dyDescent="0.2">
      <c r="A33" s="5" t="s">
        <v>123</v>
      </c>
      <c r="B33" s="6">
        <v>0.2393489</v>
      </c>
      <c r="C33" s="6">
        <v>34.478187599999998</v>
      </c>
    </row>
    <row r="34" spans="1:3" ht="43" x14ac:dyDescent="0.2">
      <c r="A34" s="5" t="s">
        <v>279</v>
      </c>
      <c r="B34" s="6">
        <v>0.13134899999999999</v>
      </c>
      <c r="C34" s="6">
        <v>34.481713300000003</v>
      </c>
    </row>
    <row r="35" spans="1:3" ht="43" x14ac:dyDescent="0.2">
      <c r="A35" s="5" t="s">
        <v>289</v>
      </c>
      <c r="B35" s="6">
        <v>0.3379625</v>
      </c>
      <c r="C35" s="6">
        <v>34.487234299999997</v>
      </c>
    </row>
    <row r="36" spans="1:3" ht="57" x14ac:dyDescent="0.2">
      <c r="A36" s="5" t="s">
        <v>291</v>
      </c>
      <c r="B36" s="6">
        <v>0.3379625</v>
      </c>
      <c r="C36" s="6">
        <v>34.487234299999997</v>
      </c>
    </row>
    <row r="37" spans="1:3" ht="29" x14ac:dyDescent="0.2">
      <c r="A37" s="5" t="s">
        <v>290</v>
      </c>
      <c r="B37" s="6">
        <v>0.3379625</v>
      </c>
      <c r="C37" s="6">
        <v>34.487234299999997</v>
      </c>
    </row>
    <row r="38" spans="1:3" ht="43" x14ac:dyDescent="0.2">
      <c r="A38" s="5" t="s">
        <v>93</v>
      </c>
      <c r="B38" s="6">
        <v>0.3379625</v>
      </c>
      <c r="C38" s="6">
        <v>34.487234299999997</v>
      </c>
    </row>
    <row r="39" spans="1:3" ht="71" x14ac:dyDescent="0.2">
      <c r="A39" s="5" t="s">
        <v>91</v>
      </c>
      <c r="B39" s="6">
        <v>0.3379625</v>
      </c>
      <c r="C39" s="6">
        <v>34.487234299999997</v>
      </c>
    </row>
    <row r="40" spans="1:3" ht="43" x14ac:dyDescent="0.2">
      <c r="A40" s="5" t="s">
        <v>931</v>
      </c>
      <c r="B40" s="6">
        <v>0.3379625</v>
      </c>
      <c r="C40" s="6">
        <v>34.487234299999997</v>
      </c>
    </row>
    <row r="41" spans="1:3" ht="43" x14ac:dyDescent="0.2">
      <c r="A41" s="5" t="s">
        <v>293</v>
      </c>
      <c r="B41" s="6">
        <v>0.33322180000000001</v>
      </c>
      <c r="C41" s="6">
        <v>34.487742300000001</v>
      </c>
    </row>
    <row r="42" spans="1:3" ht="29" x14ac:dyDescent="0.2">
      <c r="A42" s="5" t="s">
        <v>307</v>
      </c>
      <c r="B42" s="6">
        <v>0.33322180000000001</v>
      </c>
      <c r="C42" s="6">
        <v>34.487742300000001</v>
      </c>
    </row>
    <row r="43" spans="1:3" ht="29" x14ac:dyDescent="0.2">
      <c r="A43" s="5" t="s">
        <v>98</v>
      </c>
      <c r="B43" s="6">
        <v>0.33322180000000001</v>
      </c>
      <c r="C43" s="6">
        <v>34.487742300000001</v>
      </c>
    </row>
    <row r="44" spans="1:3" ht="29" x14ac:dyDescent="0.2">
      <c r="A44" s="5" t="s">
        <v>119</v>
      </c>
      <c r="B44" s="6">
        <v>0.33322180000000001</v>
      </c>
      <c r="C44" s="6">
        <v>34.487742300000001</v>
      </c>
    </row>
    <row r="45" spans="1:3" ht="29" x14ac:dyDescent="0.2">
      <c r="A45" s="5" t="s">
        <v>121</v>
      </c>
      <c r="B45" s="6">
        <v>0.33322180000000001</v>
      </c>
      <c r="C45" s="6">
        <v>34.487742300000001</v>
      </c>
    </row>
    <row r="46" spans="1:3" ht="43" x14ac:dyDescent="0.2">
      <c r="A46" s="5" t="s">
        <v>228</v>
      </c>
      <c r="B46" s="6">
        <v>0.33322180000000001</v>
      </c>
      <c r="C46" s="6">
        <v>34.487742300000001</v>
      </c>
    </row>
    <row r="47" spans="1:3" ht="29" x14ac:dyDescent="0.2">
      <c r="A47" s="5" t="s">
        <v>932</v>
      </c>
      <c r="B47" s="6">
        <v>0.33322180000000001</v>
      </c>
      <c r="C47" s="6">
        <v>34.487742300000001</v>
      </c>
    </row>
    <row r="48" spans="1:3" ht="43" x14ac:dyDescent="0.2">
      <c r="A48" s="5" t="s">
        <v>59</v>
      </c>
      <c r="B48" s="6">
        <v>0.33322180000000001</v>
      </c>
      <c r="C48" s="6">
        <v>34.487742300000001</v>
      </c>
    </row>
    <row r="49" spans="1:3" ht="29" x14ac:dyDescent="0.2">
      <c r="A49" s="5" t="s">
        <v>292</v>
      </c>
      <c r="B49" s="6">
        <v>0.33322180000000001</v>
      </c>
      <c r="C49" s="6">
        <v>34.487742300000001</v>
      </c>
    </row>
    <row r="50" spans="1:3" ht="29" x14ac:dyDescent="0.2">
      <c r="A50" s="5" t="s">
        <v>238</v>
      </c>
      <c r="B50" s="6">
        <v>0.33322180000000001</v>
      </c>
      <c r="C50" s="6">
        <v>34.487742300000001</v>
      </c>
    </row>
    <row r="51" spans="1:3" ht="29" x14ac:dyDescent="0.2">
      <c r="A51" s="5" t="s">
        <v>13</v>
      </c>
      <c r="B51" s="6">
        <v>0.33322180000000001</v>
      </c>
      <c r="C51" s="6">
        <v>34.487742300000001</v>
      </c>
    </row>
    <row r="52" spans="1:3" ht="43" x14ac:dyDescent="0.2">
      <c r="A52" s="5" t="s">
        <v>933</v>
      </c>
      <c r="B52" s="6">
        <v>0.33322180000000001</v>
      </c>
      <c r="C52" s="6">
        <v>34.487742300000001</v>
      </c>
    </row>
    <row r="53" spans="1:3" ht="29" x14ac:dyDescent="0.2">
      <c r="A53" s="5" t="s">
        <v>194</v>
      </c>
      <c r="B53" s="6">
        <v>0.33322180000000001</v>
      </c>
      <c r="C53" s="6">
        <v>34.487742300000001</v>
      </c>
    </row>
    <row r="54" spans="1:3" ht="43" x14ac:dyDescent="0.2">
      <c r="A54" s="5" t="s">
        <v>29</v>
      </c>
      <c r="B54" s="6">
        <v>0.33322180000000001</v>
      </c>
      <c r="C54" s="6">
        <v>34.487742300000001</v>
      </c>
    </row>
    <row r="55" spans="1:3" ht="29" x14ac:dyDescent="0.2">
      <c r="A55" s="5" t="s">
        <v>240</v>
      </c>
      <c r="B55" s="6">
        <v>0.33322180000000001</v>
      </c>
      <c r="C55" s="6">
        <v>34.487742300000001</v>
      </c>
    </row>
    <row r="56" spans="1:3" ht="43" x14ac:dyDescent="0.2">
      <c r="A56" s="5" t="s">
        <v>27</v>
      </c>
      <c r="B56" s="6">
        <v>0.33322180000000001</v>
      </c>
      <c r="C56" s="6">
        <v>34.487742300000001</v>
      </c>
    </row>
    <row r="57" spans="1:3" ht="43" x14ac:dyDescent="0.2">
      <c r="A57" s="5" t="s">
        <v>934</v>
      </c>
      <c r="B57" s="6">
        <v>0.3762218</v>
      </c>
      <c r="C57" s="6">
        <v>34.488047600000002</v>
      </c>
    </row>
    <row r="58" spans="1:3" ht="43" x14ac:dyDescent="0.2">
      <c r="A58" s="5" t="s">
        <v>397</v>
      </c>
      <c r="B58" s="6">
        <v>0.3762218</v>
      </c>
      <c r="C58" s="6">
        <v>34.488047600000002</v>
      </c>
    </row>
    <row r="59" spans="1:3" ht="43" x14ac:dyDescent="0.2">
      <c r="A59" s="5" t="s">
        <v>167</v>
      </c>
      <c r="B59" s="6">
        <v>0.33345029999999998</v>
      </c>
      <c r="C59" s="6">
        <v>34.489667400000002</v>
      </c>
    </row>
    <row r="60" spans="1:3" ht="43" x14ac:dyDescent="0.2">
      <c r="A60" s="5" t="s">
        <v>935</v>
      </c>
      <c r="B60" s="6">
        <v>0.33534910000000001</v>
      </c>
      <c r="C60" s="6">
        <v>34.489835399999997</v>
      </c>
    </row>
    <row r="61" spans="1:3" ht="43" x14ac:dyDescent="0.2">
      <c r="A61" s="5" t="s">
        <v>936</v>
      </c>
      <c r="B61" s="6">
        <v>0.33672940000000001</v>
      </c>
      <c r="C61" s="6">
        <v>34.4899609</v>
      </c>
    </row>
    <row r="62" spans="1:3" ht="43" x14ac:dyDescent="0.2">
      <c r="A62" s="5" t="s">
        <v>122</v>
      </c>
      <c r="B62" s="6">
        <v>0.22</v>
      </c>
      <c r="C62" s="6">
        <v>34.49</v>
      </c>
    </row>
    <row r="63" spans="1:3" ht="29" x14ac:dyDescent="0.2">
      <c r="A63" s="5" t="s">
        <v>58</v>
      </c>
      <c r="B63" s="6">
        <v>0.2198155</v>
      </c>
      <c r="C63" s="6">
        <v>34.491898800000001</v>
      </c>
    </row>
    <row r="64" spans="1:3" ht="43" x14ac:dyDescent="0.2">
      <c r="A64" s="5" t="s">
        <v>116</v>
      </c>
      <c r="B64" s="6">
        <v>0.2198155</v>
      </c>
      <c r="C64" s="6">
        <v>34.491898800000001</v>
      </c>
    </row>
    <row r="65" spans="1:3" ht="43" x14ac:dyDescent="0.2">
      <c r="A65" s="5" t="s">
        <v>937</v>
      </c>
      <c r="B65" s="6">
        <v>0.2198155</v>
      </c>
      <c r="C65" s="6">
        <v>34.491898800000001</v>
      </c>
    </row>
    <row r="66" spans="1:3" ht="43" x14ac:dyDescent="0.2">
      <c r="A66" s="5" t="s">
        <v>299</v>
      </c>
      <c r="B66" s="6">
        <v>0.2198155</v>
      </c>
      <c r="C66" s="6">
        <v>34.491898800000001</v>
      </c>
    </row>
    <row r="67" spans="1:3" ht="57" x14ac:dyDescent="0.2">
      <c r="A67" s="5" t="s">
        <v>25</v>
      </c>
      <c r="B67" s="6">
        <v>0.2198155</v>
      </c>
      <c r="C67" s="6">
        <v>34.491898800000001</v>
      </c>
    </row>
    <row r="68" spans="1:3" ht="43" x14ac:dyDescent="0.2">
      <c r="A68" s="5" t="s">
        <v>175</v>
      </c>
      <c r="B68" s="6">
        <v>0.2198155</v>
      </c>
      <c r="C68" s="6">
        <v>34.491898800000001</v>
      </c>
    </row>
    <row r="69" spans="1:3" ht="43" x14ac:dyDescent="0.2">
      <c r="A69" s="5" t="s">
        <v>383</v>
      </c>
      <c r="B69" s="6">
        <v>0.2198155</v>
      </c>
      <c r="C69" s="6">
        <v>34.491898800000001</v>
      </c>
    </row>
    <row r="70" spans="1:3" ht="43" x14ac:dyDescent="0.2">
      <c r="A70" s="5" t="s">
        <v>63</v>
      </c>
      <c r="B70" s="6">
        <v>0.2198155</v>
      </c>
      <c r="C70" s="6">
        <v>34.491898800000001</v>
      </c>
    </row>
    <row r="71" spans="1:3" ht="29" x14ac:dyDescent="0.2">
      <c r="A71" s="5" t="s">
        <v>938</v>
      </c>
      <c r="B71" s="6">
        <v>0.2198155</v>
      </c>
      <c r="C71" s="6">
        <v>34.491898800000001</v>
      </c>
    </row>
    <row r="72" spans="1:3" ht="43" x14ac:dyDescent="0.2">
      <c r="A72" s="5" t="s">
        <v>939</v>
      </c>
      <c r="B72" s="6">
        <v>0.2198155</v>
      </c>
      <c r="C72" s="6">
        <v>34.491898800000001</v>
      </c>
    </row>
    <row r="73" spans="1:3" ht="43" x14ac:dyDescent="0.2">
      <c r="A73" s="5" t="s">
        <v>940</v>
      </c>
      <c r="B73" s="6">
        <v>0.2198155</v>
      </c>
      <c r="C73" s="6">
        <v>34.491898800000001</v>
      </c>
    </row>
    <row r="74" spans="1:3" ht="57" x14ac:dyDescent="0.2">
      <c r="A74" s="5" t="s">
        <v>941</v>
      </c>
      <c r="B74" s="6">
        <v>0.2198155</v>
      </c>
      <c r="C74" s="6">
        <v>34.491898800000001</v>
      </c>
    </row>
    <row r="75" spans="1:3" ht="43" x14ac:dyDescent="0.2">
      <c r="A75" s="5" t="s">
        <v>424</v>
      </c>
      <c r="B75" s="6">
        <v>0.2198155</v>
      </c>
      <c r="C75" s="6">
        <v>34.491898800000001</v>
      </c>
    </row>
    <row r="76" spans="1:3" ht="29" x14ac:dyDescent="0.2">
      <c r="A76" s="5" t="s">
        <v>103</v>
      </c>
      <c r="B76" s="6">
        <v>0.2198155</v>
      </c>
      <c r="C76" s="6">
        <v>34.491898800000001</v>
      </c>
    </row>
    <row r="77" spans="1:3" ht="43" x14ac:dyDescent="0.2">
      <c r="A77" s="5" t="s">
        <v>152</v>
      </c>
      <c r="B77" s="6">
        <v>0.2198155</v>
      </c>
      <c r="C77" s="6">
        <v>34.491898800000001</v>
      </c>
    </row>
    <row r="78" spans="1:3" ht="43" x14ac:dyDescent="0.2">
      <c r="A78" s="5" t="s">
        <v>346</v>
      </c>
      <c r="B78" s="6">
        <v>0.2198155</v>
      </c>
      <c r="C78" s="6">
        <v>34.491898800000001</v>
      </c>
    </row>
    <row r="79" spans="1:3" ht="43" x14ac:dyDescent="0.2">
      <c r="A79" s="5" t="s">
        <v>402</v>
      </c>
      <c r="B79" s="6">
        <v>0.32647169999999998</v>
      </c>
      <c r="C79" s="6">
        <v>34.498790700000001</v>
      </c>
    </row>
    <row r="80" spans="1:3" ht="29" x14ac:dyDescent="0.2">
      <c r="A80" s="5" t="s">
        <v>942</v>
      </c>
      <c r="B80" s="6">
        <v>0.15021590000000001</v>
      </c>
      <c r="C80" s="6">
        <v>34.502981900000002</v>
      </c>
    </row>
    <row r="81" spans="1:3" ht="43" x14ac:dyDescent="0.2">
      <c r="A81" s="5" t="s">
        <v>233</v>
      </c>
      <c r="B81" s="6">
        <v>0.18602930000000001</v>
      </c>
      <c r="C81" s="6">
        <v>34.506318899999997</v>
      </c>
    </row>
    <row r="82" spans="1:3" ht="43" x14ac:dyDescent="0.2">
      <c r="A82" s="5" t="s">
        <v>943</v>
      </c>
      <c r="B82" s="6">
        <v>0.29340620000000001</v>
      </c>
      <c r="C82" s="6">
        <v>34.506647100000002</v>
      </c>
    </row>
    <row r="83" spans="1:3" ht="29" x14ac:dyDescent="0.2">
      <c r="A83" s="5" t="s">
        <v>143</v>
      </c>
      <c r="B83" s="5">
        <v>0.463476</v>
      </c>
      <c r="C83" s="5">
        <v>34.521471099999999</v>
      </c>
    </row>
    <row r="84" spans="1:3" ht="43" x14ac:dyDescent="0.2">
      <c r="A84" s="5" t="s">
        <v>944</v>
      </c>
      <c r="B84" s="6">
        <v>0.23527629999999999</v>
      </c>
      <c r="C84" s="6">
        <v>34.521582700000003</v>
      </c>
    </row>
    <row r="85" spans="1:3" ht="43" x14ac:dyDescent="0.2">
      <c r="A85" s="5" t="s">
        <v>90</v>
      </c>
      <c r="B85" s="6">
        <v>0.13281599999999999</v>
      </c>
      <c r="C85" s="6">
        <v>34.5223741</v>
      </c>
    </row>
    <row r="86" spans="1:3" ht="43" x14ac:dyDescent="0.2">
      <c r="A86" s="5" t="s">
        <v>92</v>
      </c>
      <c r="B86" s="6">
        <v>0.14443010000000001</v>
      </c>
      <c r="C86" s="6">
        <v>34.528946900000001</v>
      </c>
    </row>
    <row r="87" spans="1:3" ht="43" x14ac:dyDescent="0.2">
      <c r="A87" s="5" t="s">
        <v>323</v>
      </c>
      <c r="B87" s="6">
        <v>0.14443010000000001</v>
      </c>
      <c r="C87" s="6">
        <v>34.528946900000001</v>
      </c>
    </row>
    <row r="88" spans="1:3" ht="43" x14ac:dyDescent="0.2">
      <c r="A88" s="5" t="s">
        <v>370</v>
      </c>
      <c r="B88" s="6">
        <v>0.17523359999999999</v>
      </c>
      <c r="C88" s="6">
        <v>34.544531200000002</v>
      </c>
    </row>
    <row r="89" spans="1:3" ht="29" x14ac:dyDescent="0.2">
      <c r="A89" s="5" t="s">
        <v>380</v>
      </c>
      <c r="B89" s="6">
        <v>0.23701829999999999</v>
      </c>
      <c r="C89" s="6">
        <v>34.5467692</v>
      </c>
    </row>
    <row r="90" spans="1:3" ht="43" x14ac:dyDescent="0.2">
      <c r="A90" s="5" t="s">
        <v>195</v>
      </c>
      <c r="B90" s="6">
        <v>0.42685909999999999</v>
      </c>
      <c r="C90" s="6">
        <v>34.548512000000002</v>
      </c>
    </row>
    <row r="91" spans="1:3" ht="43" x14ac:dyDescent="0.2">
      <c r="A91" s="5" t="s">
        <v>229</v>
      </c>
      <c r="B91" s="6">
        <v>0.4548354</v>
      </c>
      <c r="C91" s="6">
        <v>34.550242699999998</v>
      </c>
    </row>
    <row r="92" spans="1:3" ht="29" x14ac:dyDescent="0.2">
      <c r="A92" s="5" t="s">
        <v>109</v>
      </c>
      <c r="B92" s="6">
        <v>0.11302860000000001</v>
      </c>
      <c r="C92" s="6">
        <v>34.5554086</v>
      </c>
    </row>
    <row r="93" spans="1:3" x14ac:dyDescent="0.2">
      <c r="A93" s="5" t="s">
        <v>945</v>
      </c>
      <c r="B93" s="6">
        <v>0.32808939999999998</v>
      </c>
      <c r="C93" s="6">
        <v>34.558376600000003</v>
      </c>
    </row>
    <row r="94" spans="1:3" ht="29" x14ac:dyDescent="0.2">
      <c r="A94" s="5" t="s">
        <v>100</v>
      </c>
      <c r="B94" s="6">
        <v>0.28553149999999999</v>
      </c>
      <c r="C94" s="6">
        <v>34.567201900000001</v>
      </c>
    </row>
    <row r="95" spans="1:3" ht="43" x14ac:dyDescent="0.2">
      <c r="A95" s="5" t="s">
        <v>946</v>
      </c>
      <c r="B95" s="6">
        <v>0.3208876</v>
      </c>
      <c r="C95" s="6">
        <v>34.569270699999997</v>
      </c>
    </row>
    <row r="96" spans="1:3" ht="43" x14ac:dyDescent="0.2">
      <c r="A96" s="5" t="s">
        <v>288</v>
      </c>
      <c r="B96" s="6">
        <v>0.12695799999999999</v>
      </c>
      <c r="C96" s="6">
        <v>34.569451399999998</v>
      </c>
    </row>
    <row r="97" spans="1:3" ht="43" x14ac:dyDescent="0.2">
      <c r="A97" s="5" t="s">
        <v>377</v>
      </c>
      <c r="B97" s="6">
        <v>0.19689519999999999</v>
      </c>
      <c r="C97" s="6">
        <v>34.570667399999998</v>
      </c>
    </row>
    <row r="98" spans="1:3" ht="43" x14ac:dyDescent="0.2">
      <c r="A98" s="5" t="s">
        <v>220</v>
      </c>
      <c r="B98" s="6">
        <v>0.19689519999999999</v>
      </c>
      <c r="C98" s="6">
        <v>34.570667399999998</v>
      </c>
    </row>
    <row r="99" spans="1:3" ht="29" x14ac:dyDescent="0.2">
      <c r="A99" s="5" t="s">
        <v>361</v>
      </c>
      <c r="B99" s="6">
        <v>0.31931340000000002</v>
      </c>
      <c r="C99" s="6">
        <v>34.570835600000002</v>
      </c>
    </row>
    <row r="100" spans="1:3" ht="43" x14ac:dyDescent="0.2">
      <c r="A100" s="5" t="s">
        <v>199</v>
      </c>
      <c r="B100" s="6">
        <v>0.10710219999999999</v>
      </c>
      <c r="C100" s="6">
        <v>34.572342499999998</v>
      </c>
    </row>
    <row r="101" spans="1:3" ht="29" x14ac:dyDescent="0.2">
      <c r="A101" s="5" t="s">
        <v>308</v>
      </c>
      <c r="B101" s="6">
        <v>0.27896890000000002</v>
      </c>
      <c r="C101" s="6">
        <v>34.574815200000003</v>
      </c>
    </row>
    <row r="102" spans="1:3" ht="43" x14ac:dyDescent="0.2">
      <c r="A102" s="5" t="s">
        <v>296</v>
      </c>
      <c r="B102" s="6">
        <v>0.1096274</v>
      </c>
      <c r="C102" s="6">
        <v>34.577395000000003</v>
      </c>
    </row>
    <row r="103" spans="1:3" ht="43" x14ac:dyDescent="0.2">
      <c r="A103" s="5" t="s">
        <v>300</v>
      </c>
      <c r="B103" s="6">
        <v>0.14467240000000001</v>
      </c>
      <c r="C103" s="6">
        <v>34.583622499999997</v>
      </c>
    </row>
    <row r="104" spans="1:3" ht="43" x14ac:dyDescent="0.2">
      <c r="A104" s="5" t="s">
        <v>947</v>
      </c>
      <c r="B104" s="6">
        <v>0.37699389999999999</v>
      </c>
      <c r="C104" s="6">
        <v>34.5840569</v>
      </c>
    </row>
    <row r="105" spans="1:3" ht="29" x14ac:dyDescent="0.2">
      <c r="A105" s="5" t="s">
        <v>425</v>
      </c>
      <c r="B105" s="6">
        <v>0.14614489999999999</v>
      </c>
      <c r="C105" s="6">
        <v>34.585987899999999</v>
      </c>
    </row>
    <row r="106" spans="1:3" ht="43" x14ac:dyDescent="0.2">
      <c r="A106" s="5" t="s">
        <v>57</v>
      </c>
      <c r="B106" s="6">
        <v>0.14614489999999999</v>
      </c>
      <c r="C106" s="6">
        <v>34.585987899999999</v>
      </c>
    </row>
    <row r="107" spans="1:3" ht="43" x14ac:dyDescent="0.2">
      <c r="A107" s="5" t="s">
        <v>111</v>
      </c>
      <c r="B107" s="6">
        <v>0.14614489999999999</v>
      </c>
      <c r="C107" s="6">
        <v>34.585987899999999</v>
      </c>
    </row>
    <row r="108" spans="1:3" ht="43" x14ac:dyDescent="0.2">
      <c r="A108" s="5" t="s">
        <v>17</v>
      </c>
      <c r="B108" s="6">
        <v>0.14614489999999999</v>
      </c>
      <c r="C108" s="6">
        <v>34.585987899999999</v>
      </c>
    </row>
    <row r="109" spans="1:3" ht="29" x14ac:dyDescent="0.2">
      <c r="A109" s="5" t="s">
        <v>428</v>
      </c>
      <c r="B109" s="6">
        <v>0.14614489999999999</v>
      </c>
      <c r="C109" s="6">
        <v>34.585987899999999</v>
      </c>
    </row>
    <row r="110" spans="1:3" ht="43" x14ac:dyDescent="0.2">
      <c r="A110" s="5" t="s">
        <v>115</v>
      </c>
      <c r="B110" s="6">
        <v>0.14614489999999999</v>
      </c>
      <c r="C110" s="6">
        <v>34.585987899999999</v>
      </c>
    </row>
    <row r="111" spans="1:3" ht="43" x14ac:dyDescent="0.2">
      <c r="A111" s="5" t="s">
        <v>948</v>
      </c>
      <c r="B111" s="6">
        <v>0.14620929999999999</v>
      </c>
      <c r="C111" s="6">
        <v>34.586060799999998</v>
      </c>
    </row>
    <row r="112" spans="1:3" ht="43" x14ac:dyDescent="0.2">
      <c r="A112" s="5" t="s">
        <v>255</v>
      </c>
      <c r="B112" s="6">
        <v>0.14620929999999999</v>
      </c>
      <c r="C112" s="6">
        <v>34.586060799999998</v>
      </c>
    </row>
    <row r="113" spans="1:3" ht="71" x14ac:dyDescent="0.2">
      <c r="A113" s="5" t="s">
        <v>949</v>
      </c>
      <c r="B113" s="6">
        <v>0.22622339999999999</v>
      </c>
      <c r="C113" s="6">
        <v>34.587569700000003</v>
      </c>
    </row>
    <row r="114" spans="1:3" ht="43" x14ac:dyDescent="0.2">
      <c r="A114" s="5" t="s">
        <v>56</v>
      </c>
      <c r="B114" s="6">
        <v>0.196964</v>
      </c>
      <c r="C114" s="6">
        <v>34.592599999999997</v>
      </c>
    </row>
    <row r="115" spans="1:3" ht="57" x14ac:dyDescent="0.2">
      <c r="A115" s="5" t="s">
        <v>392</v>
      </c>
      <c r="B115" s="6">
        <v>0.196964</v>
      </c>
      <c r="C115" s="6">
        <v>34.592599999999997</v>
      </c>
    </row>
    <row r="116" spans="1:3" ht="43" x14ac:dyDescent="0.2">
      <c r="A116" s="5" t="s">
        <v>102</v>
      </c>
      <c r="B116" s="6">
        <v>0.1733075</v>
      </c>
      <c r="C116" s="6">
        <v>34.593828299999998</v>
      </c>
    </row>
    <row r="117" spans="1:3" ht="43" x14ac:dyDescent="0.2">
      <c r="A117" s="5" t="s">
        <v>118</v>
      </c>
      <c r="B117" s="6">
        <v>0.13270109999999999</v>
      </c>
      <c r="C117" s="6">
        <v>34.594364400000003</v>
      </c>
    </row>
    <row r="118" spans="1:3" ht="43" x14ac:dyDescent="0.2">
      <c r="A118" s="5" t="s">
        <v>117</v>
      </c>
      <c r="B118" s="6">
        <v>0.20943000000000001</v>
      </c>
      <c r="C118" s="6">
        <v>34.596305100000002</v>
      </c>
    </row>
    <row r="119" spans="1:3" ht="57" x14ac:dyDescent="0.2">
      <c r="A119" s="5" t="s">
        <v>950</v>
      </c>
      <c r="B119" s="6">
        <v>0.2423421</v>
      </c>
      <c r="C119" s="6">
        <v>34.5971774</v>
      </c>
    </row>
    <row r="120" spans="1:3" ht="29" x14ac:dyDescent="0.2">
      <c r="A120" s="5" t="s">
        <v>52</v>
      </c>
      <c r="B120" s="6">
        <v>0.39001649999999999</v>
      </c>
      <c r="C120" s="6">
        <v>34.602667099999998</v>
      </c>
    </row>
    <row r="121" spans="1:3" ht="43" x14ac:dyDescent="0.2">
      <c r="A121" s="5" t="s">
        <v>951</v>
      </c>
      <c r="B121" s="6">
        <v>0.16159589999999999</v>
      </c>
      <c r="C121" s="6">
        <v>34.608201800000003</v>
      </c>
    </row>
    <row r="122" spans="1:3" ht="29" x14ac:dyDescent="0.2">
      <c r="A122" s="5" t="s">
        <v>97</v>
      </c>
      <c r="B122" s="6">
        <v>0.1947623</v>
      </c>
      <c r="C122" s="6">
        <v>34.610345899999999</v>
      </c>
    </row>
    <row r="123" spans="1:3" ht="29" x14ac:dyDescent="0.2">
      <c r="A123" s="5" t="s">
        <v>389</v>
      </c>
      <c r="B123" s="6">
        <v>0.43312139999999999</v>
      </c>
      <c r="C123" s="6">
        <v>34.611949099999997</v>
      </c>
    </row>
    <row r="124" spans="1:3" ht="43" x14ac:dyDescent="0.2">
      <c r="A124" s="5" t="s">
        <v>104</v>
      </c>
      <c r="B124" s="6">
        <v>0.13459699999999999</v>
      </c>
      <c r="C124" s="6">
        <v>34.613736199999998</v>
      </c>
    </row>
    <row r="125" spans="1:3" ht="43" x14ac:dyDescent="0.2">
      <c r="A125" s="5" t="s">
        <v>317</v>
      </c>
      <c r="B125" s="6">
        <v>0.1783419</v>
      </c>
      <c r="C125" s="6">
        <v>34.614600899999999</v>
      </c>
    </row>
    <row r="126" spans="1:3" ht="29" x14ac:dyDescent="0.2">
      <c r="A126" s="5" t="s">
        <v>64</v>
      </c>
      <c r="B126" s="6">
        <v>0.41720049999999997</v>
      </c>
      <c r="C126" s="6">
        <v>34.619273800000002</v>
      </c>
    </row>
    <row r="127" spans="1:3" ht="29" x14ac:dyDescent="0.2">
      <c r="A127" s="5" t="s">
        <v>127</v>
      </c>
      <c r="B127" s="6">
        <v>0.25436809999999999</v>
      </c>
      <c r="C127" s="6">
        <v>34.621274700000001</v>
      </c>
    </row>
    <row r="128" spans="1:3" ht="29" x14ac:dyDescent="0.2">
      <c r="A128" s="5" t="s">
        <v>259</v>
      </c>
      <c r="B128" s="6">
        <v>0.2040141</v>
      </c>
      <c r="C128" s="6">
        <v>34.624803900000003</v>
      </c>
    </row>
    <row r="129" spans="1:3" ht="29" x14ac:dyDescent="0.2">
      <c r="A129" s="5" t="s">
        <v>334</v>
      </c>
      <c r="B129" s="6">
        <v>0.33115820000000001</v>
      </c>
      <c r="C129" s="6">
        <v>34.628030799999998</v>
      </c>
    </row>
    <row r="130" spans="1:3" ht="43" x14ac:dyDescent="0.2">
      <c r="A130" s="5" t="s">
        <v>124</v>
      </c>
      <c r="B130" s="6">
        <v>0.14696680000000001</v>
      </c>
      <c r="C130" s="6">
        <v>34.634959700000003</v>
      </c>
    </row>
    <row r="131" spans="1:3" ht="43" x14ac:dyDescent="0.2">
      <c r="A131" s="5" t="s">
        <v>196</v>
      </c>
      <c r="B131" s="6">
        <v>0.44411410000000001</v>
      </c>
      <c r="C131" s="6">
        <v>34.635305099999997</v>
      </c>
    </row>
    <row r="132" spans="1:3" ht="57" x14ac:dyDescent="0.2">
      <c r="A132" s="5" t="s">
        <v>206</v>
      </c>
      <c r="B132" s="6">
        <v>0.2835877</v>
      </c>
      <c r="C132" s="6">
        <v>34.642098500000003</v>
      </c>
    </row>
    <row r="133" spans="1:3" ht="29" x14ac:dyDescent="0.2">
      <c r="A133" s="5" t="s">
        <v>205</v>
      </c>
      <c r="B133" s="6">
        <v>0.39857690000000001</v>
      </c>
      <c r="C133" s="6">
        <v>34.643758300000002</v>
      </c>
    </row>
    <row r="134" spans="1:3" ht="43" x14ac:dyDescent="0.2">
      <c r="A134" s="5" t="s">
        <v>952</v>
      </c>
      <c r="B134" s="6">
        <v>0.39857690000000001</v>
      </c>
      <c r="C134" s="6">
        <v>34.643758300000002</v>
      </c>
    </row>
    <row r="135" spans="1:3" ht="43" x14ac:dyDescent="0.2">
      <c r="A135" s="5" t="s">
        <v>318</v>
      </c>
      <c r="B135" s="6">
        <v>0.1730892</v>
      </c>
      <c r="C135" s="6">
        <v>34.646934999999999</v>
      </c>
    </row>
    <row r="136" spans="1:3" ht="43" x14ac:dyDescent="0.2">
      <c r="A136" s="5" t="s">
        <v>953</v>
      </c>
      <c r="B136" s="6">
        <v>0.29336200000000001</v>
      </c>
      <c r="C136" s="6">
        <v>34.647227999999998</v>
      </c>
    </row>
    <row r="137" spans="1:3" ht="29" x14ac:dyDescent="0.2">
      <c r="A137" s="5" t="s">
        <v>120</v>
      </c>
      <c r="B137" s="6">
        <v>0.26090180000000002</v>
      </c>
      <c r="C137" s="6">
        <v>34.6524164</v>
      </c>
    </row>
    <row r="138" spans="1:3" ht="43" x14ac:dyDescent="0.2">
      <c r="A138" s="5" t="s">
        <v>954</v>
      </c>
      <c r="B138" s="6">
        <v>0.4169175</v>
      </c>
      <c r="C138" s="6">
        <v>34.663529699999998</v>
      </c>
    </row>
    <row r="139" spans="1:3" ht="43" x14ac:dyDescent="0.2">
      <c r="A139" s="5" t="s">
        <v>312</v>
      </c>
      <c r="B139" s="6">
        <v>0.20386219999999999</v>
      </c>
      <c r="C139" s="6">
        <v>34.669038700000002</v>
      </c>
    </row>
    <row r="140" spans="1:3" ht="57" x14ac:dyDescent="0.2">
      <c r="A140" s="5" t="s">
        <v>406</v>
      </c>
      <c r="B140" s="6">
        <v>0.20386219999999999</v>
      </c>
      <c r="C140" s="6">
        <v>34.669038700000002</v>
      </c>
    </row>
    <row r="141" spans="1:3" ht="29" x14ac:dyDescent="0.2">
      <c r="A141" s="5" t="s">
        <v>311</v>
      </c>
      <c r="B141" s="6">
        <v>0.20386219999999999</v>
      </c>
      <c r="C141" s="6">
        <v>34.669038700000002</v>
      </c>
    </row>
    <row r="142" spans="1:3" ht="29" x14ac:dyDescent="0.2">
      <c r="A142" s="5" t="s">
        <v>51</v>
      </c>
      <c r="B142" s="6">
        <v>0.43632159999999998</v>
      </c>
      <c r="C142" s="6">
        <v>34.669060500000001</v>
      </c>
    </row>
    <row r="143" spans="1:3" ht="43" x14ac:dyDescent="0.2">
      <c r="A143" s="5" t="s">
        <v>66</v>
      </c>
      <c r="B143" s="6">
        <v>0.1976147</v>
      </c>
      <c r="C143" s="6">
        <v>34.671646000000003</v>
      </c>
    </row>
    <row r="144" spans="1:3" ht="43" x14ac:dyDescent="0.2">
      <c r="A144" s="5" t="s">
        <v>99</v>
      </c>
      <c r="B144" s="6">
        <v>0.15239359999999999</v>
      </c>
      <c r="C144" s="6">
        <v>34.671789400000002</v>
      </c>
    </row>
    <row r="145" spans="1:3" ht="29" x14ac:dyDescent="0.2">
      <c r="A145" s="5" t="s">
        <v>162</v>
      </c>
      <c r="B145" s="6">
        <v>0.26956839999999999</v>
      </c>
      <c r="C145" s="6">
        <v>34.674590999999999</v>
      </c>
    </row>
    <row r="146" spans="1:3" ht="43" x14ac:dyDescent="0.2">
      <c r="A146" s="5" t="s">
        <v>130</v>
      </c>
      <c r="B146" s="6">
        <v>0.28007589999999999</v>
      </c>
      <c r="C146" s="6">
        <v>34.675603700000003</v>
      </c>
    </row>
    <row r="147" spans="1:3" ht="29" x14ac:dyDescent="0.2">
      <c r="A147" s="5" t="s">
        <v>328</v>
      </c>
      <c r="B147" s="6">
        <v>0.41502410000000001</v>
      </c>
      <c r="C147" s="6">
        <v>34.681753100000002</v>
      </c>
    </row>
    <row r="148" spans="1:3" ht="43" x14ac:dyDescent="0.2">
      <c r="A148" s="5" t="s">
        <v>147</v>
      </c>
      <c r="B148" s="6">
        <v>0.41502410000000001</v>
      </c>
      <c r="C148" s="6">
        <v>34.681753100000002</v>
      </c>
    </row>
    <row r="149" spans="1:3" ht="29" x14ac:dyDescent="0.2">
      <c r="A149" s="5" t="s">
        <v>108</v>
      </c>
      <c r="B149" s="6">
        <v>0.31858799999999998</v>
      </c>
      <c r="C149" s="6">
        <v>34.681865000000002</v>
      </c>
    </row>
    <row r="150" spans="1:3" ht="43" x14ac:dyDescent="0.2">
      <c r="A150" s="5" t="s">
        <v>329</v>
      </c>
      <c r="B150" s="6">
        <v>0.41355059999999999</v>
      </c>
      <c r="C150" s="6">
        <v>34.682888699999999</v>
      </c>
    </row>
    <row r="151" spans="1:3" ht="43" x14ac:dyDescent="0.2">
      <c r="A151" s="5" t="s">
        <v>61</v>
      </c>
      <c r="B151" s="6">
        <v>0.18690870000000001</v>
      </c>
      <c r="C151" s="6">
        <v>34.683745799999997</v>
      </c>
    </row>
    <row r="152" spans="1:3" ht="29" x14ac:dyDescent="0.2">
      <c r="A152" s="5" t="s">
        <v>365</v>
      </c>
      <c r="B152" s="6">
        <v>0.20929610000000001</v>
      </c>
      <c r="C152" s="6">
        <v>34.686354700000003</v>
      </c>
    </row>
    <row r="153" spans="1:3" ht="29" x14ac:dyDescent="0.2">
      <c r="A153" s="5" t="s">
        <v>241</v>
      </c>
      <c r="B153" s="6">
        <v>0.1622857</v>
      </c>
      <c r="C153" s="6">
        <v>34.686860500000002</v>
      </c>
    </row>
    <row r="154" spans="1:3" ht="29" x14ac:dyDescent="0.2">
      <c r="A154" s="5" t="s">
        <v>151</v>
      </c>
      <c r="B154" s="6">
        <v>0.1622857</v>
      </c>
      <c r="C154" s="6">
        <v>34.686860500000002</v>
      </c>
    </row>
    <row r="155" spans="1:3" ht="29" x14ac:dyDescent="0.2">
      <c r="A155" s="5" t="s">
        <v>369</v>
      </c>
      <c r="B155" s="6">
        <v>0.14987590000000001</v>
      </c>
      <c r="C155" s="6">
        <v>34.6911804</v>
      </c>
    </row>
    <row r="156" spans="1:3" ht="43" x14ac:dyDescent="0.2">
      <c r="A156" s="5" t="s">
        <v>331</v>
      </c>
      <c r="B156" s="6">
        <v>0.45561299999999999</v>
      </c>
      <c r="C156" s="6">
        <v>34.696709400000003</v>
      </c>
    </row>
    <row r="157" spans="1:3" ht="29" x14ac:dyDescent="0.2">
      <c r="A157" s="5" t="s">
        <v>324</v>
      </c>
      <c r="B157" s="6">
        <v>0.44006240000000002</v>
      </c>
      <c r="C157" s="6">
        <v>34.696709400000003</v>
      </c>
    </row>
    <row r="158" spans="1:3" ht="43" x14ac:dyDescent="0.2">
      <c r="A158" s="5" t="s">
        <v>390</v>
      </c>
      <c r="B158" s="6">
        <v>0.46942420000000001</v>
      </c>
      <c r="C158" s="6">
        <v>34.696739299999997</v>
      </c>
    </row>
    <row r="159" spans="1:3" ht="29" x14ac:dyDescent="0.2">
      <c r="A159" s="5" t="s">
        <v>160</v>
      </c>
      <c r="B159" s="6">
        <v>0.35526750000000001</v>
      </c>
      <c r="C159" s="6">
        <v>34.697918899999998</v>
      </c>
    </row>
    <row r="160" spans="1:3" ht="29" x14ac:dyDescent="0.2">
      <c r="A160" s="5" t="s">
        <v>386</v>
      </c>
      <c r="B160" s="6">
        <v>0.35175380000000001</v>
      </c>
      <c r="C160" s="6">
        <v>34.698091699999999</v>
      </c>
    </row>
    <row r="161" spans="1:3" ht="29" x14ac:dyDescent="0.2">
      <c r="A161" s="5" t="s">
        <v>378</v>
      </c>
      <c r="B161" s="6">
        <v>0.35175380000000001</v>
      </c>
      <c r="C161" s="6">
        <v>34.698091699999999</v>
      </c>
    </row>
    <row r="162" spans="1:3" ht="43" x14ac:dyDescent="0.2">
      <c r="A162" s="5" t="s">
        <v>128</v>
      </c>
      <c r="B162" s="6">
        <v>0.35175380000000001</v>
      </c>
      <c r="C162" s="6">
        <v>34.698091699999999</v>
      </c>
    </row>
    <row r="163" spans="1:3" ht="43" x14ac:dyDescent="0.2">
      <c r="A163" s="5" t="s">
        <v>62</v>
      </c>
      <c r="B163" s="6">
        <v>0.35273379999999999</v>
      </c>
      <c r="C163" s="6">
        <v>34.698409900000001</v>
      </c>
    </row>
    <row r="164" spans="1:3" ht="29" x14ac:dyDescent="0.2">
      <c r="A164" s="5" t="s">
        <v>366</v>
      </c>
      <c r="B164" s="6">
        <v>0.18260770000000001</v>
      </c>
      <c r="C164" s="6">
        <v>34.7014888</v>
      </c>
    </row>
    <row r="165" spans="1:3" ht="43" x14ac:dyDescent="0.2">
      <c r="A165" s="5" t="s">
        <v>381</v>
      </c>
      <c r="B165" s="6">
        <v>0.23128000000000001</v>
      </c>
      <c r="C165" s="6">
        <v>34.703557799999999</v>
      </c>
    </row>
    <row r="166" spans="1:3" ht="71" x14ac:dyDescent="0.2">
      <c r="A166" s="5" t="s">
        <v>114</v>
      </c>
      <c r="B166" s="6">
        <v>0.15356500000000001</v>
      </c>
      <c r="C166" s="6">
        <v>34.704521</v>
      </c>
    </row>
    <row r="167" spans="1:3" ht="29" x14ac:dyDescent="0.2">
      <c r="A167" s="5" t="s">
        <v>219</v>
      </c>
      <c r="B167" s="6">
        <v>0.16910819999999999</v>
      </c>
      <c r="C167" s="6">
        <v>34.707766499999998</v>
      </c>
    </row>
    <row r="168" spans="1:3" ht="29" x14ac:dyDescent="0.2">
      <c r="A168" s="5" t="s">
        <v>155</v>
      </c>
      <c r="B168" s="6">
        <v>0.16910819999999999</v>
      </c>
      <c r="C168" s="6">
        <v>34.707766499999998</v>
      </c>
    </row>
    <row r="169" spans="1:3" ht="85" x14ac:dyDescent="0.2">
      <c r="A169" s="5" t="s">
        <v>352</v>
      </c>
      <c r="B169" s="5">
        <v>0.16910819999999999</v>
      </c>
      <c r="C169" s="5">
        <v>34.707766499999998</v>
      </c>
    </row>
    <row r="170" spans="1:3" ht="29" x14ac:dyDescent="0.2">
      <c r="A170" s="5" t="s">
        <v>31</v>
      </c>
      <c r="B170" s="5">
        <v>0.3526379</v>
      </c>
      <c r="C170" s="5">
        <v>34.716526299999998</v>
      </c>
    </row>
    <row r="171" spans="1:3" ht="43" x14ac:dyDescent="0.2">
      <c r="A171" s="5" t="s">
        <v>32</v>
      </c>
      <c r="B171" s="5">
        <v>0.3526379</v>
      </c>
      <c r="C171" s="5">
        <v>34.716526299999998</v>
      </c>
    </row>
    <row r="172" spans="1:3" ht="29" x14ac:dyDescent="0.2">
      <c r="A172" s="5" t="s">
        <v>230</v>
      </c>
      <c r="B172" s="6">
        <v>0.4417394</v>
      </c>
      <c r="C172" s="6">
        <v>34.716960499999999</v>
      </c>
    </row>
    <row r="173" spans="1:3" ht="29" x14ac:dyDescent="0.2">
      <c r="A173" s="5" t="s">
        <v>368</v>
      </c>
      <c r="B173" s="6">
        <v>0.17946280000000001</v>
      </c>
      <c r="C173" s="6">
        <v>34.718484699999998</v>
      </c>
    </row>
    <row r="174" spans="1:3" ht="29" x14ac:dyDescent="0.2">
      <c r="A174" s="5" t="s">
        <v>222</v>
      </c>
      <c r="B174" s="6">
        <v>0.48849779999999998</v>
      </c>
      <c r="C174" s="6">
        <v>34.719125599999998</v>
      </c>
    </row>
    <row r="175" spans="1:3" ht="71" x14ac:dyDescent="0.2">
      <c r="A175" s="5" t="s">
        <v>411</v>
      </c>
      <c r="B175" s="6">
        <v>0.15848860000000001</v>
      </c>
      <c r="C175" s="6">
        <v>34.720204099999997</v>
      </c>
    </row>
    <row r="176" spans="1:3" ht="43" x14ac:dyDescent="0.2">
      <c r="A176" s="5" t="s">
        <v>364</v>
      </c>
      <c r="B176" s="6">
        <v>0.2064396</v>
      </c>
      <c r="C176" s="6">
        <v>34.723432199999998</v>
      </c>
    </row>
    <row r="177" spans="1:3" ht="29" x14ac:dyDescent="0.2">
      <c r="A177" s="5" t="s">
        <v>379</v>
      </c>
      <c r="B177" s="6">
        <v>0.1960558</v>
      </c>
      <c r="C177" s="6">
        <v>34.724349500000002</v>
      </c>
    </row>
    <row r="178" spans="1:3" ht="29" x14ac:dyDescent="0.2">
      <c r="A178" s="5" t="s">
        <v>126</v>
      </c>
      <c r="B178" s="6">
        <v>0.32269490000000001</v>
      </c>
      <c r="C178" s="6">
        <v>34.724789899999998</v>
      </c>
    </row>
    <row r="179" spans="1:3" ht="57" x14ac:dyDescent="0.2">
      <c r="A179" s="5" t="s">
        <v>183</v>
      </c>
      <c r="B179" s="6">
        <v>0.28186040000000001</v>
      </c>
      <c r="C179" s="6">
        <v>34.725604400000002</v>
      </c>
    </row>
    <row r="180" spans="1:3" ht="43" x14ac:dyDescent="0.2">
      <c r="A180" s="5" t="s">
        <v>955</v>
      </c>
      <c r="B180" s="6">
        <v>0.28186040000000001</v>
      </c>
      <c r="C180" s="6">
        <v>34.725604400000002</v>
      </c>
    </row>
    <row r="181" spans="1:3" ht="29" x14ac:dyDescent="0.2">
      <c r="A181" s="5" t="s">
        <v>422</v>
      </c>
      <c r="B181" s="6">
        <v>0.22908909999999999</v>
      </c>
      <c r="C181" s="6">
        <v>34.727009299999999</v>
      </c>
    </row>
    <row r="182" spans="1:3" ht="57" x14ac:dyDescent="0.2">
      <c r="A182" s="5" t="s">
        <v>956</v>
      </c>
      <c r="B182" s="6">
        <v>0.28190340000000003</v>
      </c>
      <c r="C182" s="6">
        <v>34.728616899999999</v>
      </c>
    </row>
    <row r="183" spans="1:3" ht="29" x14ac:dyDescent="0.2">
      <c r="A183" s="5" t="s">
        <v>245</v>
      </c>
      <c r="B183" s="6">
        <v>0.1970034</v>
      </c>
      <c r="C183" s="6">
        <v>34.731258099999998</v>
      </c>
    </row>
    <row r="184" spans="1:3" ht="29" x14ac:dyDescent="0.2">
      <c r="A184" s="5" t="s">
        <v>278</v>
      </c>
      <c r="B184" s="6">
        <v>0.2186621</v>
      </c>
      <c r="C184" s="6">
        <v>34.740001100000001</v>
      </c>
    </row>
    <row r="185" spans="1:3" ht="29" x14ac:dyDescent="0.2">
      <c r="A185" s="5" t="s">
        <v>294</v>
      </c>
      <c r="B185" s="6">
        <v>0.23396910000000001</v>
      </c>
      <c r="C185" s="6">
        <v>34.744735499999997</v>
      </c>
    </row>
    <row r="186" spans="1:3" ht="29" x14ac:dyDescent="0.2">
      <c r="A186" s="5" t="s">
        <v>319</v>
      </c>
      <c r="B186" s="6">
        <v>0.2845164</v>
      </c>
      <c r="C186" s="6">
        <v>34.745496000000003</v>
      </c>
    </row>
    <row r="187" spans="1:3" ht="57" x14ac:dyDescent="0.2">
      <c r="A187" s="5" t="s">
        <v>11</v>
      </c>
      <c r="B187" s="5">
        <v>0.2821844</v>
      </c>
      <c r="C187" s="5">
        <v>34.746713100000001</v>
      </c>
    </row>
    <row r="188" spans="1:3" ht="57" x14ac:dyDescent="0.2">
      <c r="A188" s="5" t="s">
        <v>320</v>
      </c>
      <c r="B188" s="6">
        <v>0.28195500000000001</v>
      </c>
      <c r="C188" s="6">
        <v>34.749085700000002</v>
      </c>
    </row>
    <row r="189" spans="1:3" ht="43" x14ac:dyDescent="0.2">
      <c r="A189" s="5" t="s">
        <v>957</v>
      </c>
      <c r="B189" s="5">
        <v>0.28384100000000001</v>
      </c>
      <c r="C189" s="5">
        <v>34.751373000000001</v>
      </c>
    </row>
    <row r="190" spans="1:3" ht="43" x14ac:dyDescent="0.2">
      <c r="A190" s="5" t="s">
        <v>343</v>
      </c>
      <c r="B190" s="5">
        <v>0.28384100000000001</v>
      </c>
      <c r="C190" s="5">
        <v>34.751373000000001</v>
      </c>
    </row>
    <row r="191" spans="1:3" ht="29" x14ac:dyDescent="0.2">
      <c r="A191" s="5" t="s">
        <v>304</v>
      </c>
      <c r="B191" s="6">
        <v>0.28366079999999999</v>
      </c>
      <c r="C191" s="6">
        <v>34.751462500000002</v>
      </c>
    </row>
    <row r="192" spans="1:3" ht="57" x14ac:dyDescent="0.2">
      <c r="A192" s="5" t="s">
        <v>106</v>
      </c>
      <c r="B192" s="5">
        <v>0.28366079999999999</v>
      </c>
      <c r="C192" s="5">
        <v>34.751462600000004</v>
      </c>
    </row>
    <row r="193" spans="1:3" ht="57" x14ac:dyDescent="0.2">
      <c r="A193" s="5" t="s">
        <v>958</v>
      </c>
      <c r="B193" s="6">
        <v>0.2827307</v>
      </c>
      <c r="C193" s="6">
        <v>34.751863100000001</v>
      </c>
    </row>
    <row r="194" spans="1:3" ht="57" x14ac:dyDescent="0.2">
      <c r="A194" s="5" t="s">
        <v>959</v>
      </c>
      <c r="B194" s="6">
        <v>0.2827307</v>
      </c>
      <c r="C194" s="6">
        <v>34.751863100000001</v>
      </c>
    </row>
    <row r="195" spans="1:3" ht="29" x14ac:dyDescent="0.2">
      <c r="A195" s="5" t="s">
        <v>236</v>
      </c>
      <c r="B195" s="6">
        <v>0.2827307</v>
      </c>
      <c r="C195" s="6">
        <v>34.751863100000001</v>
      </c>
    </row>
    <row r="196" spans="1:3" ht="29" x14ac:dyDescent="0.2">
      <c r="A196" s="5" t="s">
        <v>960</v>
      </c>
      <c r="B196" s="6">
        <v>0.2827307</v>
      </c>
      <c r="C196" s="6">
        <v>34.751863100000001</v>
      </c>
    </row>
    <row r="197" spans="1:3" ht="29" x14ac:dyDescent="0.2">
      <c r="A197" s="5" t="s">
        <v>36</v>
      </c>
      <c r="B197" s="6">
        <v>0.2827307</v>
      </c>
      <c r="C197" s="6">
        <v>34.751863100000001</v>
      </c>
    </row>
    <row r="198" spans="1:3" ht="71" x14ac:dyDescent="0.2">
      <c r="A198" s="5" t="s">
        <v>186</v>
      </c>
      <c r="B198" s="6">
        <v>0.2827307</v>
      </c>
      <c r="C198" s="6">
        <v>34.751863100000001</v>
      </c>
    </row>
    <row r="199" spans="1:3" ht="57" x14ac:dyDescent="0.2">
      <c r="A199" s="5" t="s">
        <v>332</v>
      </c>
      <c r="B199" s="5">
        <v>0.2827307</v>
      </c>
      <c r="C199" s="5">
        <v>34.751863100000001</v>
      </c>
    </row>
    <row r="200" spans="1:3" ht="43" x14ac:dyDescent="0.2">
      <c r="A200" s="5" t="s">
        <v>94</v>
      </c>
      <c r="B200" s="5">
        <v>0.2827307</v>
      </c>
      <c r="C200" s="5">
        <v>34.751863100000001</v>
      </c>
    </row>
    <row r="201" spans="1:3" ht="43" x14ac:dyDescent="0.2">
      <c r="A201" s="5" t="s">
        <v>132</v>
      </c>
      <c r="B201" s="6">
        <v>0.28389898000000002</v>
      </c>
      <c r="C201" s="6">
        <v>34.751969340000002</v>
      </c>
    </row>
    <row r="202" spans="1:3" ht="57" x14ac:dyDescent="0.2">
      <c r="A202" s="5" t="s">
        <v>254</v>
      </c>
      <c r="B202" s="6">
        <v>0.28400930000000002</v>
      </c>
      <c r="C202" s="6">
        <v>34.752120900000001</v>
      </c>
    </row>
    <row r="203" spans="1:3" ht="57" x14ac:dyDescent="0.2">
      <c r="A203" s="5" t="s">
        <v>138</v>
      </c>
      <c r="B203" s="6">
        <v>0.2781496</v>
      </c>
      <c r="C203" s="6">
        <v>34.752308900000003</v>
      </c>
    </row>
    <row r="204" spans="1:3" ht="57" x14ac:dyDescent="0.2">
      <c r="A204" s="5" t="s">
        <v>176</v>
      </c>
      <c r="B204" s="6">
        <v>0.28580860000000002</v>
      </c>
      <c r="C204" s="6">
        <v>34.752937699999997</v>
      </c>
    </row>
    <row r="205" spans="1:3" ht="43" x14ac:dyDescent="0.2">
      <c r="A205" s="5" t="s">
        <v>84</v>
      </c>
      <c r="B205" s="6">
        <v>0.271395</v>
      </c>
      <c r="C205" s="6">
        <v>34.753210000000003</v>
      </c>
    </row>
    <row r="206" spans="1:3" ht="57" x14ac:dyDescent="0.2">
      <c r="A206" s="5" t="s">
        <v>224</v>
      </c>
      <c r="B206" s="6">
        <v>0.28574899999999998</v>
      </c>
      <c r="C206" s="6">
        <v>34.753324999999997</v>
      </c>
    </row>
    <row r="207" spans="1:3" ht="29" x14ac:dyDescent="0.2">
      <c r="A207" s="5" t="s">
        <v>154</v>
      </c>
      <c r="B207" s="6">
        <v>0.40833580000000003</v>
      </c>
      <c r="C207" s="6">
        <v>34.753896500000003</v>
      </c>
    </row>
    <row r="208" spans="1:3" ht="43" x14ac:dyDescent="0.2">
      <c r="A208" s="5" t="s">
        <v>113</v>
      </c>
      <c r="B208" s="6">
        <v>0.28104109999999999</v>
      </c>
      <c r="C208" s="6">
        <v>34.7542489</v>
      </c>
    </row>
    <row r="209" spans="1:3" ht="43" x14ac:dyDescent="0.2">
      <c r="A209" s="5" t="s">
        <v>184</v>
      </c>
      <c r="B209" s="6">
        <v>0.27486280000000002</v>
      </c>
      <c r="C209" s="6">
        <v>34.754398000000002</v>
      </c>
    </row>
    <row r="210" spans="1:3" ht="71" x14ac:dyDescent="0.2">
      <c r="A210" s="5" t="s">
        <v>413</v>
      </c>
      <c r="B210" s="6">
        <v>0.28235900000000003</v>
      </c>
      <c r="C210" s="6">
        <v>34.754407499999999</v>
      </c>
    </row>
    <row r="211" spans="1:3" ht="43" x14ac:dyDescent="0.2">
      <c r="A211" s="5" t="s">
        <v>340</v>
      </c>
      <c r="B211" s="5">
        <v>0.28294350000000001</v>
      </c>
      <c r="C211" s="5">
        <v>34.754892099999999</v>
      </c>
    </row>
    <row r="212" spans="1:3" ht="43" x14ac:dyDescent="0.2">
      <c r="A212" s="5" t="s">
        <v>408</v>
      </c>
      <c r="B212" s="5">
        <v>0.28289920000000002</v>
      </c>
      <c r="C212" s="5">
        <v>34.7549353</v>
      </c>
    </row>
    <row r="213" spans="1:3" ht="43" x14ac:dyDescent="0.2">
      <c r="A213" s="5" t="s">
        <v>270</v>
      </c>
      <c r="B213" s="6">
        <v>0.2843813</v>
      </c>
      <c r="C213" s="6">
        <v>34.755121600000003</v>
      </c>
    </row>
    <row r="214" spans="1:3" ht="57" x14ac:dyDescent="0.2">
      <c r="A214" s="5" t="s">
        <v>961</v>
      </c>
      <c r="B214" s="6">
        <v>0.2843813</v>
      </c>
      <c r="C214" s="6">
        <v>34.755121600000003</v>
      </c>
    </row>
    <row r="215" spans="1:3" ht="43" x14ac:dyDescent="0.2">
      <c r="A215" s="5" t="s">
        <v>962</v>
      </c>
      <c r="B215" s="6">
        <v>0.28991899999999998</v>
      </c>
      <c r="C215" s="6">
        <v>34.755661000000003</v>
      </c>
    </row>
    <row r="216" spans="1:3" ht="29" x14ac:dyDescent="0.2">
      <c r="A216" s="5" t="s">
        <v>193</v>
      </c>
      <c r="B216" s="6">
        <v>0.28991899999999998</v>
      </c>
      <c r="C216" s="6">
        <v>34.755661000000003</v>
      </c>
    </row>
    <row r="217" spans="1:3" ht="43" x14ac:dyDescent="0.2">
      <c r="A217" s="5" t="s">
        <v>349</v>
      </c>
      <c r="B217" s="6">
        <v>0.29021940000000002</v>
      </c>
      <c r="C217" s="6">
        <v>34.755714599999997</v>
      </c>
    </row>
    <row r="218" spans="1:3" ht="57" x14ac:dyDescent="0.2">
      <c r="A218" s="5" t="s">
        <v>178</v>
      </c>
      <c r="B218" s="6">
        <v>0.27455560000000001</v>
      </c>
      <c r="C218" s="6">
        <v>34.760808099999998</v>
      </c>
    </row>
    <row r="219" spans="1:3" ht="29" x14ac:dyDescent="0.2">
      <c r="A219" s="5" t="s">
        <v>107</v>
      </c>
      <c r="B219" s="6">
        <v>0.34167609999999998</v>
      </c>
      <c r="C219" s="6">
        <v>34.762858100000003</v>
      </c>
    </row>
    <row r="220" spans="1:3" ht="43" x14ac:dyDescent="0.2">
      <c r="A220" s="5" t="s">
        <v>145</v>
      </c>
      <c r="B220" s="6">
        <v>0.16129399999999999</v>
      </c>
      <c r="C220" s="6">
        <v>34.763030700000002</v>
      </c>
    </row>
    <row r="221" spans="1:3" ht="29" x14ac:dyDescent="0.2">
      <c r="A221" s="5" t="s">
        <v>302</v>
      </c>
      <c r="B221" s="6">
        <v>0.29519489999999998</v>
      </c>
      <c r="C221" s="6">
        <v>34.763336000000002</v>
      </c>
    </row>
    <row r="222" spans="1:3" ht="43" x14ac:dyDescent="0.2">
      <c r="A222" s="5" t="s">
        <v>76</v>
      </c>
      <c r="B222" s="6">
        <v>0.29519489999999998</v>
      </c>
      <c r="C222" s="6">
        <v>34.763336000000002</v>
      </c>
    </row>
    <row r="223" spans="1:3" ht="57" x14ac:dyDescent="0.2">
      <c r="A223" s="5" t="s">
        <v>418</v>
      </c>
      <c r="B223" s="6">
        <v>0.29519489999999998</v>
      </c>
      <c r="C223" s="6">
        <v>34.763336000000002</v>
      </c>
    </row>
    <row r="224" spans="1:3" ht="71" x14ac:dyDescent="0.2">
      <c r="A224" s="5" t="s">
        <v>177</v>
      </c>
      <c r="B224" s="6">
        <v>0.29519489999999998</v>
      </c>
      <c r="C224" s="6">
        <v>34.763336000000002</v>
      </c>
    </row>
    <row r="225" spans="1:3" ht="57" x14ac:dyDescent="0.2">
      <c r="A225" s="5" t="s">
        <v>963</v>
      </c>
      <c r="B225" s="6">
        <v>0.29519489999999998</v>
      </c>
      <c r="C225" s="6">
        <v>34.763336000000002</v>
      </c>
    </row>
    <row r="226" spans="1:3" ht="57" x14ac:dyDescent="0.2">
      <c r="A226" s="5" t="s">
        <v>101</v>
      </c>
      <c r="B226" s="6">
        <v>0.29519489999999998</v>
      </c>
      <c r="C226" s="6">
        <v>34.763336000000002</v>
      </c>
    </row>
    <row r="227" spans="1:3" ht="57" x14ac:dyDescent="0.2">
      <c r="A227" s="5" t="s">
        <v>412</v>
      </c>
      <c r="B227" s="5">
        <v>0.29519489999999998</v>
      </c>
      <c r="C227" s="5">
        <v>34.763336000000002</v>
      </c>
    </row>
    <row r="228" spans="1:3" ht="29" x14ac:dyDescent="0.2">
      <c r="A228" s="5" t="s">
        <v>239</v>
      </c>
      <c r="B228" s="5">
        <v>0.29519489999999998</v>
      </c>
      <c r="C228" s="5">
        <v>34.763336000000002</v>
      </c>
    </row>
    <row r="229" spans="1:3" ht="29" x14ac:dyDescent="0.2">
      <c r="A229" s="5" t="s">
        <v>353</v>
      </c>
      <c r="B229" s="5">
        <v>0.29519489999999998</v>
      </c>
      <c r="C229" s="5">
        <v>34.763336000000002</v>
      </c>
    </row>
    <row r="230" spans="1:3" ht="43" x14ac:dyDescent="0.2">
      <c r="A230" s="5" t="s">
        <v>237</v>
      </c>
      <c r="B230" s="5">
        <v>0.29519489999999998</v>
      </c>
      <c r="C230" s="5">
        <v>34.763336000000002</v>
      </c>
    </row>
    <row r="231" spans="1:3" ht="29" x14ac:dyDescent="0.2">
      <c r="A231" s="5" t="s">
        <v>105</v>
      </c>
      <c r="B231" s="6">
        <v>0.36039599999999999</v>
      </c>
      <c r="C231" s="6">
        <v>34.765141</v>
      </c>
    </row>
    <row r="232" spans="1:3" ht="43" x14ac:dyDescent="0.2">
      <c r="A232" s="5" t="s">
        <v>964</v>
      </c>
      <c r="B232" s="5">
        <v>0.297122</v>
      </c>
      <c r="C232" s="5">
        <v>34.766079499999996</v>
      </c>
    </row>
    <row r="233" spans="1:3" ht="99" x14ac:dyDescent="0.2">
      <c r="A233" s="5" t="s">
        <v>965</v>
      </c>
      <c r="B233" s="6">
        <v>0.28865629999999998</v>
      </c>
      <c r="C233" s="6">
        <v>34.7661205</v>
      </c>
    </row>
    <row r="234" spans="1:3" ht="29" x14ac:dyDescent="0.2">
      <c r="A234" s="5" t="s">
        <v>192</v>
      </c>
      <c r="B234" s="6">
        <v>0.43301800000000001</v>
      </c>
      <c r="C234" s="6">
        <v>34.766310900000001</v>
      </c>
    </row>
    <row r="235" spans="1:3" ht="43" x14ac:dyDescent="0.2">
      <c r="A235" s="5" t="s">
        <v>227</v>
      </c>
      <c r="B235" s="6">
        <v>0.29009629999999997</v>
      </c>
      <c r="C235" s="6">
        <v>34.768070199999997</v>
      </c>
    </row>
    <row r="236" spans="1:3" ht="43" x14ac:dyDescent="0.2">
      <c r="A236" s="5" t="s">
        <v>966</v>
      </c>
      <c r="B236" s="6">
        <v>0.2345149</v>
      </c>
      <c r="C236" s="6">
        <v>34.768555200000002</v>
      </c>
    </row>
    <row r="237" spans="1:3" ht="29" x14ac:dyDescent="0.2">
      <c r="A237" s="5" t="s">
        <v>282</v>
      </c>
      <c r="B237" s="6">
        <v>0.2126506</v>
      </c>
      <c r="C237" s="6">
        <v>34.768810999999999</v>
      </c>
    </row>
    <row r="238" spans="1:3" ht="29" x14ac:dyDescent="0.2">
      <c r="A238" s="5" t="s">
        <v>360</v>
      </c>
      <c r="B238" s="6">
        <v>0.47901549999999998</v>
      </c>
      <c r="C238" s="6">
        <v>34.770429</v>
      </c>
    </row>
    <row r="239" spans="1:3" ht="43" x14ac:dyDescent="0.2">
      <c r="A239" s="5" t="s">
        <v>251</v>
      </c>
      <c r="B239" s="6">
        <v>0.26656299999999999</v>
      </c>
      <c r="C239" s="6">
        <v>34.771177999999999</v>
      </c>
    </row>
    <row r="240" spans="1:3" ht="57" x14ac:dyDescent="0.2">
      <c r="A240" s="5" t="s">
        <v>359</v>
      </c>
      <c r="B240" s="6">
        <v>0.20592009999999999</v>
      </c>
      <c r="C240" s="6">
        <v>34.771865599999998</v>
      </c>
    </row>
    <row r="241" spans="1:3" ht="57" x14ac:dyDescent="0.2">
      <c r="A241" s="5" t="s">
        <v>376</v>
      </c>
      <c r="B241" s="6">
        <v>0.20757100000000001</v>
      </c>
      <c r="C241" s="6">
        <v>34.775086299999998</v>
      </c>
    </row>
    <row r="242" spans="1:3" ht="29" x14ac:dyDescent="0.2">
      <c r="A242" s="5" t="s">
        <v>355</v>
      </c>
      <c r="B242" s="6">
        <v>0.1650829</v>
      </c>
      <c r="C242" s="6">
        <v>34.779685200000003</v>
      </c>
    </row>
    <row r="243" spans="1:3" ht="29" x14ac:dyDescent="0.2">
      <c r="A243" s="5" t="s">
        <v>149</v>
      </c>
      <c r="B243" s="6">
        <v>0.208451</v>
      </c>
      <c r="C243" s="6">
        <v>34.780961599999998</v>
      </c>
    </row>
    <row r="244" spans="1:3" ht="29" x14ac:dyDescent="0.2">
      <c r="A244" s="5" t="s">
        <v>427</v>
      </c>
      <c r="B244" s="6">
        <v>0.53620290000000004</v>
      </c>
      <c r="C244" s="6">
        <v>34.790833900000003</v>
      </c>
    </row>
    <row r="245" spans="1:3" ht="29" x14ac:dyDescent="0.2">
      <c r="A245" s="5" t="s">
        <v>367</v>
      </c>
      <c r="B245" s="6">
        <v>0.39122210000000002</v>
      </c>
      <c r="C245" s="6">
        <v>34.792220200000003</v>
      </c>
    </row>
    <row r="246" spans="1:3" ht="43" x14ac:dyDescent="0.2">
      <c r="A246" s="5" t="s">
        <v>371</v>
      </c>
      <c r="B246" s="6">
        <v>0.339395</v>
      </c>
      <c r="C246" s="6">
        <v>34.799351000000001</v>
      </c>
    </row>
    <row r="247" spans="1:3" ht="43" x14ac:dyDescent="0.2">
      <c r="A247" s="5" t="s">
        <v>258</v>
      </c>
      <c r="B247" s="6">
        <v>0.5651484</v>
      </c>
      <c r="C247" s="6">
        <v>34.8055941</v>
      </c>
    </row>
    <row r="248" spans="1:3" ht="29" x14ac:dyDescent="0.2">
      <c r="A248" s="5" t="s">
        <v>277</v>
      </c>
      <c r="B248" s="6">
        <v>0.43224390000000001</v>
      </c>
      <c r="C248" s="6">
        <v>34.806760099999998</v>
      </c>
    </row>
    <row r="249" spans="1:3" ht="29" x14ac:dyDescent="0.2">
      <c r="A249" s="5" t="s">
        <v>78</v>
      </c>
      <c r="B249" s="6">
        <v>0.36577739999999997</v>
      </c>
      <c r="C249" s="6">
        <v>34.812430300000003</v>
      </c>
    </row>
    <row r="250" spans="1:3" ht="43" x14ac:dyDescent="0.2">
      <c r="A250" s="5" t="s">
        <v>313</v>
      </c>
      <c r="B250" s="6">
        <v>0.41003489999999998</v>
      </c>
      <c r="C250" s="6">
        <v>34.820885599999997</v>
      </c>
    </row>
    <row r="251" spans="1:3" ht="29" x14ac:dyDescent="0.2">
      <c r="A251" s="5" t="s">
        <v>81</v>
      </c>
      <c r="B251" s="6">
        <v>0.57846050000000004</v>
      </c>
      <c r="C251" s="6">
        <v>34.821122000000003</v>
      </c>
    </row>
    <row r="252" spans="1:3" ht="43" x14ac:dyDescent="0.2">
      <c r="A252" s="5" t="s">
        <v>72</v>
      </c>
      <c r="B252" s="6">
        <v>0.5002607</v>
      </c>
      <c r="C252" s="6">
        <v>34.829647299999998</v>
      </c>
    </row>
    <row r="253" spans="1:3" ht="29" x14ac:dyDescent="0.2">
      <c r="A253" s="5" t="s">
        <v>159</v>
      </c>
      <c r="B253" s="6">
        <v>0.2613993</v>
      </c>
      <c r="C253" s="6">
        <v>34.840328999999997</v>
      </c>
    </row>
    <row r="254" spans="1:3" ht="29" x14ac:dyDescent="0.2">
      <c r="A254" s="5" t="s">
        <v>77</v>
      </c>
      <c r="B254" s="6">
        <v>0.2613993</v>
      </c>
      <c r="C254" s="6">
        <v>34.840328999999997</v>
      </c>
    </row>
    <row r="255" spans="1:3" ht="43" x14ac:dyDescent="0.2">
      <c r="A255" s="5" t="s">
        <v>357</v>
      </c>
      <c r="B255" s="6">
        <v>0.2613993</v>
      </c>
      <c r="C255" s="6">
        <v>34.840328999999997</v>
      </c>
    </row>
    <row r="256" spans="1:3" ht="29" x14ac:dyDescent="0.2">
      <c r="A256" s="5" t="s">
        <v>79</v>
      </c>
      <c r="B256" s="6">
        <v>0.2613993</v>
      </c>
      <c r="C256" s="6">
        <v>34.840328999999997</v>
      </c>
    </row>
    <row r="257" spans="1:3" ht="43" x14ac:dyDescent="0.2">
      <c r="A257" s="5" t="s">
        <v>191</v>
      </c>
      <c r="B257" s="6">
        <v>0.2613993</v>
      </c>
      <c r="C257" s="6">
        <v>34.840328999999997</v>
      </c>
    </row>
    <row r="258" spans="1:3" ht="29" x14ac:dyDescent="0.2">
      <c r="A258" s="5" t="s">
        <v>372</v>
      </c>
      <c r="B258" s="6">
        <v>0.2613993</v>
      </c>
      <c r="C258" s="6">
        <v>34.840328999999997</v>
      </c>
    </row>
    <row r="259" spans="1:3" ht="43" x14ac:dyDescent="0.2">
      <c r="A259" s="5" t="s">
        <v>303</v>
      </c>
      <c r="B259" s="6">
        <v>0.2613993</v>
      </c>
      <c r="C259" s="6">
        <v>34.840328999999997</v>
      </c>
    </row>
    <row r="260" spans="1:3" ht="29" x14ac:dyDescent="0.2">
      <c r="A260" s="5" t="s">
        <v>144</v>
      </c>
      <c r="B260" s="6">
        <v>0.2613993</v>
      </c>
      <c r="C260" s="6">
        <v>34.840328999999997</v>
      </c>
    </row>
    <row r="261" spans="1:3" ht="29" x14ac:dyDescent="0.2">
      <c r="A261" s="5" t="s">
        <v>83</v>
      </c>
      <c r="B261" s="6">
        <v>0.2613993</v>
      </c>
      <c r="C261" s="6">
        <v>34.840328999999997</v>
      </c>
    </row>
    <row r="262" spans="1:3" ht="57" x14ac:dyDescent="0.2">
      <c r="A262" s="5" t="s">
        <v>168</v>
      </c>
      <c r="B262" s="6">
        <v>0.2613993</v>
      </c>
      <c r="C262" s="6">
        <v>34.840328999999997</v>
      </c>
    </row>
    <row r="263" spans="1:3" ht="43" x14ac:dyDescent="0.2">
      <c r="A263" s="5" t="s">
        <v>6</v>
      </c>
      <c r="B263" s="6">
        <v>0.2613993</v>
      </c>
      <c r="C263" s="6">
        <v>34.840328999999997</v>
      </c>
    </row>
    <row r="264" spans="1:3" ht="29" x14ac:dyDescent="0.2">
      <c r="A264" s="5" t="s">
        <v>85</v>
      </c>
      <c r="B264" s="6">
        <v>0.26130969999999998</v>
      </c>
      <c r="C264" s="6">
        <v>34.8403408</v>
      </c>
    </row>
    <row r="265" spans="1:3" ht="57" x14ac:dyDescent="0.2">
      <c r="A265" s="5" t="s">
        <v>967</v>
      </c>
      <c r="B265" s="6">
        <v>0.26130969999999998</v>
      </c>
      <c r="C265" s="6">
        <v>34.8403408</v>
      </c>
    </row>
    <row r="266" spans="1:3" ht="43" x14ac:dyDescent="0.2">
      <c r="A266" s="5" t="s">
        <v>385</v>
      </c>
      <c r="B266" s="6">
        <v>0.53171109999999999</v>
      </c>
      <c r="C266" s="6">
        <v>34.846533000000001</v>
      </c>
    </row>
    <row r="267" spans="1:3" ht="43" x14ac:dyDescent="0.2">
      <c r="A267" s="5" t="s">
        <v>235</v>
      </c>
      <c r="B267" s="6">
        <v>0.60700489999999996</v>
      </c>
      <c r="C267" s="6">
        <v>34.846550200000003</v>
      </c>
    </row>
    <row r="268" spans="1:3" ht="43" x14ac:dyDescent="0.2">
      <c r="A268" s="5" t="s">
        <v>358</v>
      </c>
      <c r="B268" s="6">
        <v>0.37964039999999999</v>
      </c>
      <c r="C268" s="6">
        <v>34.847468599999999</v>
      </c>
    </row>
    <row r="269" spans="1:3" ht="29" x14ac:dyDescent="0.2">
      <c r="A269" s="5" t="s">
        <v>65</v>
      </c>
      <c r="B269" s="6">
        <v>0.35981930000000001</v>
      </c>
      <c r="C269" s="6">
        <v>34.848619900000003</v>
      </c>
    </row>
    <row r="270" spans="1:3" ht="29" x14ac:dyDescent="0.2">
      <c r="A270" s="5" t="s">
        <v>351</v>
      </c>
      <c r="B270" s="6">
        <v>0.44834390000000002</v>
      </c>
      <c r="C270" s="6">
        <v>34.853850999999999</v>
      </c>
    </row>
    <row r="271" spans="1:3" ht="43" x14ac:dyDescent="0.2">
      <c r="A271" s="5" t="s">
        <v>242</v>
      </c>
      <c r="B271" s="6">
        <v>0.44834390000000002</v>
      </c>
      <c r="C271" s="6">
        <v>34.853850999999999</v>
      </c>
    </row>
    <row r="272" spans="1:3" ht="43" x14ac:dyDescent="0.2">
      <c r="A272" s="5" t="s">
        <v>158</v>
      </c>
      <c r="B272" s="6">
        <v>0.44834390000000002</v>
      </c>
      <c r="C272" s="6">
        <v>34.853850999999999</v>
      </c>
    </row>
    <row r="273" spans="1:3" ht="43" x14ac:dyDescent="0.2">
      <c r="A273" s="5" t="s">
        <v>315</v>
      </c>
      <c r="B273" s="6">
        <v>0.44834390000000002</v>
      </c>
      <c r="C273" s="6">
        <v>34.853850999999999</v>
      </c>
    </row>
    <row r="274" spans="1:3" ht="43" x14ac:dyDescent="0.2">
      <c r="A274" s="5" t="s">
        <v>153</v>
      </c>
      <c r="B274" s="6">
        <v>0.44834390000000002</v>
      </c>
      <c r="C274" s="6">
        <v>34.853850999999999</v>
      </c>
    </row>
    <row r="275" spans="1:3" ht="29" x14ac:dyDescent="0.2">
      <c r="A275" s="5" t="s">
        <v>73</v>
      </c>
      <c r="B275" s="6">
        <v>0.44506709999999999</v>
      </c>
      <c r="C275" s="6">
        <v>34.854098499999999</v>
      </c>
    </row>
    <row r="276" spans="1:3" ht="29" x14ac:dyDescent="0.2">
      <c r="A276" s="5" t="s">
        <v>203</v>
      </c>
      <c r="B276" s="6">
        <v>0.44506709999999999</v>
      </c>
      <c r="C276" s="6">
        <v>34.854098499999999</v>
      </c>
    </row>
    <row r="277" spans="1:3" ht="57" x14ac:dyDescent="0.2">
      <c r="A277" s="5" t="s">
        <v>174</v>
      </c>
      <c r="B277" s="6">
        <v>0.44506709999999999</v>
      </c>
      <c r="C277" s="6">
        <v>34.854098499999999</v>
      </c>
    </row>
    <row r="278" spans="1:3" ht="29" x14ac:dyDescent="0.2">
      <c r="A278" s="5" t="s">
        <v>247</v>
      </c>
      <c r="B278" s="6">
        <v>0.44506709999999999</v>
      </c>
      <c r="C278" s="6">
        <v>34.854098499999999</v>
      </c>
    </row>
    <row r="279" spans="1:3" ht="29" x14ac:dyDescent="0.2">
      <c r="A279" s="5" t="s">
        <v>146</v>
      </c>
      <c r="B279" s="6">
        <v>0.44506709999999999</v>
      </c>
      <c r="C279" s="6">
        <v>34.854098499999999</v>
      </c>
    </row>
    <row r="280" spans="1:3" ht="29" x14ac:dyDescent="0.2">
      <c r="A280" s="5" t="s">
        <v>244</v>
      </c>
      <c r="B280" s="6">
        <v>0.44506709999999999</v>
      </c>
      <c r="C280" s="6">
        <v>34.854098499999999</v>
      </c>
    </row>
    <row r="281" spans="1:3" ht="29" x14ac:dyDescent="0.2">
      <c r="A281" s="5" t="s">
        <v>415</v>
      </c>
      <c r="B281" s="6">
        <v>0.44506709999999999</v>
      </c>
      <c r="C281" s="6">
        <v>34.854098499999999</v>
      </c>
    </row>
    <row r="282" spans="1:3" ht="29" x14ac:dyDescent="0.2">
      <c r="A282" s="5" t="s">
        <v>243</v>
      </c>
      <c r="B282" s="5">
        <v>0.44506709999999999</v>
      </c>
      <c r="C282" s="5">
        <v>34.854098499999999</v>
      </c>
    </row>
    <row r="283" spans="1:3" ht="29" x14ac:dyDescent="0.2">
      <c r="A283" s="5" t="s">
        <v>280</v>
      </c>
      <c r="B283" s="6">
        <v>0.44504310000000002</v>
      </c>
      <c r="C283" s="6">
        <v>34.854138900000002</v>
      </c>
    </row>
    <row r="284" spans="1:3" ht="29" x14ac:dyDescent="0.2">
      <c r="A284" s="5" t="s">
        <v>384</v>
      </c>
      <c r="B284" s="6">
        <v>0.45057799999999998</v>
      </c>
      <c r="C284" s="6">
        <v>34.856856100000002</v>
      </c>
    </row>
    <row r="285" spans="1:3" ht="29" x14ac:dyDescent="0.2">
      <c r="A285" s="5" t="s">
        <v>249</v>
      </c>
      <c r="B285" s="6">
        <v>0.64813929999999997</v>
      </c>
      <c r="C285" s="6">
        <v>34.859061199999999</v>
      </c>
    </row>
    <row r="286" spans="1:3" ht="29" x14ac:dyDescent="0.2">
      <c r="A286" s="5" t="s">
        <v>265</v>
      </c>
      <c r="B286" s="6">
        <v>0.60588900000000001</v>
      </c>
      <c r="C286" s="6">
        <v>34.866482900000001</v>
      </c>
    </row>
    <row r="287" spans="1:3" ht="43" x14ac:dyDescent="0.2">
      <c r="A287" s="5" t="s">
        <v>423</v>
      </c>
      <c r="B287" s="6">
        <v>0.2226571</v>
      </c>
      <c r="C287" s="6">
        <v>34.873452299999997</v>
      </c>
    </row>
    <row r="288" spans="1:3" ht="29" x14ac:dyDescent="0.2">
      <c r="A288" s="5" t="s">
        <v>226</v>
      </c>
      <c r="B288" s="6">
        <v>0.67296500000000004</v>
      </c>
      <c r="C288" s="6">
        <v>34.874896399999997</v>
      </c>
    </row>
    <row r="289" spans="1:3" ht="29" x14ac:dyDescent="0.2">
      <c r="A289" s="5" t="s">
        <v>321</v>
      </c>
      <c r="B289" s="6">
        <v>0.50097659999999999</v>
      </c>
      <c r="C289" s="6">
        <v>34.875866199999997</v>
      </c>
    </row>
    <row r="290" spans="1:3" ht="43" x14ac:dyDescent="0.2">
      <c r="A290" s="5" t="s">
        <v>216</v>
      </c>
      <c r="B290" s="6">
        <v>0.65110029999999997</v>
      </c>
      <c r="C290" s="6">
        <v>34.876156399999999</v>
      </c>
    </row>
    <row r="291" spans="1:3" ht="43" x14ac:dyDescent="0.2">
      <c r="A291" s="5" t="s">
        <v>209</v>
      </c>
      <c r="B291" s="6">
        <v>0.65110029999999997</v>
      </c>
      <c r="C291" s="6">
        <v>34.876156399999999</v>
      </c>
    </row>
    <row r="292" spans="1:3" ht="43" x14ac:dyDescent="0.2">
      <c r="A292" s="5" t="s">
        <v>286</v>
      </c>
      <c r="B292" s="6">
        <v>0.65110029999999997</v>
      </c>
      <c r="C292" s="6">
        <v>34.876156399999999</v>
      </c>
    </row>
    <row r="293" spans="1:3" ht="43" x14ac:dyDescent="0.2">
      <c r="A293" s="5" t="s">
        <v>266</v>
      </c>
      <c r="B293" s="6">
        <v>0.65110029999999997</v>
      </c>
      <c r="C293" s="6">
        <v>34.876156399999999</v>
      </c>
    </row>
    <row r="294" spans="1:3" ht="43" x14ac:dyDescent="0.2">
      <c r="A294" s="5" t="s">
        <v>401</v>
      </c>
      <c r="B294" s="6">
        <v>0.65110029999999997</v>
      </c>
      <c r="C294" s="6">
        <v>34.876156399999999</v>
      </c>
    </row>
    <row r="295" spans="1:3" ht="43" x14ac:dyDescent="0.2">
      <c r="A295" s="5" t="s">
        <v>213</v>
      </c>
      <c r="B295" s="6">
        <v>0.65110029999999997</v>
      </c>
      <c r="C295" s="6">
        <v>34.876156399999999</v>
      </c>
    </row>
    <row r="296" spans="1:3" ht="43" x14ac:dyDescent="0.2">
      <c r="A296" s="5" t="s">
        <v>330</v>
      </c>
      <c r="B296" s="6">
        <v>0.65110029999999997</v>
      </c>
      <c r="C296" s="6">
        <v>34.876156399999999</v>
      </c>
    </row>
    <row r="297" spans="1:3" ht="43" x14ac:dyDescent="0.2">
      <c r="A297" s="5" t="s">
        <v>342</v>
      </c>
      <c r="B297" s="6">
        <v>0.65110029999999997</v>
      </c>
      <c r="C297" s="6">
        <v>34.876156399999999</v>
      </c>
    </row>
    <row r="298" spans="1:3" ht="43" x14ac:dyDescent="0.2">
      <c r="A298" s="5" t="s">
        <v>968</v>
      </c>
      <c r="B298" s="6">
        <v>0.65115789999999996</v>
      </c>
      <c r="C298" s="6">
        <v>34.876211099999999</v>
      </c>
    </row>
    <row r="299" spans="1:3" ht="29" x14ac:dyDescent="0.2">
      <c r="A299" s="5" t="s">
        <v>387</v>
      </c>
      <c r="B299" s="6">
        <v>0.58373489999999995</v>
      </c>
      <c r="C299" s="6">
        <v>34.881211</v>
      </c>
    </row>
    <row r="300" spans="1:3" ht="57" x14ac:dyDescent="0.2">
      <c r="A300" s="5" t="s">
        <v>398</v>
      </c>
      <c r="B300" s="6">
        <v>0.62809709999999996</v>
      </c>
      <c r="C300" s="6">
        <v>34.884067000000002</v>
      </c>
    </row>
    <row r="301" spans="1:3" ht="43" x14ac:dyDescent="0.2">
      <c r="A301" s="5" t="s">
        <v>181</v>
      </c>
      <c r="B301" s="6">
        <v>0.29203669999999998</v>
      </c>
      <c r="C301" s="6">
        <v>34.884486699999997</v>
      </c>
    </row>
    <row r="302" spans="1:3" ht="29" x14ac:dyDescent="0.2">
      <c r="A302" s="5" t="s">
        <v>164</v>
      </c>
      <c r="B302" s="6">
        <v>0.29203669999999998</v>
      </c>
      <c r="C302" s="6">
        <v>34.884486699999997</v>
      </c>
    </row>
    <row r="303" spans="1:3" ht="43" x14ac:dyDescent="0.2">
      <c r="A303" s="5" t="s">
        <v>74</v>
      </c>
      <c r="B303" s="6">
        <v>0.61930929999999995</v>
      </c>
      <c r="C303" s="6">
        <v>34.899407400000001</v>
      </c>
    </row>
    <row r="304" spans="1:3" ht="43" x14ac:dyDescent="0.2">
      <c r="A304" s="5" t="s">
        <v>969</v>
      </c>
      <c r="B304" s="6">
        <v>0.36112640000000001</v>
      </c>
      <c r="C304" s="6">
        <v>34.916800000000002</v>
      </c>
    </row>
    <row r="305" spans="1:3" ht="43" x14ac:dyDescent="0.2">
      <c r="A305" s="5" t="s">
        <v>218</v>
      </c>
      <c r="B305" s="6">
        <v>0.67229510000000003</v>
      </c>
      <c r="C305" s="6">
        <v>34.917580999999998</v>
      </c>
    </row>
    <row r="306" spans="1:3" ht="29" x14ac:dyDescent="0.2">
      <c r="A306" s="5" t="s">
        <v>150</v>
      </c>
      <c r="B306" s="6">
        <v>0.37701410000000002</v>
      </c>
      <c r="C306" s="6">
        <v>34.917594100000002</v>
      </c>
    </row>
    <row r="307" spans="1:3" ht="29" x14ac:dyDescent="0.2">
      <c r="A307" s="5" t="s">
        <v>309</v>
      </c>
      <c r="B307" s="6">
        <v>0.60280999999999996</v>
      </c>
      <c r="C307" s="6">
        <v>34.931963699999997</v>
      </c>
    </row>
    <row r="308" spans="1:3" ht="43" x14ac:dyDescent="0.2">
      <c r="A308" s="5" t="s">
        <v>310</v>
      </c>
      <c r="B308" s="6">
        <v>0.60280999999999996</v>
      </c>
      <c r="C308" s="6">
        <v>34.931963699999997</v>
      </c>
    </row>
    <row r="309" spans="1:3" ht="43" x14ac:dyDescent="0.2">
      <c r="A309" s="5" t="s">
        <v>210</v>
      </c>
      <c r="B309" s="6">
        <v>0.4183095</v>
      </c>
      <c r="C309" s="6">
        <v>34.939119900000001</v>
      </c>
    </row>
    <row r="310" spans="1:3" ht="29" x14ac:dyDescent="0.2">
      <c r="A310" s="5" t="s">
        <v>301</v>
      </c>
      <c r="B310" s="6">
        <v>0.63530569999999997</v>
      </c>
      <c r="C310" s="6">
        <v>34.939409499999996</v>
      </c>
    </row>
    <row r="311" spans="1:3" ht="29" x14ac:dyDescent="0.2">
      <c r="A311" s="5" t="s">
        <v>281</v>
      </c>
      <c r="B311" s="6">
        <v>0.37305509999999997</v>
      </c>
      <c r="C311" s="6">
        <v>34.949774900000001</v>
      </c>
    </row>
    <row r="312" spans="1:3" ht="29" x14ac:dyDescent="0.2">
      <c r="A312" s="5" t="s">
        <v>283</v>
      </c>
      <c r="B312" s="6">
        <v>0.73442320000000005</v>
      </c>
      <c r="C312" s="6">
        <v>34.961686700000001</v>
      </c>
    </row>
    <row r="313" spans="1:3" x14ac:dyDescent="0.2">
      <c r="A313" s="5" t="s">
        <v>350</v>
      </c>
      <c r="B313" s="6">
        <v>0.63329769999999996</v>
      </c>
      <c r="C313" s="6">
        <v>34.974882899999997</v>
      </c>
    </row>
    <row r="314" spans="1:3" ht="43" x14ac:dyDescent="0.2">
      <c r="A314" s="5" t="s">
        <v>221</v>
      </c>
      <c r="B314" s="6">
        <v>0.63495219999999997</v>
      </c>
      <c r="C314" s="6">
        <v>34.976111099999997</v>
      </c>
    </row>
    <row r="315" spans="1:3" ht="71" x14ac:dyDescent="0.2">
      <c r="A315" s="5" t="s">
        <v>327</v>
      </c>
      <c r="B315" s="6">
        <v>0.64056069999999998</v>
      </c>
      <c r="C315" s="6">
        <v>34.983730999999999</v>
      </c>
    </row>
    <row r="316" spans="1:3" ht="57" x14ac:dyDescent="0.2">
      <c r="A316" s="5" t="s">
        <v>970</v>
      </c>
      <c r="B316" s="6">
        <v>0.69994710000000004</v>
      </c>
      <c r="C316" s="6">
        <v>34.9860495</v>
      </c>
    </row>
    <row r="317" spans="1:3" ht="43" x14ac:dyDescent="0.2">
      <c r="A317" s="5" t="s">
        <v>165</v>
      </c>
      <c r="B317" s="6">
        <v>0.71840289999999996</v>
      </c>
      <c r="C317" s="6">
        <v>35.0057695</v>
      </c>
    </row>
    <row r="318" spans="1:3" ht="29" x14ac:dyDescent="0.2">
      <c r="A318" s="5" t="s">
        <v>268</v>
      </c>
      <c r="B318" s="6">
        <v>0.72544739999999996</v>
      </c>
      <c r="C318" s="6">
        <v>35.008625199999997</v>
      </c>
    </row>
    <row r="319" spans="1:3" ht="43" x14ac:dyDescent="0.2">
      <c r="A319" s="5" t="s">
        <v>419</v>
      </c>
      <c r="B319" s="6">
        <v>0.6497579</v>
      </c>
      <c r="C319" s="6">
        <v>35.052582200000003</v>
      </c>
    </row>
    <row r="320" spans="1:3" ht="43" x14ac:dyDescent="0.2">
      <c r="A320" s="5" t="s">
        <v>314</v>
      </c>
      <c r="B320" s="6">
        <v>0.89613240000000005</v>
      </c>
      <c r="C320" s="6">
        <v>35.060436099999997</v>
      </c>
    </row>
    <row r="321" spans="1:3" ht="43" x14ac:dyDescent="0.2">
      <c r="A321" s="5" t="s">
        <v>337</v>
      </c>
      <c r="B321" s="6">
        <v>0.89613240000000005</v>
      </c>
      <c r="C321" s="6">
        <v>35.060436099999997</v>
      </c>
    </row>
    <row r="322" spans="1:3" ht="43" x14ac:dyDescent="0.2">
      <c r="A322" s="5" t="s">
        <v>234</v>
      </c>
      <c r="B322" s="6">
        <v>0.89613240000000005</v>
      </c>
      <c r="C322" s="6">
        <v>35.060436099999997</v>
      </c>
    </row>
    <row r="323" spans="1:3" ht="29" x14ac:dyDescent="0.2">
      <c r="A323" s="5" t="s">
        <v>139</v>
      </c>
      <c r="B323" s="6">
        <v>0.89613240000000005</v>
      </c>
      <c r="C323" s="6">
        <v>35.060436099999997</v>
      </c>
    </row>
    <row r="324" spans="1:3" ht="29" x14ac:dyDescent="0.2">
      <c r="A324" s="5" t="s">
        <v>274</v>
      </c>
      <c r="B324" s="6">
        <v>0.87427589999999999</v>
      </c>
      <c r="C324" s="6">
        <v>35.071850400000002</v>
      </c>
    </row>
    <row r="325" spans="1:3" ht="43" x14ac:dyDescent="0.2">
      <c r="A325" s="5" t="s">
        <v>388</v>
      </c>
      <c r="B325" s="6">
        <v>0.87427589999999999</v>
      </c>
      <c r="C325" s="6">
        <v>35.071850400000002</v>
      </c>
    </row>
    <row r="326" spans="1:3" ht="29" x14ac:dyDescent="0.2">
      <c r="A326" s="5" t="s">
        <v>354</v>
      </c>
      <c r="B326" s="6">
        <v>0.71782049999999997</v>
      </c>
      <c r="C326" s="6">
        <v>35.071877999999998</v>
      </c>
    </row>
    <row r="327" spans="1:3" ht="43" x14ac:dyDescent="0.2">
      <c r="A327" s="5" t="s">
        <v>211</v>
      </c>
      <c r="B327" s="6">
        <v>0.75656049999999997</v>
      </c>
      <c r="C327" s="6">
        <v>35.104871299999999</v>
      </c>
    </row>
    <row r="328" spans="1:3" ht="29" x14ac:dyDescent="0.2">
      <c r="A328" s="5" t="s">
        <v>335</v>
      </c>
      <c r="B328" s="6">
        <v>0.75656049999999997</v>
      </c>
      <c r="C328" s="6">
        <v>35.104871299999999</v>
      </c>
    </row>
    <row r="329" spans="1:3" ht="29" x14ac:dyDescent="0.2">
      <c r="A329" s="5" t="s">
        <v>356</v>
      </c>
      <c r="B329" s="6">
        <v>0.6637092</v>
      </c>
      <c r="C329" s="6">
        <v>35.107497500000001</v>
      </c>
    </row>
    <row r="330" spans="1:3" ht="43" x14ac:dyDescent="0.2">
      <c r="A330" s="5" t="s">
        <v>214</v>
      </c>
      <c r="B330" s="6">
        <v>0.66684949999999998</v>
      </c>
      <c r="C330" s="6">
        <v>35.109084000000003</v>
      </c>
    </row>
    <row r="331" spans="1:3" ht="43" x14ac:dyDescent="0.2">
      <c r="A331" s="5" t="s">
        <v>171</v>
      </c>
      <c r="B331" s="6">
        <v>0.66684949999999998</v>
      </c>
      <c r="C331" s="6">
        <v>35.109084000000003</v>
      </c>
    </row>
    <row r="332" spans="1:3" ht="57" x14ac:dyDescent="0.2">
      <c r="A332" s="5" t="s">
        <v>344</v>
      </c>
      <c r="B332" s="6">
        <v>0.66684949999999998</v>
      </c>
      <c r="C332" s="6">
        <v>35.109084000000003</v>
      </c>
    </row>
    <row r="333" spans="1:3" ht="57" x14ac:dyDescent="0.2">
      <c r="A333" s="5" t="s">
        <v>347</v>
      </c>
      <c r="B333" s="6">
        <v>0.82295680000000004</v>
      </c>
      <c r="C333" s="6">
        <v>35.110307800000001</v>
      </c>
    </row>
    <row r="334" spans="1:3" ht="29" x14ac:dyDescent="0.2">
      <c r="A334" s="5" t="s">
        <v>271</v>
      </c>
      <c r="B334" s="6">
        <v>0.85427549999999997</v>
      </c>
      <c r="C334" s="6">
        <v>35.110373600000003</v>
      </c>
    </row>
    <row r="335" spans="1:3" ht="43" x14ac:dyDescent="0.2">
      <c r="A335" s="5" t="s">
        <v>262</v>
      </c>
      <c r="B335" s="6">
        <v>0.82559709999999997</v>
      </c>
      <c r="C335" s="6">
        <v>35.115511499999997</v>
      </c>
    </row>
    <row r="336" spans="1:3" ht="43" x14ac:dyDescent="0.2">
      <c r="A336" s="5" t="s">
        <v>208</v>
      </c>
      <c r="B336" s="6">
        <v>0.74865000000000004</v>
      </c>
      <c r="C336" s="6">
        <v>35.1158754</v>
      </c>
    </row>
    <row r="337" spans="1:3" ht="29" x14ac:dyDescent="0.2">
      <c r="A337" s="5" t="s">
        <v>223</v>
      </c>
      <c r="B337" s="6">
        <v>0.68624890000000005</v>
      </c>
      <c r="C337" s="6">
        <v>35.1158754</v>
      </c>
    </row>
    <row r="338" spans="1:3" ht="43" x14ac:dyDescent="0.2">
      <c r="A338" s="5" t="s">
        <v>70</v>
      </c>
      <c r="B338" s="6">
        <v>0.68624890000000005</v>
      </c>
      <c r="C338" s="6">
        <v>35.1158754</v>
      </c>
    </row>
    <row r="339" spans="1:3" ht="43" x14ac:dyDescent="0.2">
      <c r="A339" s="5" t="s">
        <v>246</v>
      </c>
      <c r="B339" s="6">
        <v>0.68624890000000005</v>
      </c>
      <c r="C339" s="6">
        <v>35.1158754</v>
      </c>
    </row>
    <row r="340" spans="1:3" ht="43" x14ac:dyDescent="0.2">
      <c r="A340" s="5" t="s">
        <v>971</v>
      </c>
      <c r="B340" s="6">
        <v>0.87669859999999999</v>
      </c>
      <c r="C340" s="6">
        <v>35.120001600000002</v>
      </c>
    </row>
    <row r="341" spans="1:3" ht="57" x14ac:dyDescent="0.2">
      <c r="A341" s="5" t="s">
        <v>972</v>
      </c>
      <c r="B341" s="6">
        <v>0.8273298</v>
      </c>
      <c r="C341" s="6">
        <v>35.120664699999999</v>
      </c>
    </row>
    <row r="342" spans="1:3" ht="29" x14ac:dyDescent="0.2">
      <c r="A342" s="5" t="s">
        <v>48</v>
      </c>
      <c r="B342" s="6">
        <v>0.82502350000000002</v>
      </c>
      <c r="C342" s="6">
        <v>35.1209469</v>
      </c>
    </row>
    <row r="343" spans="1:3" ht="43" x14ac:dyDescent="0.2">
      <c r="A343" s="5" t="s">
        <v>261</v>
      </c>
      <c r="B343" s="6">
        <v>0.82217249999999997</v>
      </c>
      <c r="C343" s="6">
        <v>35.123256599999998</v>
      </c>
    </row>
    <row r="344" spans="1:3" ht="43" x14ac:dyDescent="0.2">
      <c r="A344" s="5" t="s">
        <v>393</v>
      </c>
      <c r="B344" s="6">
        <v>0.6776219</v>
      </c>
      <c r="C344" s="6">
        <v>35.143970000000003</v>
      </c>
    </row>
    <row r="345" spans="1:3" ht="29" x14ac:dyDescent="0.2">
      <c r="A345" s="5" t="s">
        <v>395</v>
      </c>
      <c r="B345" s="6">
        <v>0.6776219</v>
      </c>
      <c r="C345" s="6">
        <v>35.143970000000003</v>
      </c>
    </row>
    <row r="346" spans="1:3" ht="43" x14ac:dyDescent="0.2">
      <c r="A346" s="5" t="s">
        <v>326</v>
      </c>
      <c r="B346" s="6">
        <v>0.74692749999999997</v>
      </c>
      <c r="C346" s="6">
        <v>35.144066799999997</v>
      </c>
    </row>
    <row r="347" spans="1:3" ht="43" x14ac:dyDescent="0.2">
      <c r="A347" s="5" t="s">
        <v>190</v>
      </c>
      <c r="B347" s="7" t="s">
        <v>973</v>
      </c>
      <c r="C347" s="7" t="s">
        <v>973</v>
      </c>
    </row>
    <row r="348" spans="1:3" ht="57" x14ac:dyDescent="0.2">
      <c r="A348" s="5" t="s">
        <v>974</v>
      </c>
      <c r="B348" s="7" t="s">
        <v>973</v>
      </c>
      <c r="C348" s="7" t="s">
        <v>973</v>
      </c>
    </row>
    <row r="349" spans="1:3" ht="43" x14ac:dyDescent="0.2">
      <c r="A349" s="5" t="s">
        <v>202</v>
      </c>
      <c r="B349" s="6" t="s">
        <v>924</v>
      </c>
      <c r="C349" s="6" t="s">
        <v>924</v>
      </c>
    </row>
    <row r="350" spans="1:3" ht="43" x14ac:dyDescent="0.2">
      <c r="A350" s="5" t="s">
        <v>269</v>
      </c>
      <c r="B350" s="6" t="s">
        <v>924</v>
      </c>
      <c r="C350" s="6" t="s">
        <v>924</v>
      </c>
    </row>
    <row r="351" spans="1:3" ht="43" x14ac:dyDescent="0.2">
      <c r="A351" s="8" t="s">
        <v>400</v>
      </c>
      <c r="B351" s="9"/>
      <c r="C351" s="9"/>
    </row>
    <row r="352" spans="1:3" x14ac:dyDescent="0.2">
      <c r="A352" s="2"/>
      <c r="B352" s="2"/>
      <c r="C3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Sheet10</vt:lpstr>
      <vt:lpstr>Sheet9</vt:lpstr>
      <vt:lpstr>Sheet8</vt:lpstr>
      <vt:lpstr>Sheet7</vt:lpstr>
      <vt:lpstr>Sheet6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Meibin</dc:creator>
  <cp:lastModifiedBy>Meibin Chen</cp:lastModifiedBy>
  <dcterms:created xsi:type="dcterms:W3CDTF">2023-01-04T02:48:17Z</dcterms:created>
  <dcterms:modified xsi:type="dcterms:W3CDTF">2023-10-04T22:19:40Z</dcterms:modified>
</cp:coreProperties>
</file>