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9105" windowHeight="4785" activeTab="3"/>
  </bookViews>
  <sheets>
    <sheet name="绘图练习" sheetId="1" r:id="rId1"/>
    <sheet name="统计练习" sheetId="2" r:id="rId2"/>
    <sheet name="回归练习" sheetId="4" r:id="rId3"/>
    <sheet name="总体分布的假设检验" sheetId="3" r:id="rId4"/>
  </sheets>
  <definedNames>
    <definedName name="solver_cvg" localSheetId="3" hidden="1">0.0001</definedName>
    <definedName name="solver_drv" localSheetId="3" hidden="1">1</definedName>
    <definedName name="solver_est" localSheetId="3" hidden="1">1</definedName>
    <definedName name="solver_itr" localSheetId="3" hidden="1">100</definedName>
    <definedName name="solver_lin" localSheetId="3" hidden="1">2</definedName>
    <definedName name="solver_neg" localSheetId="3" hidden="1">2</definedName>
    <definedName name="solver_num" localSheetId="3" hidden="1">0</definedName>
    <definedName name="solver_nwt" localSheetId="3" hidden="1">1</definedName>
    <definedName name="solver_opt" localSheetId="3" hidden="1">总体分布的假设检验!$O$13</definedName>
    <definedName name="solver_pre" localSheetId="3" hidden="1">0.000001</definedName>
    <definedName name="solver_scl" localSheetId="3" hidden="1">2</definedName>
    <definedName name="solver_sho" localSheetId="3" hidden="1">2</definedName>
    <definedName name="solver_tim" localSheetId="3" hidden="1">100</definedName>
    <definedName name="solver_tol" localSheetId="3" hidden="1">0.05</definedName>
    <definedName name="solver_typ" localSheetId="3" hidden="1">1</definedName>
    <definedName name="solver_val" localSheetId="3" hidden="1">0</definedName>
  </definedNames>
  <calcPr calcId="125725"/>
</workbook>
</file>

<file path=xl/calcChain.xml><?xml version="1.0" encoding="utf-8"?>
<calcChain xmlns="http://schemas.openxmlformats.org/spreadsheetml/2006/main">
  <c r="N13" i="3"/>
  <c r="M13"/>
  <c r="M3"/>
  <c r="M4"/>
  <c r="M5"/>
  <c r="M6"/>
  <c r="M7"/>
  <c r="M8"/>
  <c r="M9"/>
  <c r="M10"/>
  <c r="M11"/>
  <c r="M12"/>
  <c r="M2"/>
  <c r="L3"/>
  <c r="L4"/>
  <c r="L5"/>
  <c r="L6"/>
  <c r="L7"/>
  <c r="L8"/>
  <c r="L9"/>
  <c r="L10"/>
  <c r="L11"/>
  <c r="L12"/>
  <c r="L2"/>
  <c r="K4"/>
  <c r="K5"/>
  <c r="K6"/>
  <c r="K7"/>
  <c r="K8"/>
  <c r="K9"/>
  <c r="K10"/>
  <c r="K11"/>
  <c r="K12"/>
  <c r="K3"/>
  <c r="J3"/>
  <c r="J4"/>
  <c r="J5"/>
  <c r="J6"/>
  <c r="J7"/>
  <c r="J8"/>
  <c r="J9"/>
  <c r="J10"/>
  <c r="J11"/>
  <c r="J12"/>
  <c r="J2"/>
  <c r="H3"/>
  <c r="H4"/>
  <c r="H5"/>
  <c r="H6"/>
  <c r="H7"/>
  <c r="H8"/>
  <c r="H9"/>
  <c r="H10"/>
  <c r="H11"/>
  <c r="H12"/>
  <c r="H2"/>
  <c r="H42" i="1"/>
  <c r="H43"/>
  <c r="H2"/>
  <c r="I2"/>
  <c r="H3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I41"/>
  <c r="I42"/>
  <c r="I1"/>
  <c r="H44"/>
  <c r="I43"/>
  <c r="H45"/>
  <c r="I44"/>
  <c r="H46"/>
  <c r="I45"/>
  <c r="H47"/>
  <c r="I46"/>
  <c r="H48"/>
  <c r="I47"/>
  <c r="H49"/>
  <c r="I48"/>
  <c r="H50"/>
  <c r="I49"/>
  <c r="H51"/>
  <c r="I50"/>
  <c r="H52"/>
  <c r="I51"/>
  <c r="H53"/>
  <c r="I52"/>
  <c r="H54"/>
  <c r="I53"/>
  <c r="H55"/>
  <c r="I54"/>
  <c r="H56"/>
  <c r="I55"/>
  <c r="H57"/>
  <c r="I56"/>
  <c r="H58"/>
  <c r="I57"/>
  <c r="H59"/>
  <c r="I58"/>
  <c r="H60"/>
  <c r="I59"/>
  <c r="H61"/>
  <c r="I60"/>
  <c r="H62"/>
  <c r="I61"/>
  <c r="H63"/>
  <c r="I62"/>
  <c r="H64"/>
  <c r="I63"/>
  <c r="H65"/>
  <c r="I64"/>
  <c r="H66"/>
  <c r="I65"/>
  <c r="H67"/>
  <c r="I66"/>
  <c r="H68"/>
  <c r="I67"/>
  <c r="H69"/>
  <c r="I68"/>
  <c r="H70"/>
  <c r="I69"/>
  <c r="H71"/>
  <c r="I70"/>
  <c r="H72"/>
  <c r="I71"/>
  <c r="H73"/>
  <c r="I72"/>
  <c r="H74"/>
  <c r="I73"/>
  <c r="H75"/>
  <c r="I74"/>
  <c r="H76"/>
  <c r="I75"/>
  <c r="H77"/>
  <c r="I76"/>
  <c r="H78"/>
  <c r="I77"/>
  <c r="H79"/>
  <c r="I78"/>
  <c r="H80"/>
  <c r="I79"/>
  <c r="H81"/>
  <c r="I80"/>
  <c r="H82"/>
  <c r="I81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</calcChain>
</file>

<file path=xl/sharedStrings.xml><?xml version="1.0" encoding="utf-8"?>
<sst xmlns="http://schemas.openxmlformats.org/spreadsheetml/2006/main" count="123" uniqueCount="91">
  <si>
    <t>交通工具</t>
    <phoneticPr fontId="1" type="noConversion"/>
  </si>
  <si>
    <t>人数</t>
    <phoneticPr fontId="1" type="noConversion"/>
  </si>
  <si>
    <t>消费金额</t>
    <phoneticPr fontId="1" type="noConversion"/>
  </si>
  <si>
    <t>用餐方式</t>
    <phoneticPr fontId="1" type="noConversion"/>
  </si>
  <si>
    <t>公交(南北)</t>
    <phoneticPr fontId="1" type="noConversion"/>
  </si>
  <si>
    <t>公交(东西)</t>
    <phoneticPr fontId="1" type="noConversion"/>
  </si>
  <si>
    <t>出租车</t>
    <phoneticPr fontId="1" type="noConversion"/>
  </si>
  <si>
    <t>私家车</t>
    <phoneticPr fontId="1" type="noConversion"/>
  </si>
  <si>
    <t>地铁(东)</t>
    <phoneticPr fontId="1" type="noConversion"/>
  </si>
  <si>
    <t>地铁(西)</t>
    <phoneticPr fontId="1" type="noConversion"/>
  </si>
  <si>
    <t>合计</t>
    <phoneticPr fontId="1" type="noConversion"/>
  </si>
  <si>
    <t>0-100</t>
    <phoneticPr fontId="1" type="noConversion"/>
  </si>
  <si>
    <t>100-200</t>
    <phoneticPr fontId="1" type="noConversion"/>
  </si>
  <si>
    <t>200-300</t>
    <phoneticPr fontId="1" type="noConversion"/>
  </si>
  <si>
    <t>300-400</t>
    <phoneticPr fontId="1" type="noConversion"/>
  </si>
  <si>
    <t>400-500</t>
    <phoneticPr fontId="1" type="noConversion"/>
  </si>
  <si>
    <t>500以上</t>
    <phoneticPr fontId="1" type="noConversion"/>
  </si>
  <si>
    <t>中餐</t>
    <phoneticPr fontId="1" type="noConversion"/>
  </si>
  <si>
    <t>西餐</t>
    <phoneticPr fontId="1" type="noConversion"/>
  </si>
  <si>
    <t>商场餐饮</t>
    <phoneticPr fontId="1" type="noConversion"/>
  </si>
  <si>
    <t>钢的含si量</t>
    <phoneticPr fontId="1" type="noConversion"/>
  </si>
  <si>
    <t>钢的含si量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</si>
  <si>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</si>
  <si>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</si>
  <si>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</si>
  <si>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</si>
  <si>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</si>
  <si>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</si>
  <si>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</si>
  <si>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</si>
  <si>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</si>
  <si>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</si>
  <si>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</si>
  <si>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</si>
  <si>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</si>
  <si>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最大(1)</t>
  </si>
  <si>
    <t>最小(1)</t>
  </si>
  <si>
    <t>置信度(95.0%)</t>
  </si>
  <si>
    <t>接收</t>
  </si>
  <si>
    <t>其他</t>
  </si>
  <si>
    <t>频率</t>
  </si>
  <si>
    <t>累积 %</t>
  </si>
  <si>
    <t>温度</t>
    <phoneticPr fontId="1" type="noConversion"/>
  </si>
  <si>
    <t>产出率</t>
    <phoneticPr fontId="1" type="noConversion"/>
  </si>
  <si>
    <t>列1</t>
  </si>
  <si>
    <t>SUMMARY OUTPUT</t>
  </si>
  <si>
    <t>回归统计</t>
  </si>
  <si>
    <t>Multiple R</t>
  </si>
  <si>
    <t>R Square</t>
  </si>
  <si>
    <t>Adjusted R Square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</si>
  <si>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</si>
  <si>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</si>
  <si>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</si>
  <si>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</si>
  <si>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</si>
  <si>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</si>
  <si>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</si>
  <si>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</si>
  <si>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</si>
  <si>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</si>
  <si>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</si>
  <si>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</si>
  <si>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</si>
  <si>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</si>
  <si>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</si>
  <si>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</si>
  <si>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</si>
  <si>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</si>
  <si>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</si>
  <si>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预测 Y</t>
  </si>
  <si>
    <t>X Variable 1</t>
  </si>
  <si>
    <t>&lt;150</t>
    <phoneticPr fontId="1" type="noConversion"/>
  </si>
  <si>
    <r>
      <t>1</t>
    </r>
    <r>
      <rPr>
        <sz val="12"/>
        <rFont val="宋体"/>
        <family val="3"/>
        <charset val="134"/>
      </rPr>
      <t>50-</t>
    </r>
    <r>
      <rPr>
        <sz val="12"/>
        <rFont val="宋体"/>
        <charset val="134"/>
      </rPr>
      <t>250</t>
    </r>
    <phoneticPr fontId="1" type="noConversion"/>
  </si>
  <si>
    <r>
      <t>2</t>
    </r>
    <r>
      <rPr>
        <sz val="12"/>
        <rFont val="宋体"/>
        <family val="3"/>
        <charset val="134"/>
      </rPr>
      <t>50-</t>
    </r>
    <r>
      <rPr>
        <sz val="12"/>
        <rFont val="宋体"/>
        <charset val="134"/>
      </rPr>
      <t>350</t>
    </r>
    <phoneticPr fontId="1" type="noConversion"/>
  </si>
  <si>
    <r>
      <t>3</t>
    </r>
    <r>
      <rPr>
        <sz val="12"/>
        <rFont val="宋体"/>
        <family val="3"/>
        <charset val="134"/>
      </rPr>
      <t>50-</t>
    </r>
    <r>
      <rPr>
        <sz val="12"/>
        <rFont val="宋体"/>
        <charset val="134"/>
      </rPr>
      <t>450</t>
    </r>
    <phoneticPr fontId="1" type="noConversion"/>
  </si>
  <si>
    <r>
      <t>4</t>
    </r>
    <r>
      <rPr>
        <sz val="12"/>
        <rFont val="宋体"/>
        <family val="3"/>
        <charset val="134"/>
      </rPr>
      <t>50-550</t>
    </r>
    <phoneticPr fontId="1" type="noConversion"/>
  </si>
  <si>
    <t>范围</t>
    <phoneticPr fontId="1" type="noConversion"/>
  </si>
  <si>
    <r>
      <t>5</t>
    </r>
    <r>
      <rPr>
        <sz val="12"/>
        <rFont val="宋体"/>
        <family val="3"/>
        <charset val="134"/>
      </rPr>
      <t>50</t>
    </r>
    <r>
      <rPr>
        <sz val="12"/>
        <rFont val="宋体"/>
        <charset val="134"/>
      </rPr>
      <t>-650</t>
    </r>
    <phoneticPr fontId="1" type="noConversion"/>
  </si>
  <si>
    <r>
      <t>650-</t>
    </r>
    <r>
      <rPr>
        <sz val="12"/>
        <rFont val="宋体"/>
        <charset val="134"/>
      </rPr>
      <t>750</t>
    </r>
    <phoneticPr fontId="1" type="noConversion"/>
  </si>
  <si>
    <r>
      <t>7</t>
    </r>
    <r>
      <rPr>
        <sz val="12"/>
        <rFont val="宋体"/>
        <family val="3"/>
        <charset val="134"/>
      </rPr>
      <t>50-</t>
    </r>
    <r>
      <rPr>
        <sz val="12"/>
        <rFont val="宋体"/>
        <charset val="134"/>
      </rPr>
      <t>850</t>
    </r>
    <phoneticPr fontId="1" type="noConversion"/>
  </si>
  <si>
    <r>
      <t>8</t>
    </r>
    <r>
      <rPr>
        <sz val="12"/>
        <rFont val="宋体"/>
        <family val="3"/>
        <charset val="134"/>
      </rPr>
      <t>50</t>
    </r>
    <r>
      <rPr>
        <sz val="12"/>
        <rFont val="宋体"/>
        <charset val="134"/>
      </rPr>
      <t>-950</t>
    </r>
    <phoneticPr fontId="1" type="noConversion"/>
  </si>
  <si>
    <r>
      <t>9</t>
    </r>
    <r>
      <rPr>
        <sz val="12"/>
        <rFont val="宋体"/>
        <family val="3"/>
        <charset val="134"/>
      </rPr>
      <t>50-</t>
    </r>
    <r>
      <rPr>
        <sz val="12"/>
        <rFont val="宋体"/>
        <charset val="134"/>
      </rPr>
      <t>1050</t>
    </r>
    <phoneticPr fontId="1" type="noConversion"/>
  </si>
  <si>
    <r>
      <t>1</t>
    </r>
    <r>
      <rPr>
        <sz val="12"/>
        <rFont val="宋体"/>
        <family val="3"/>
        <charset val="134"/>
      </rPr>
      <t>050-</t>
    </r>
    <r>
      <rPr>
        <sz val="12"/>
        <rFont val="宋体"/>
        <charset val="134"/>
      </rPr>
      <t>1250</t>
    </r>
    <phoneticPr fontId="1" type="noConversion"/>
  </si>
  <si>
    <t>频率</t>
    <phoneticPr fontId="1" type="noConversion"/>
  </si>
  <si>
    <t>频数</t>
    <phoneticPr fontId="1" type="noConversion"/>
  </si>
  <si>
    <t>分段点</t>
    <phoneticPr fontId="1" type="noConversion"/>
  </si>
  <si>
    <t>F（x）</t>
    <phoneticPr fontId="1" type="noConversion"/>
  </si>
  <si>
    <t>Pi</t>
    <phoneticPr fontId="1" type="noConversion"/>
  </si>
  <si>
    <t>n*Pi</t>
    <phoneticPr fontId="1" type="noConversion"/>
  </si>
  <si>
    <t>X^2</t>
    <phoneticPr fontId="1" type="noConversion"/>
  </si>
  <si>
    <t>求和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</si>
</sst>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0" fillId="0" borderId="0" xfId="0" applyAlignment="1">
      <alignment vertical="top" wrapText="1"/>
    </xf>
    <xf numFmtId="0" fontId="2" fillId="0" borderId="0" xfId="0" applyNumberFormat="1" applyFont="1" applyFill="1" applyBorder="1" applyAlignmen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函数图像</a:t>
            </a:r>
          </a:p>
        </c:rich>
      </c:tx>
      <c:layout>
        <c:manualLayout>
          <c:xMode val="edge"/>
          <c:yMode val="edge"/>
          <c:x val="0.45164990041773795"/>
          <c:y val="3.86597938144329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3379694019471488E-2"/>
          <c:y val="0.19081305007220709"/>
          <c:w val="0.93463143254520165"/>
          <c:h val="0.72438287527411949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绘图练习!$H$1:$H$121</c:f>
              <c:numCache>
                <c:formatCode>General</c:formatCode>
                <c:ptCount val="12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0.30000000000000004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0.79999999999999993</c:v>
                </c:pt>
                <c:pt idx="49">
                  <c:v>0.89999999999999991</c:v>
                </c:pt>
                <c:pt idx="50">
                  <c:v>0.99999999999999989</c:v>
                </c:pt>
                <c:pt idx="51">
                  <c:v>1.0999999999999999</c:v>
                </c:pt>
                <c:pt idx="52">
                  <c:v>1.2</c:v>
                </c:pt>
                <c:pt idx="53">
                  <c:v>1.3</c:v>
                </c:pt>
                <c:pt idx="54">
                  <c:v>1.4000000000000001</c:v>
                </c:pt>
                <c:pt idx="55">
                  <c:v>1.5000000000000002</c:v>
                </c:pt>
                <c:pt idx="56">
                  <c:v>1.6000000000000003</c:v>
                </c:pt>
                <c:pt idx="57">
                  <c:v>1.7000000000000004</c:v>
                </c:pt>
                <c:pt idx="58">
                  <c:v>1.8000000000000005</c:v>
                </c:pt>
                <c:pt idx="59">
                  <c:v>1.9000000000000006</c:v>
                </c:pt>
                <c:pt idx="60">
                  <c:v>2.0000000000000004</c:v>
                </c:pt>
                <c:pt idx="61">
                  <c:v>2.1000000000000005</c:v>
                </c:pt>
                <c:pt idx="62">
                  <c:v>2.2000000000000006</c:v>
                </c:pt>
                <c:pt idx="63">
                  <c:v>2.3000000000000007</c:v>
                </c:pt>
                <c:pt idx="64">
                  <c:v>2.4000000000000008</c:v>
                </c:pt>
                <c:pt idx="65">
                  <c:v>2.5000000000000009</c:v>
                </c:pt>
                <c:pt idx="66">
                  <c:v>2.600000000000001</c:v>
                </c:pt>
                <c:pt idx="67">
                  <c:v>2.7000000000000011</c:v>
                </c:pt>
                <c:pt idx="68">
                  <c:v>2.8000000000000012</c:v>
                </c:pt>
                <c:pt idx="69">
                  <c:v>2.9000000000000012</c:v>
                </c:pt>
                <c:pt idx="70">
                  <c:v>3.0000000000000013</c:v>
                </c:pt>
                <c:pt idx="71">
                  <c:v>3.1000000000000014</c:v>
                </c:pt>
                <c:pt idx="72">
                  <c:v>3.2000000000000015</c:v>
                </c:pt>
                <c:pt idx="73">
                  <c:v>3.3000000000000016</c:v>
                </c:pt>
                <c:pt idx="74">
                  <c:v>3.4000000000000017</c:v>
                </c:pt>
                <c:pt idx="75">
                  <c:v>3.5000000000000018</c:v>
                </c:pt>
                <c:pt idx="76">
                  <c:v>3.6000000000000019</c:v>
                </c:pt>
                <c:pt idx="77">
                  <c:v>3.700000000000002</c:v>
                </c:pt>
                <c:pt idx="78">
                  <c:v>3.800000000000002</c:v>
                </c:pt>
                <c:pt idx="79">
                  <c:v>3.9000000000000021</c:v>
                </c:pt>
                <c:pt idx="80">
                  <c:v>4.0000000000000018</c:v>
                </c:pt>
                <c:pt idx="81">
                  <c:v>4.1000000000000014</c:v>
                </c:pt>
                <c:pt idx="82">
                  <c:v>4.2000000000000011</c:v>
                </c:pt>
                <c:pt idx="83">
                  <c:v>4.3000000000000007</c:v>
                </c:pt>
                <c:pt idx="84">
                  <c:v>4.4000000000000004</c:v>
                </c:pt>
                <c:pt idx="85">
                  <c:v>4.5</c:v>
                </c:pt>
                <c:pt idx="86">
                  <c:v>4.5999999999999996</c:v>
                </c:pt>
                <c:pt idx="87">
                  <c:v>4.6999999999999993</c:v>
                </c:pt>
                <c:pt idx="88">
                  <c:v>4.7999999999999989</c:v>
                </c:pt>
                <c:pt idx="89">
                  <c:v>4.8999999999999986</c:v>
                </c:pt>
                <c:pt idx="90">
                  <c:v>4.9999999999999982</c:v>
                </c:pt>
                <c:pt idx="91">
                  <c:v>5.0999999999999979</c:v>
                </c:pt>
                <c:pt idx="92">
                  <c:v>5.1999999999999975</c:v>
                </c:pt>
                <c:pt idx="93">
                  <c:v>5.2999999999999972</c:v>
                </c:pt>
                <c:pt idx="94">
                  <c:v>5.3999999999999968</c:v>
                </c:pt>
                <c:pt idx="95">
                  <c:v>5.4999999999999964</c:v>
                </c:pt>
                <c:pt idx="96">
                  <c:v>5.5999999999999961</c:v>
                </c:pt>
                <c:pt idx="97">
                  <c:v>5.6999999999999957</c:v>
                </c:pt>
                <c:pt idx="98">
                  <c:v>5.7999999999999954</c:v>
                </c:pt>
                <c:pt idx="99">
                  <c:v>5.899999999999995</c:v>
                </c:pt>
                <c:pt idx="100">
                  <c:v>5.9999999999999947</c:v>
                </c:pt>
                <c:pt idx="101">
                  <c:v>6.0999999999999943</c:v>
                </c:pt>
                <c:pt idx="102">
                  <c:v>6.199999999999994</c:v>
                </c:pt>
                <c:pt idx="103">
                  <c:v>6.2999999999999936</c:v>
                </c:pt>
                <c:pt idx="104">
                  <c:v>6.3999999999999932</c:v>
                </c:pt>
                <c:pt idx="105">
                  <c:v>6.4999999999999929</c:v>
                </c:pt>
                <c:pt idx="106">
                  <c:v>6.5999999999999925</c:v>
                </c:pt>
                <c:pt idx="107">
                  <c:v>6.6999999999999922</c:v>
                </c:pt>
                <c:pt idx="108">
                  <c:v>6.7999999999999918</c:v>
                </c:pt>
                <c:pt idx="109">
                  <c:v>6.8999999999999915</c:v>
                </c:pt>
                <c:pt idx="110">
                  <c:v>6.9999999999999911</c:v>
                </c:pt>
                <c:pt idx="111">
                  <c:v>7.0999999999999908</c:v>
                </c:pt>
                <c:pt idx="112">
                  <c:v>7.1999999999999904</c:v>
                </c:pt>
                <c:pt idx="113">
                  <c:v>7.2999999999999901</c:v>
                </c:pt>
                <c:pt idx="114">
                  <c:v>7.3999999999999897</c:v>
                </c:pt>
                <c:pt idx="115">
                  <c:v>7.4999999999999893</c:v>
                </c:pt>
                <c:pt idx="116">
                  <c:v>7.599999999999989</c:v>
                </c:pt>
                <c:pt idx="117">
                  <c:v>7.6999999999999886</c:v>
                </c:pt>
                <c:pt idx="118">
                  <c:v>7.7999999999999883</c:v>
                </c:pt>
                <c:pt idx="119">
                  <c:v>7.8999999999999879</c:v>
                </c:pt>
                <c:pt idx="120">
                  <c:v>7.9999999999999876</c:v>
                </c:pt>
              </c:numCache>
            </c:numRef>
          </c:xVal>
          <c:yVal>
            <c:numRef>
              <c:f>绘图练习!$I$1:$I$121</c:f>
              <c:numCache>
                <c:formatCode>General</c:formatCode>
                <c:ptCount val="121"/>
                <c:pt idx="0">
                  <c:v>-1.3196083534403598</c:v>
                </c:pt>
                <c:pt idx="1">
                  <c:v>-1.4100960173796373</c:v>
                </c:pt>
                <c:pt idx="2">
                  <c:v>-1.5132457627111922</c:v>
                </c:pt>
                <c:pt idx="3">
                  <c:v>-1.6274947083687998</c:v>
                </c:pt>
                <c:pt idx="4">
                  <c:v>-1.7511552107445223</c:v>
                </c:pt>
                <c:pt idx="5">
                  <c:v>-1.8824310970529918</c:v>
                </c:pt>
                <c:pt idx="6">
                  <c:v>-2.019434956986391</c:v>
                </c:pt>
                <c:pt idx="7">
                  <c:v>-2.1602063224161943</c:v>
                </c:pt>
                <c:pt idx="8">
                  <c:v>-2.3027305576103858</c:v>
                </c:pt>
                <c:pt idx="9">
                  <c:v>-2.4449582774924741</c:v>
                </c:pt>
                <c:pt idx="10">
                  <c:v>-2.584825109113781</c:v>
                </c:pt>
                <c:pt idx="11">
                  <c:v>-2.7202716120252544</c:v>
                </c:pt>
                <c:pt idx="12">
                  <c:v>-2.8492631769613634</c:v>
                </c:pt>
                <c:pt idx="13">
                  <c:v>-2.9698097296148651</c:v>
                </c:pt>
                <c:pt idx="14">
                  <c:v>-3.0799850778380575</c:v>
                </c:pt>
                <c:pt idx="15">
                  <c:v>-3.1779457570744976</c:v>
                </c:pt>
                <c:pt idx="16">
                  <c:v>-3.2619492511571755</c:v>
                </c:pt>
                <c:pt idx="17">
                  <c:v>-3.3303714950657906</c:v>
                </c:pt>
                <c:pt idx="18">
                  <c:v>-3.3817236044793164</c:v>
                </c:pt>
                <c:pt idx="19">
                  <c:v>-3.4146678261561378</c:v>
                </c:pt>
                <c:pt idx="20">
                  <c:v>-3.4280327660854639</c:v>
                </c:pt>
                <c:pt idx="21">
                  <c:v>-3.420828032383386</c:v>
                </c:pt>
                <c:pt idx="22">
                  <c:v>-3.3922585310002562</c:v>
                </c:pt>
                <c:pt idx="23">
                  <c:v>-3.3417387785352908</c:v>
                </c:pt>
                <c:pt idx="24">
                  <c:v>-3.2689077509469477</c:v>
                </c:pt>
                <c:pt idx="25">
                  <c:v>-3.1736449695497528</c:v>
                </c:pt>
                <c:pt idx="26">
                  <c:v>-3.0560887283128864</c:v>
                </c:pt>
                <c:pt idx="27">
                  <c:v>-2.9166575644481298</c:v>
                </c:pt>
                <c:pt idx="28">
                  <c:v>-2.7560762112395589</c:v>
                </c:pt>
                <c:pt idx="29">
                  <c:v>-2.5754072356525275</c:v>
                </c:pt>
                <c:pt idx="30">
                  <c:v>-2.3760891501757331</c:v>
                </c:pt>
                <c:pt idx="31">
                  <c:v>-2.1599806645326955</c:v>
                </c:pt>
                <c:pt idx="32">
                  <c:v>-1.9294084236351468</c:v>
                </c:pt>
                <c:pt idx="33">
                  <c:v>-1.6872114944327437</c:v>
                </c:pt>
                <c:pt idx="34">
                  <c:v>-1.4367696465380253</c:v>
                </c:pt>
                <c:pt idx="35">
                  <c:v>-1.1819946285226095</c:v>
                </c:pt>
                <c:pt idx="36">
                  <c:v>-0.92725668973556818</c:v>
                </c:pt>
                <c:pt idx="37">
                  <c:v>-0.67721810956372552</c:v>
                </c:pt>
                <c:pt idx="38">
                  <c:v>-0.43655937474339818</c:v>
                </c:pt>
                <c:pt idx="39">
                  <c:v>-0.20961716414681916</c:v>
                </c:pt>
                <c:pt idx="40">
                  <c:v>0</c:v>
                </c:pt>
                <c:pt idx="41">
                  <c:v>0.18971650244048821</c:v>
                </c:pt>
                <c:pt idx="42">
                  <c:v>0.35811794843684108</c:v>
                </c:pt>
                <c:pt idx="43">
                  <c:v>0.50486271708162678</c:v>
                </c:pt>
                <c:pt idx="44">
                  <c:v>0.63041667949902758</c:v>
                </c:pt>
                <c:pt idx="45">
                  <c:v>0.7357075258941963</c:v>
                </c:pt>
                <c:pt idx="46">
                  <c:v>0.82180024704211019</c:v>
                </c:pt>
                <c:pt idx="47">
                  <c:v>0.8896592545180142</c:v>
                </c:pt>
                <c:pt idx="48">
                  <c:v>0.94001593996293842</c:v>
                </c:pt>
                <c:pt idx="49">
                  <c:v>0.97332697397723233</c:v>
                </c:pt>
                <c:pt idx="50">
                  <c:v>0.98979478905584761</c:v>
                </c:pt>
                <c:pt idx="51">
                  <c:v>0.98942220459320918</c:v>
                </c:pt>
                <c:pt idx="52">
                  <c:v>0.97208013262934212</c:v>
                </c:pt>
                <c:pt idx="53">
                  <c:v>0.93757517722063799</c:v>
                </c:pt>
                <c:pt idx="54">
                  <c:v>0.88571019164095133</c:v>
                </c:pt>
                <c:pt idx="55">
                  <c:v>0.8163349768664625</c:v>
                </c:pt>
                <c:pt idx="56">
                  <c:v>0.72938666121907092</c:v>
                </c:pt>
                <c:pt idx="57">
                  <c:v>0.62492046327458195</c:v>
                </c:pt>
                <c:pt idx="58">
                  <c:v>0.50313199251252327</c:v>
                </c:pt>
                <c:pt idx="59">
                  <c:v>0.36437231836627082</c:v>
                </c:pt>
                <c:pt idx="60">
                  <c:v>0.20915694121726225</c:v>
                </c:pt>
                <c:pt idx="61">
                  <c:v>3.8169640439356556E-2</c:v>
                </c:pt>
                <c:pt idx="62">
                  <c:v>-0.14773798920095649</c:v>
                </c:pt>
                <c:pt idx="63">
                  <c:v>-0.34755064635891042</c:v>
                </c:pt>
                <c:pt idx="64">
                  <c:v>-0.56009652895257278</c:v>
                </c:pt>
                <c:pt idx="65">
                  <c:v>-0.78405718065867247</c:v>
                </c:pt>
                <c:pt idx="66">
                  <c:v>-1.0179795905522013</c:v>
                </c:pt>
                <c:pt idx="67">
                  <c:v>-1.2602902086795464</c:v>
                </c:pt>
                <c:pt idx="68">
                  <c:v>-1.5093105763377452</c:v>
                </c:pt>
                <c:pt idx="69">
                  <c:v>-1.763274295169327</c:v>
                </c:pt>
                <c:pt idx="70">
                  <c:v>-2.0203450768743147</c:v>
                </c:pt>
                <c:pt idx="71">
                  <c:v>-2.2786356277593143</c:v>
                </c:pt>
                <c:pt idx="72">
                  <c:v>-2.5362271313207088</c:v>
                </c:pt>
                <c:pt idx="73">
                  <c:v>-2.7911890989891917</c:v>
                </c:pt>
                <c:pt idx="74">
                  <c:v>-3.0415993650937194</c:v>
                </c:pt>
                <c:pt idx="75">
                  <c:v>-3.285564007811475</c:v>
                </c:pt>
                <c:pt idx="76">
                  <c:v>-3.5212369839239352</c:v>
                </c:pt>
                <c:pt idx="77">
                  <c:v>-3.7468392720027768</c:v>
                </c:pt>
                <c:pt idx="78">
                  <c:v>-3.9606773264820729</c:v>
                </c:pt>
                <c:pt idx="79">
                  <c:v>-4.1611606541155366</c:v>
                </c:pt>
                <c:pt idx="80">
                  <c:v>-4.3468183346720757</c:v>
                </c:pt>
                <c:pt idx="81">
                  <c:v>-4.5163143194303936</c:v>
                </c:pt>
                <c:pt idx="82">
                  <c:v>-4.6684613540846227</c:v>
                </c:pt>
                <c:pt idx="83">
                  <c:v>-4.8022333870183802</c:v>
                </c:pt>
                <c:pt idx="84">
                  <c:v>-4.9167763394613537</c:v>
                </c:pt>
                <c:pt idx="85">
                  <c:v>-5.0114171307006199</c:v>
                </c:pt>
                <c:pt idx="86">
                  <c:v>-5.0856708691460115</c:v>
                </c:pt>
                <c:pt idx="87">
                  <c:v>-5.139246138494606</c:v>
                </c:pt>
                <c:pt idx="88">
                  <c:v>-5.1720483273386879</c:v>
                </c:pt>
                <c:pt idx="89">
                  <c:v>-5.1841809701381925</c:v>
                </c:pt>
                <c:pt idx="90">
                  <c:v>-5.1759450873477597</c:v>
                </c:pt>
                <c:pt idx="91">
                  <c:v>-5.1478365324599897</c:v>
                </c:pt>
                <c:pt idx="92">
                  <c:v>-5.1005413736066973</c:v>
                </c:pt>
                <c:pt idx="93">
                  <c:v>-5.0349293569549145</c:v>
                </c:pt>
                <c:pt idx="94">
                  <c:v>-4.9520455182517331</c:v>
                </c:pt>
                <c:pt idx="95">
                  <c:v>-4.8531000273231983</c:v>
                </c:pt>
                <c:pt idx="96">
                  <c:v>-4.7394563679349382</c:v>
                </c:pt>
                <c:pt idx="97">
                  <c:v>-4.6126179720013951</c:v>
                </c:pt>
                <c:pt idx="98">
                  <c:v>-4.474213442521755</c:v>
                </c:pt>
                <c:pt idx="99">
                  <c:v>-4.3259805136708209</c:v>
                </c:pt>
                <c:pt idx="100">
                  <c:v>-4.1697489090420845</c:v>
                </c:pt>
                <c:pt idx="101">
                  <c:v>-4.0074222700030084</c:v>
                </c:pt>
                <c:pt idx="102">
                  <c:v>-3.8409593353694382</c:v>
                </c:pt>
                <c:pt idx="103">
                  <c:v>-3.6723545610449095</c:v>
                </c:pt>
                <c:pt idx="104">
                  <c:v>-3.5036183738271212</c:v>
                </c:pt>
                <c:pt idx="105">
                  <c:v>-3.3367572572022692</c:v>
                </c:pt>
                <c:pt idx="106">
                  <c:v>-3.1737538685922844</c:v>
                </c:pt>
                <c:pt idx="107">
                  <c:v>-3.0165473871735577</c:v>
                </c:pt>
                <c:pt idx="108">
                  <c:v>-2.8670142890519568</c:v>
                </c:pt>
                <c:pt idx="109">
                  <c:v>-2.7269497422809761</c:v>
                </c:pt>
                <c:pt idx="110">
                  <c:v>-2.5980498079905785</c:v>
                </c:pt>
                <c:pt idx="111">
                  <c:v>-2.4818946258156709</c:v>
                </c:pt>
                <c:pt idx="112">
                  <c:v>-2.3799327519558275</c:v>
                </c:pt>
                <c:pt idx="113">
                  <c:v>-2.2934668066602386</c:v>
                </c:pt>
                <c:pt idx="114">
                  <c:v>-2.2236405748290213</c:v>
                </c:pt>
                <c:pt idx="115">
                  <c:v>-2.1714276888848763</c:v>
                </c:pt>
                <c:pt idx="116">
                  <c:v>-2.1376220072427063</c:v>
                </c:pt>
                <c:pt idx="117">
                  <c:v>-2.1228297847473137</c:v>
                </c:pt>
                <c:pt idx="118">
                  <c:v>-2.1274637135299548</c:v>
                </c:pt>
                <c:pt idx="119">
                  <c:v>-2.1517388940323925</c:v>
                </c:pt>
                <c:pt idx="120">
                  <c:v>-2.1956707766488668</c:v>
                </c:pt>
              </c:numCache>
            </c:numRef>
          </c:yVal>
          <c:smooth val="1"/>
        </c:ser>
        <c:axId val="93732864"/>
        <c:axId val="93734400"/>
      </c:scatterChart>
      <c:valAx>
        <c:axId val="937328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3734400"/>
        <c:crosses val="autoZero"/>
        <c:crossBetween val="midCat"/>
      </c:valAx>
      <c:valAx>
        <c:axId val="93734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3732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选择不同交通工具的人数</a:t>
            </a:r>
          </a:p>
        </c:rich>
      </c:tx>
      <c:layout>
        <c:manualLayout>
          <c:xMode val="edge"/>
          <c:yMode val="edge"/>
          <c:x val="0.36767057247796481"/>
          <c:y val="3.8363171355498722E-2"/>
        </c:manualLayout>
      </c:layout>
      <c:spPr>
        <a:noFill/>
        <a:ln w="25400">
          <a:noFill/>
        </a:ln>
      </c:spPr>
    </c:title>
    <c:view3D>
      <c:hPercent val="54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3993725851919901E-2"/>
          <c:y val="0.13810758934871192"/>
          <c:w val="0.88906566420617084"/>
          <c:h val="0.75191909756520936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Val val="1"/>
          </c:dLbls>
          <c:cat>
            <c:strRef>
              <c:f>绘图练习!$A$2:$A$7</c:f>
              <c:strCache>
                <c:ptCount val="6"/>
                <c:pt idx="0">
                  <c:v>公交(南北)</c:v>
                </c:pt>
                <c:pt idx="1">
                  <c:v>公交(东西)</c:v>
                </c:pt>
                <c:pt idx="2">
                  <c:v>出租车</c:v>
                </c:pt>
                <c:pt idx="3">
                  <c:v>私家车</c:v>
                </c:pt>
                <c:pt idx="4">
                  <c:v>地铁(东)</c:v>
                </c:pt>
                <c:pt idx="5">
                  <c:v>地铁(西)</c:v>
                </c:pt>
              </c:strCache>
            </c:strRef>
          </c:cat>
          <c:val>
            <c:numRef>
              <c:f>绘图练习!$B$2:$B$7</c:f>
              <c:numCache>
                <c:formatCode>General</c:formatCode>
                <c:ptCount val="6"/>
                <c:pt idx="0">
                  <c:v>1774</c:v>
                </c:pt>
                <c:pt idx="1">
                  <c:v>1828</c:v>
                </c:pt>
                <c:pt idx="2">
                  <c:v>2010</c:v>
                </c:pt>
                <c:pt idx="3">
                  <c:v>958</c:v>
                </c:pt>
                <c:pt idx="4">
                  <c:v>2006</c:v>
                </c:pt>
                <c:pt idx="5">
                  <c:v>2023</c:v>
                </c:pt>
              </c:numCache>
            </c:numRef>
          </c:val>
        </c:ser>
        <c:dLbls>
          <c:showVal val="1"/>
        </c:dLbls>
        <c:shape val="box"/>
        <c:axId val="93763072"/>
        <c:axId val="93764608"/>
        <c:axId val="0"/>
      </c:bar3DChart>
      <c:catAx>
        <c:axId val="93763072"/>
        <c:scaling>
          <c:orientation val="minMax"/>
        </c:scaling>
        <c:axPos val="b"/>
        <c:numFmt formatCode="General" sourceLinked="1"/>
        <c:maj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3764608"/>
        <c:crosses val="autoZero"/>
        <c:auto val="1"/>
        <c:lblAlgn val="ctr"/>
        <c:lblOffset val="100"/>
        <c:tickLblSkip val="1"/>
        <c:tickMarkSkip val="1"/>
      </c:catAx>
      <c:valAx>
        <c:axId val="93764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376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直方图</a:t>
            </a:r>
          </a:p>
        </c:rich>
      </c:tx>
      <c:layout>
        <c:manualLayout>
          <c:xMode val="edge"/>
          <c:yMode val="edge"/>
          <c:x val="0.43750074564543073"/>
          <c:y val="4.597751430496475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666704342774213"/>
          <c:y val="0.26178010471204188"/>
          <c:w val="0.41898242861696283"/>
          <c:h val="0.35078534031413611"/>
        </c:manualLayout>
      </c:layout>
      <c:barChart>
        <c:barDir val="col"/>
        <c:grouping val="clustered"/>
        <c:ser>
          <c:idx val="0"/>
          <c:order val="0"/>
          <c:tx>
            <c:v>频率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统计练习!$F$3:$F$8</c:f>
              <c:strCache>
                <c:ptCount val="6"/>
                <c:pt idx="0">
                  <c:v>0.74</c:v>
                </c:pt>
                <c:pt idx="1">
                  <c:v>0.79</c:v>
                </c:pt>
                <c:pt idx="2">
                  <c:v>0.84</c:v>
                </c:pt>
                <c:pt idx="3">
                  <c:v>0.89</c:v>
                </c:pt>
                <c:pt idx="4">
                  <c:v>0.94</c:v>
                </c:pt>
                <c:pt idx="5">
                  <c:v>其他</c:v>
                </c:pt>
              </c:strCache>
            </c:strRef>
          </c:cat>
          <c:val>
            <c:numRef>
              <c:f>统计练习!$G$3:$G$8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axId val="93935104"/>
        <c:axId val="93949952"/>
      </c:barChart>
      <c:lineChart>
        <c:grouping val="standard"/>
        <c:ser>
          <c:idx val="1"/>
          <c:order val="1"/>
          <c:tx>
            <c:v>累积 %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统计练习!$F$3:$F$8</c:f>
              <c:strCache>
                <c:ptCount val="6"/>
                <c:pt idx="0">
                  <c:v>0.74</c:v>
                </c:pt>
                <c:pt idx="1">
                  <c:v>0.79</c:v>
                </c:pt>
                <c:pt idx="2">
                  <c:v>0.84</c:v>
                </c:pt>
                <c:pt idx="3">
                  <c:v>0.89</c:v>
                </c:pt>
                <c:pt idx="4">
                  <c:v>0.94</c:v>
                </c:pt>
                <c:pt idx="5">
                  <c:v>其他</c:v>
                </c:pt>
              </c:strCache>
            </c:strRef>
          </c:cat>
          <c:val>
            <c:numRef>
              <c:f>统计练习!$H$3:$H$8</c:f>
              <c:numCache>
                <c:formatCode>0.00%</c:formatCode>
                <c:ptCount val="6"/>
                <c:pt idx="0">
                  <c:v>3.4482758620689655E-2</c:v>
                </c:pt>
                <c:pt idx="1">
                  <c:v>0.37931034482758619</c:v>
                </c:pt>
                <c:pt idx="2">
                  <c:v>0.82758620689655171</c:v>
                </c:pt>
                <c:pt idx="3">
                  <c:v>0.96551724137931039</c:v>
                </c:pt>
                <c:pt idx="4">
                  <c:v>0.96551724137931039</c:v>
                </c:pt>
                <c:pt idx="5">
                  <c:v>1</c:v>
                </c:pt>
              </c:numCache>
            </c:numRef>
          </c:val>
        </c:ser>
        <c:marker val="1"/>
        <c:axId val="93951872"/>
        <c:axId val="93953408"/>
      </c:lineChart>
      <c:catAx>
        <c:axId val="93935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接收</a:t>
                </a:r>
              </a:p>
            </c:rich>
          </c:tx>
          <c:layout>
            <c:manualLayout>
              <c:xMode val="edge"/>
              <c:yMode val="edge"/>
              <c:x val="0.33143989103634769"/>
              <c:y val="0.8007713116320230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3949952"/>
        <c:crosses val="autoZero"/>
        <c:auto val="1"/>
        <c:lblAlgn val="ctr"/>
        <c:lblOffset val="100"/>
        <c:tickLblSkip val="1"/>
        <c:tickMarkSkip val="1"/>
      </c:catAx>
      <c:valAx>
        <c:axId val="93949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频率</a:t>
                </a:r>
              </a:p>
            </c:rich>
          </c:tx>
          <c:layout>
            <c:manualLayout>
              <c:xMode val="edge"/>
              <c:yMode val="edge"/>
              <c:x val="3.5984848484848488E-2"/>
              <c:y val="0.3716500236321034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3935104"/>
        <c:crosses val="autoZero"/>
        <c:crossBetween val="between"/>
      </c:valAx>
      <c:catAx>
        <c:axId val="93951872"/>
        <c:scaling>
          <c:orientation val="minMax"/>
        </c:scaling>
        <c:delete val="1"/>
        <c:axPos val="b"/>
        <c:tickLblPos val="nextTo"/>
        <c:crossAx val="93953408"/>
        <c:crosses val="autoZero"/>
        <c:auto val="1"/>
        <c:lblAlgn val="ctr"/>
        <c:lblOffset val="100"/>
      </c:catAx>
      <c:valAx>
        <c:axId val="93953408"/>
        <c:scaling>
          <c:orientation val="minMax"/>
        </c:scaling>
        <c:axPos val="r"/>
        <c:numFmt formatCode="0.00%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395187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009435604373745"/>
          <c:y val="0.31413612565445026"/>
          <c:w val="0.20601898423707013"/>
          <c:h val="0.251308900523560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509294318970449"/>
          <c:y val="0.29533753475534014"/>
          <c:w val="0.61111249256838773"/>
          <c:h val="0.38342065915605561"/>
        </c:manualLayout>
      </c:layout>
      <c:lineChart>
        <c:grouping val="standard"/>
        <c:ser>
          <c:idx val="0"/>
          <c:order val="0"/>
          <c:tx>
            <c:v>Y</c:v>
          </c:tx>
          <c:cat>
            <c:numRef>
              <c:f>回归练习!$A$2:$A$11</c:f>
              <c:numCache>
                <c:formatCode>General</c:formatCode>
                <c:ptCount val="1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</c:numCache>
            </c:numRef>
          </c:cat>
          <c:val>
            <c:numRef>
              <c:f>回归练习!$B$2:$B$11</c:f>
              <c:numCache>
                <c:formatCode>General</c:formatCode>
                <c:ptCount val="10"/>
                <c:pt idx="0">
                  <c:v>45</c:v>
                </c:pt>
                <c:pt idx="1">
                  <c:v>51</c:v>
                </c:pt>
                <c:pt idx="2">
                  <c:v>54</c:v>
                </c:pt>
                <c:pt idx="3">
                  <c:v>61</c:v>
                </c:pt>
                <c:pt idx="4">
                  <c:v>66</c:v>
                </c:pt>
                <c:pt idx="5">
                  <c:v>70</c:v>
                </c:pt>
                <c:pt idx="6">
                  <c:v>74</c:v>
                </c:pt>
                <c:pt idx="7">
                  <c:v>78</c:v>
                </c:pt>
                <c:pt idx="8">
                  <c:v>85</c:v>
                </c:pt>
                <c:pt idx="9">
                  <c:v>89</c:v>
                </c:pt>
              </c:numCache>
            </c:numRef>
          </c:val>
        </c:ser>
        <c:ser>
          <c:idx val="1"/>
          <c:order val="1"/>
          <c:tx>
            <c:v>预测 Y</c:v>
          </c:tx>
          <c:cat>
            <c:numRef>
              <c:f>回归练习!$A$2:$A$11</c:f>
              <c:numCache>
                <c:formatCode>General</c:formatCode>
                <c:ptCount val="1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</c:numCache>
            </c:numRef>
          </c:cat>
          <c:val>
            <c:numRef>
              <c:f>回归练习!$E$25:$E$34</c:f>
              <c:numCache>
                <c:formatCode>General</c:formatCode>
                <c:ptCount val="10"/>
                <c:pt idx="0">
                  <c:v>45.563636363636363</c:v>
                </c:pt>
                <c:pt idx="1">
                  <c:v>50.393939393939391</c:v>
                </c:pt>
                <c:pt idx="2">
                  <c:v>55.224242424242419</c:v>
                </c:pt>
                <c:pt idx="3">
                  <c:v>60.054545454545455</c:v>
                </c:pt>
                <c:pt idx="4">
                  <c:v>64.88484848484849</c:v>
                </c:pt>
                <c:pt idx="5">
                  <c:v>69.715151515151518</c:v>
                </c:pt>
                <c:pt idx="6">
                  <c:v>74.545454545454547</c:v>
                </c:pt>
                <c:pt idx="7">
                  <c:v>79.375757575757575</c:v>
                </c:pt>
                <c:pt idx="8">
                  <c:v>84.206060606060603</c:v>
                </c:pt>
                <c:pt idx="9">
                  <c:v>89.036363636363632</c:v>
                </c:pt>
              </c:numCache>
            </c:numRef>
          </c:val>
        </c:ser>
        <c:marker val="1"/>
        <c:axId val="93230976"/>
        <c:axId val="93242112"/>
      </c:lineChart>
      <c:catAx>
        <c:axId val="93230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93242112"/>
        <c:crosses val="autoZero"/>
        <c:auto val="1"/>
        <c:lblAlgn val="ctr"/>
        <c:lblOffset val="100"/>
      </c:catAx>
      <c:valAx>
        <c:axId val="93242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93230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24255651981269"/>
          <c:y val="0.45077834252130861"/>
          <c:w val="0.17592632361817223"/>
          <c:h val="0.24870529242554956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348178137651822"/>
          <c:y val="0.21071465317147944"/>
          <c:w val="0.54251012145748989"/>
          <c:h val="0.52142948072942374"/>
        </c:manualLayout>
      </c:layout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总体分布的假设检验!$E$16:$E$27</c:f>
              <c:strCache>
                <c:ptCount val="12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650</c:v>
                </c:pt>
                <c:pt idx="6">
                  <c:v>750</c:v>
                </c:pt>
                <c:pt idx="7">
                  <c:v>850</c:v>
                </c:pt>
                <c:pt idx="8">
                  <c:v>950</c:v>
                </c:pt>
                <c:pt idx="9">
                  <c:v>1050</c:v>
                </c:pt>
                <c:pt idx="10">
                  <c:v>1150</c:v>
                </c:pt>
                <c:pt idx="11">
                  <c:v>其他</c:v>
                </c:pt>
              </c:strCache>
            </c:strRef>
          </c:cat>
          <c:val>
            <c:numRef>
              <c:f>总体分布的假设检验!$F$16:$F$27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24</c:v>
                </c:pt>
                <c:pt idx="6">
                  <c:v>15</c:v>
                </c:pt>
                <c:pt idx="7">
                  <c:v>12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axId val="94061696"/>
        <c:axId val="94064000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总体分布的假设检验!$E$16:$E$27</c:f>
              <c:strCache>
                <c:ptCount val="12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650</c:v>
                </c:pt>
                <c:pt idx="6">
                  <c:v>750</c:v>
                </c:pt>
                <c:pt idx="7">
                  <c:v>850</c:v>
                </c:pt>
                <c:pt idx="8">
                  <c:v>950</c:v>
                </c:pt>
                <c:pt idx="9">
                  <c:v>1050</c:v>
                </c:pt>
                <c:pt idx="10">
                  <c:v>1150</c:v>
                </c:pt>
                <c:pt idx="11">
                  <c:v>其他</c:v>
                </c:pt>
              </c:strCache>
            </c:strRef>
          </c:cat>
          <c:val>
            <c:numRef>
              <c:f>总体分布的假设检验!$G$16:$G$27</c:f>
              <c:numCache>
                <c:formatCode>0.00%</c:formatCode>
                <c:ptCount val="12"/>
                <c:pt idx="0">
                  <c:v>0.02</c:v>
                </c:pt>
                <c:pt idx="1">
                  <c:v>0.05</c:v>
                </c:pt>
                <c:pt idx="2">
                  <c:v>0.09</c:v>
                </c:pt>
                <c:pt idx="3">
                  <c:v>0.19</c:v>
                </c:pt>
                <c:pt idx="4">
                  <c:v>0.39</c:v>
                </c:pt>
                <c:pt idx="5">
                  <c:v>0.63</c:v>
                </c:pt>
                <c:pt idx="6">
                  <c:v>0.78</c:v>
                </c:pt>
                <c:pt idx="7">
                  <c:v>0.9</c:v>
                </c:pt>
                <c:pt idx="8">
                  <c:v>0.95</c:v>
                </c:pt>
                <c:pt idx="9">
                  <c:v>0.98</c:v>
                </c:pt>
                <c:pt idx="10">
                  <c:v>0.99</c:v>
                </c:pt>
                <c:pt idx="11">
                  <c:v>1</c:v>
                </c:pt>
              </c:numCache>
            </c:numRef>
          </c:val>
        </c:ser>
        <c:marker val="1"/>
        <c:axId val="94066176"/>
        <c:axId val="94067712"/>
      </c:lineChart>
      <c:catAx>
        <c:axId val="9406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</c:title>
        <c:numFmt formatCode="General" sourceLinked="1"/>
        <c:tickLblPos val="nextTo"/>
        <c:crossAx val="94064000"/>
        <c:crosses val="autoZero"/>
        <c:auto val="1"/>
        <c:lblAlgn val="ctr"/>
        <c:lblOffset val="100"/>
      </c:catAx>
      <c:valAx>
        <c:axId val="940640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</c:title>
        <c:numFmt formatCode="General" sourceLinked="1"/>
        <c:tickLblPos val="nextTo"/>
        <c:crossAx val="94061696"/>
        <c:crosses val="autoZero"/>
        <c:crossBetween val="between"/>
      </c:valAx>
      <c:catAx>
        <c:axId val="94066176"/>
        <c:scaling>
          <c:orientation val="minMax"/>
        </c:scaling>
        <c:delete val="1"/>
        <c:axPos val="b"/>
        <c:tickLblPos val="nextTo"/>
        <c:crossAx val="94067712"/>
        <c:crosses val="autoZero"/>
        <c:auto val="1"/>
        <c:lblAlgn val="ctr"/>
        <c:lblOffset val="100"/>
      </c:catAx>
      <c:valAx>
        <c:axId val="94067712"/>
        <c:scaling>
          <c:orientation val="minMax"/>
        </c:scaling>
        <c:axPos val="r"/>
        <c:numFmt formatCode="0.00%" sourceLinked="1"/>
        <c:tickLblPos val="nextTo"/>
        <c:crossAx val="9406617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2388663967611331"/>
          <c:y val="0.47142939353619129"/>
          <c:w val="0.15991902834008098"/>
          <c:h val="0.17142887037679683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9525</xdr:rowOff>
    </xdr:from>
    <xdr:to>
      <xdr:col>20</xdr:col>
      <xdr:colOff>0</xdr:colOff>
      <xdr:row>14</xdr:row>
      <xdr:rowOff>171450</xdr:rowOff>
    </xdr:to>
    <xdr:graphicFrame macro="">
      <xdr:nvGraphicFramePr>
        <xdr:cNvPr id="20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171450</xdr:rowOff>
    </xdr:from>
    <xdr:to>
      <xdr:col>6</xdr:col>
      <xdr:colOff>676275</xdr:colOff>
      <xdr:row>24</xdr:row>
      <xdr:rowOff>0</xdr:rowOff>
    </xdr:to>
    <xdr:graphicFrame macro="">
      <xdr:nvGraphicFramePr>
        <xdr:cNvPr id="206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152400</xdr:rowOff>
    </xdr:from>
    <xdr:to>
      <xdr:col>11</xdr:col>
      <xdr:colOff>0</xdr:colOff>
      <xdr:row>19</xdr:row>
      <xdr:rowOff>152400</xdr:rowOff>
    </xdr:to>
    <xdr:graphicFrame macro="">
      <xdr:nvGraphicFramePr>
        <xdr:cNvPr id="103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0</xdr:row>
      <xdr:rowOff>0</xdr:rowOff>
    </xdr:from>
    <xdr:to>
      <xdr:col>17</xdr:col>
      <xdr:colOff>685800</xdr:colOff>
      <xdr:row>10</xdr:row>
      <xdr:rowOff>0</xdr:rowOff>
    </xdr:to>
    <xdr:graphicFrame macro="">
      <xdr:nvGraphicFramePr>
        <xdr:cNvPr id="3090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13</xdr:row>
      <xdr:rowOff>9525</xdr:rowOff>
    </xdr:from>
    <xdr:to>
      <xdr:col>14</xdr:col>
      <xdr:colOff>9525</xdr:colOff>
      <xdr:row>27</xdr:row>
      <xdr:rowOff>114300</xdr:rowOff>
    </xdr:to>
    <xdr:graphicFrame macro="">
      <xdr:nvGraphicFramePr>
        <xdr:cNvPr id="5127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21"/>
  <sheetViews>
    <sheetView workbookViewId="0">
      <selection activeCell="F26" sqref="F26"/>
    </sheetView>
  </sheetViews>
  <sheetFormatPr defaultRowHeight="14.25"/>
  <cols>
    <col min="1" max="1" width="10.375" customWidth="1"/>
  </cols>
  <sheetData>
    <row r="1" spans="1:9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H1">
        <v>-4</v>
      </c>
      <c r="I1">
        <f>2*SIN(H1)-LN(1+H1^2)</f>
        <v>-1.3196083534403598</v>
      </c>
    </row>
    <row r="2" spans="1:9">
      <c r="A2" t="s">
        <v>4</v>
      </c>
      <c r="B2">
        <v>1774</v>
      </c>
      <c r="C2" t="s">
        <v>11</v>
      </c>
      <c r="D2">
        <v>2060</v>
      </c>
      <c r="E2" t="s">
        <v>17</v>
      </c>
      <c r="F2">
        <v>2382</v>
      </c>
      <c r="H2">
        <f>H1+0.1</f>
        <v>-3.9</v>
      </c>
      <c r="I2">
        <f t="shared" ref="I2:I65" si="0">2*SIN(H2)-LN(1+H2^2)</f>
        <v>-1.4100960173796373</v>
      </c>
    </row>
    <row r="3" spans="1:9">
      <c r="A3" t="s">
        <v>5</v>
      </c>
      <c r="B3">
        <v>1828</v>
      </c>
      <c r="C3" t="s">
        <v>12</v>
      </c>
      <c r="D3">
        <v>2629</v>
      </c>
      <c r="E3" t="s">
        <v>18</v>
      </c>
      <c r="F3">
        <v>5567</v>
      </c>
      <c r="H3">
        <f t="shared" ref="H3:H66" si="1">H2+0.1</f>
        <v>-3.8</v>
      </c>
      <c r="I3">
        <f t="shared" si="0"/>
        <v>-1.5132457627111922</v>
      </c>
    </row>
    <row r="4" spans="1:9">
      <c r="A4" t="s">
        <v>6</v>
      </c>
      <c r="B4">
        <v>2010</v>
      </c>
      <c r="C4" t="s">
        <v>13</v>
      </c>
      <c r="D4">
        <v>4668</v>
      </c>
      <c r="E4" t="s">
        <v>19</v>
      </c>
      <c r="F4">
        <v>2651</v>
      </c>
      <c r="H4">
        <f t="shared" si="1"/>
        <v>-3.6999999999999997</v>
      </c>
      <c r="I4">
        <f t="shared" si="0"/>
        <v>-1.6274947083687998</v>
      </c>
    </row>
    <row r="5" spans="1:9">
      <c r="A5" t="s">
        <v>7</v>
      </c>
      <c r="B5">
        <v>958</v>
      </c>
      <c r="C5" t="s">
        <v>14</v>
      </c>
      <c r="D5">
        <v>983</v>
      </c>
      <c r="E5" t="s">
        <v>10</v>
      </c>
      <c r="F5">
        <v>10600</v>
      </c>
      <c r="H5">
        <f t="shared" si="1"/>
        <v>-3.5999999999999996</v>
      </c>
      <c r="I5">
        <f t="shared" si="0"/>
        <v>-1.7511552107445223</v>
      </c>
    </row>
    <row r="6" spans="1:9">
      <c r="A6" t="s">
        <v>8</v>
      </c>
      <c r="B6">
        <v>2006</v>
      </c>
      <c r="C6" t="s">
        <v>15</v>
      </c>
      <c r="D6">
        <v>157</v>
      </c>
      <c r="H6">
        <f t="shared" si="1"/>
        <v>-3.4999999999999996</v>
      </c>
      <c r="I6">
        <f t="shared" si="0"/>
        <v>-1.8824310970529918</v>
      </c>
    </row>
    <row r="7" spans="1:9">
      <c r="A7" t="s">
        <v>9</v>
      </c>
      <c r="B7">
        <v>2023</v>
      </c>
      <c r="C7" t="s">
        <v>16</v>
      </c>
      <c r="D7">
        <v>103</v>
      </c>
      <c r="H7">
        <f t="shared" si="1"/>
        <v>-3.3999999999999995</v>
      </c>
      <c r="I7">
        <f t="shared" si="0"/>
        <v>-2.019434956986391</v>
      </c>
    </row>
    <row r="8" spans="1:9">
      <c r="A8" t="s">
        <v>10</v>
      </c>
      <c r="B8">
        <v>10599</v>
      </c>
      <c r="C8" t="s">
        <v>10</v>
      </c>
      <c r="D8">
        <v>10600</v>
      </c>
      <c r="H8">
        <f t="shared" si="1"/>
        <v>-3.2999999999999994</v>
      </c>
      <c r="I8">
        <f t="shared" si="0"/>
        <v>-2.1602063224161943</v>
      </c>
    </row>
    <row r="9" spans="1:9">
      <c r="H9">
        <f t="shared" si="1"/>
        <v>-3.1999999999999993</v>
      </c>
      <c r="I9">
        <f t="shared" si="0"/>
        <v>-2.3027305576103858</v>
      </c>
    </row>
    <row r="10" spans="1:9">
      <c r="H10">
        <f t="shared" si="1"/>
        <v>-3.0999999999999992</v>
      </c>
      <c r="I10">
        <f t="shared" si="0"/>
        <v>-2.4449582774924741</v>
      </c>
    </row>
    <row r="11" spans="1:9">
      <c r="H11">
        <f t="shared" si="1"/>
        <v>-2.9999999999999991</v>
      </c>
      <c r="I11">
        <f t="shared" si="0"/>
        <v>-2.584825109113781</v>
      </c>
    </row>
    <row r="12" spans="1:9">
      <c r="H12">
        <f t="shared" si="1"/>
        <v>-2.899999999999999</v>
      </c>
      <c r="I12">
        <f t="shared" si="0"/>
        <v>-2.7202716120252544</v>
      </c>
    </row>
    <row r="13" spans="1:9">
      <c r="H13">
        <f t="shared" si="1"/>
        <v>-2.7999999999999989</v>
      </c>
      <c r="I13">
        <f t="shared" si="0"/>
        <v>-2.8492631769613634</v>
      </c>
    </row>
    <row r="14" spans="1:9">
      <c r="H14">
        <f t="shared" si="1"/>
        <v>-2.6999999999999988</v>
      </c>
      <c r="I14">
        <f t="shared" si="0"/>
        <v>-2.9698097296148651</v>
      </c>
    </row>
    <row r="15" spans="1:9">
      <c r="H15">
        <f t="shared" si="1"/>
        <v>-2.5999999999999988</v>
      </c>
      <c r="I15">
        <f t="shared" si="0"/>
        <v>-3.0799850778380575</v>
      </c>
    </row>
    <row r="16" spans="1:9">
      <c r="H16">
        <f t="shared" si="1"/>
        <v>-2.4999999999999987</v>
      </c>
      <c r="I16">
        <f t="shared" si="0"/>
        <v>-3.1779457570744976</v>
      </c>
    </row>
    <row r="17" spans="8:9">
      <c r="H17">
        <f t="shared" si="1"/>
        <v>-2.3999999999999986</v>
      </c>
      <c r="I17">
        <f t="shared" si="0"/>
        <v>-3.2619492511571755</v>
      </c>
    </row>
    <row r="18" spans="8:9">
      <c r="H18">
        <f t="shared" si="1"/>
        <v>-2.2999999999999985</v>
      </c>
      <c r="I18">
        <f t="shared" si="0"/>
        <v>-3.3303714950657906</v>
      </c>
    </row>
    <row r="19" spans="8:9">
      <c r="H19">
        <f t="shared" si="1"/>
        <v>-2.1999999999999984</v>
      </c>
      <c r="I19">
        <f t="shared" si="0"/>
        <v>-3.3817236044793164</v>
      </c>
    </row>
    <row r="20" spans="8:9">
      <c r="H20">
        <f t="shared" si="1"/>
        <v>-2.0999999999999983</v>
      </c>
      <c r="I20">
        <f t="shared" si="0"/>
        <v>-3.4146678261561378</v>
      </c>
    </row>
    <row r="21" spans="8:9">
      <c r="H21">
        <f t="shared" si="1"/>
        <v>-1.9999999999999982</v>
      </c>
      <c r="I21">
        <f t="shared" si="0"/>
        <v>-3.4280327660854639</v>
      </c>
    </row>
    <row r="22" spans="8:9">
      <c r="H22">
        <f t="shared" si="1"/>
        <v>-1.8999999999999981</v>
      </c>
      <c r="I22">
        <f t="shared" si="0"/>
        <v>-3.420828032383386</v>
      </c>
    </row>
    <row r="23" spans="8:9">
      <c r="H23">
        <f t="shared" si="1"/>
        <v>-1.799999999999998</v>
      </c>
      <c r="I23">
        <f t="shared" si="0"/>
        <v>-3.3922585310002562</v>
      </c>
    </row>
    <row r="24" spans="8:9">
      <c r="H24">
        <f t="shared" si="1"/>
        <v>-1.699999999999998</v>
      </c>
      <c r="I24">
        <f t="shared" si="0"/>
        <v>-3.3417387785352908</v>
      </c>
    </row>
    <row r="25" spans="8:9">
      <c r="H25">
        <f t="shared" si="1"/>
        <v>-1.5999999999999979</v>
      </c>
      <c r="I25">
        <f t="shared" si="0"/>
        <v>-3.2689077509469477</v>
      </c>
    </row>
    <row r="26" spans="8:9">
      <c r="H26">
        <f t="shared" si="1"/>
        <v>-1.4999999999999978</v>
      </c>
      <c r="I26">
        <f t="shared" si="0"/>
        <v>-3.1736449695497528</v>
      </c>
    </row>
    <row r="27" spans="8:9">
      <c r="H27">
        <f t="shared" si="1"/>
        <v>-1.3999999999999977</v>
      </c>
      <c r="I27">
        <f t="shared" si="0"/>
        <v>-3.0560887283128864</v>
      </c>
    </row>
    <row r="28" spans="8:9">
      <c r="H28">
        <f t="shared" si="1"/>
        <v>-1.2999999999999976</v>
      </c>
      <c r="I28">
        <f t="shared" si="0"/>
        <v>-2.9166575644481298</v>
      </c>
    </row>
    <row r="29" spans="8:9">
      <c r="H29">
        <f t="shared" si="1"/>
        <v>-1.1999999999999975</v>
      </c>
      <c r="I29">
        <f t="shared" si="0"/>
        <v>-2.7560762112395589</v>
      </c>
    </row>
    <row r="30" spans="8:9">
      <c r="H30">
        <f t="shared" si="1"/>
        <v>-1.0999999999999974</v>
      </c>
      <c r="I30">
        <f t="shared" si="0"/>
        <v>-2.5754072356525275</v>
      </c>
    </row>
    <row r="31" spans="8:9">
      <c r="H31">
        <f t="shared" si="1"/>
        <v>-0.99999999999999745</v>
      </c>
      <c r="I31">
        <f t="shared" si="0"/>
        <v>-2.3760891501757331</v>
      </c>
    </row>
    <row r="32" spans="8:9">
      <c r="H32">
        <f t="shared" si="1"/>
        <v>-0.89999999999999747</v>
      </c>
      <c r="I32">
        <f t="shared" si="0"/>
        <v>-2.1599806645326955</v>
      </c>
    </row>
    <row r="33" spans="8:9">
      <c r="H33">
        <f t="shared" si="1"/>
        <v>-0.79999999999999749</v>
      </c>
      <c r="I33">
        <f t="shared" si="0"/>
        <v>-1.9294084236351468</v>
      </c>
    </row>
    <row r="34" spans="8:9">
      <c r="H34">
        <f t="shared" si="1"/>
        <v>-0.69999999999999751</v>
      </c>
      <c r="I34">
        <f t="shared" si="0"/>
        <v>-1.6872114944327437</v>
      </c>
    </row>
    <row r="35" spans="8:9">
      <c r="H35">
        <f t="shared" si="1"/>
        <v>-0.59999999999999754</v>
      </c>
      <c r="I35">
        <f t="shared" si="0"/>
        <v>-1.4367696465380253</v>
      </c>
    </row>
    <row r="36" spans="8:9">
      <c r="H36">
        <f t="shared" si="1"/>
        <v>-0.49999999999999756</v>
      </c>
      <c r="I36">
        <f t="shared" si="0"/>
        <v>-1.1819946285226095</v>
      </c>
    </row>
    <row r="37" spans="8:9">
      <c r="H37">
        <f t="shared" si="1"/>
        <v>-0.39999999999999758</v>
      </c>
      <c r="I37">
        <f t="shared" si="0"/>
        <v>-0.92725668973556818</v>
      </c>
    </row>
    <row r="38" spans="8:9">
      <c r="H38">
        <f t="shared" si="1"/>
        <v>-0.2999999999999976</v>
      </c>
      <c r="I38">
        <f t="shared" si="0"/>
        <v>-0.67721810956372552</v>
      </c>
    </row>
    <row r="39" spans="8:9">
      <c r="H39">
        <f t="shared" si="1"/>
        <v>-0.1999999999999976</v>
      </c>
      <c r="I39">
        <f t="shared" si="0"/>
        <v>-0.43655937474339818</v>
      </c>
    </row>
    <row r="40" spans="8:9">
      <c r="H40">
        <f t="shared" si="1"/>
        <v>-9.9999999999997591E-2</v>
      </c>
      <c r="I40">
        <f t="shared" si="0"/>
        <v>-0.20961716414681916</v>
      </c>
    </row>
    <row r="41" spans="8:9">
      <c r="H41">
        <v>0</v>
      </c>
      <c r="I41">
        <f t="shared" si="0"/>
        <v>0</v>
      </c>
    </row>
    <row r="42" spans="8:9">
      <c r="H42">
        <f t="shared" si="1"/>
        <v>0.1</v>
      </c>
      <c r="I42">
        <f t="shared" si="0"/>
        <v>0.18971650244048821</v>
      </c>
    </row>
    <row r="43" spans="8:9">
      <c r="H43">
        <f t="shared" si="1"/>
        <v>0.2</v>
      </c>
      <c r="I43">
        <f t="shared" si="0"/>
        <v>0.35811794843684108</v>
      </c>
    </row>
    <row r="44" spans="8:9">
      <c r="H44">
        <f t="shared" si="1"/>
        <v>0.30000000000000004</v>
      </c>
      <c r="I44">
        <f t="shared" si="0"/>
        <v>0.50486271708162678</v>
      </c>
    </row>
    <row r="45" spans="8:9">
      <c r="H45">
        <f t="shared" si="1"/>
        <v>0.4</v>
      </c>
      <c r="I45">
        <f t="shared" si="0"/>
        <v>0.63041667949902758</v>
      </c>
    </row>
    <row r="46" spans="8:9">
      <c r="H46">
        <f t="shared" si="1"/>
        <v>0.5</v>
      </c>
      <c r="I46">
        <f t="shared" si="0"/>
        <v>0.7357075258941963</v>
      </c>
    </row>
    <row r="47" spans="8:9">
      <c r="H47">
        <f t="shared" si="1"/>
        <v>0.6</v>
      </c>
      <c r="I47">
        <f t="shared" si="0"/>
        <v>0.82180024704211019</v>
      </c>
    </row>
    <row r="48" spans="8:9">
      <c r="H48">
        <f t="shared" si="1"/>
        <v>0.7</v>
      </c>
      <c r="I48">
        <f t="shared" si="0"/>
        <v>0.8896592545180142</v>
      </c>
    </row>
    <row r="49" spans="8:9">
      <c r="H49">
        <f t="shared" si="1"/>
        <v>0.79999999999999993</v>
      </c>
      <c r="I49">
        <f t="shared" si="0"/>
        <v>0.94001593996293842</v>
      </c>
    </row>
    <row r="50" spans="8:9">
      <c r="H50">
        <f t="shared" si="1"/>
        <v>0.89999999999999991</v>
      </c>
      <c r="I50">
        <f t="shared" si="0"/>
        <v>0.97332697397723233</v>
      </c>
    </row>
    <row r="51" spans="8:9">
      <c r="H51">
        <f t="shared" si="1"/>
        <v>0.99999999999999989</v>
      </c>
      <c r="I51">
        <f t="shared" si="0"/>
        <v>0.98979478905584761</v>
      </c>
    </row>
    <row r="52" spans="8:9">
      <c r="H52">
        <f t="shared" si="1"/>
        <v>1.0999999999999999</v>
      </c>
      <c r="I52">
        <f t="shared" si="0"/>
        <v>0.98942220459320918</v>
      </c>
    </row>
    <row r="53" spans="8:9">
      <c r="H53">
        <f t="shared" si="1"/>
        <v>1.2</v>
      </c>
      <c r="I53">
        <f t="shared" si="0"/>
        <v>0.97208013262934212</v>
      </c>
    </row>
    <row r="54" spans="8:9">
      <c r="H54">
        <f t="shared" si="1"/>
        <v>1.3</v>
      </c>
      <c r="I54">
        <f t="shared" si="0"/>
        <v>0.93757517722063799</v>
      </c>
    </row>
    <row r="55" spans="8:9">
      <c r="H55">
        <f t="shared" si="1"/>
        <v>1.4000000000000001</v>
      </c>
      <c r="I55">
        <f t="shared" si="0"/>
        <v>0.88571019164095133</v>
      </c>
    </row>
    <row r="56" spans="8:9">
      <c r="H56">
        <f t="shared" si="1"/>
        <v>1.5000000000000002</v>
      </c>
      <c r="I56">
        <f t="shared" si="0"/>
        <v>0.8163349768664625</v>
      </c>
    </row>
    <row r="57" spans="8:9">
      <c r="H57">
        <f t="shared" si="1"/>
        <v>1.6000000000000003</v>
      </c>
      <c r="I57">
        <f t="shared" si="0"/>
        <v>0.72938666121907092</v>
      </c>
    </row>
    <row r="58" spans="8:9">
      <c r="H58">
        <f t="shared" si="1"/>
        <v>1.7000000000000004</v>
      </c>
      <c r="I58">
        <f t="shared" si="0"/>
        <v>0.62492046327458195</v>
      </c>
    </row>
    <row r="59" spans="8:9">
      <c r="H59">
        <f t="shared" si="1"/>
        <v>1.8000000000000005</v>
      </c>
      <c r="I59">
        <f t="shared" si="0"/>
        <v>0.50313199251252327</v>
      </c>
    </row>
    <row r="60" spans="8:9">
      <c r="H60">
        <f t="shared" si="1"/>
        <v>1.9000000000000006</v>
      </c>
      <c r="I60">
        <f t="shared" si="0"/>
        <v>0.36437231836627082</v>
      </c>
    </row>
    <row r="61" spans="8:9">
      <c r="H61">
        <f t="shared" si="1"/>
        <v>2.0000000000000004</v>
      </c>
      <c r="I61">
        <f t="shared" si="0"/>
        <v>0.20915694121726225</v>
      </c>
    </row>
    <row r="62" spans="8:9">
      <c r="H62">
        <f t="shared" si="1"/>
        <v>2.1000000000000005</v>
      </c>
      <c r="I62">
        <f t="shared" si="0"/>
        <v>3.8169640439356556E-2</v>
      </c>
    </row>
    <row r="63" spans="8:9">
      <c r="H63">
        <f t="shared" si="1"/>
        <v>2.2000000000000006</v>
      </c>
      <c r="I63">
        <f t="shared" si="0"/>
        <v>-0.14773798920095649</v>
      </c>
    </row>
    <row r="64" spans="8:9">
      <c r="H64">
        <f t="shared" si="1"/>
        <v>2.3000000000000007</v>
      </c>
      <c r="I64">
        <f t="shared" si="0"/>
        <v>-0.34755064635891042</v>
      </c>
    </row>
    <row r="65" spans="8:9">
      <c r="H65">
        <f t="shared" si="1"/>
        <v>2.4000000000000008</v>
      </c>
      <c r="I65">
        <f t="shared" si="0"/>
        <v>-0.56009652895257278</v>
      </c>
    </row>
    <row r="66" spans="8:9">
      <c r="H66">
        <f t="shared" si="1"/>
        <v>2.5000000000000009</v>
      </c>
      <c r="I66">
        <f t="shared" ref="I66:I121" si="2">2*SIN(H66)-LN(1+H66^2)</f>
        <v>-0.78405718065867247</v>
      </c>
    </row>
    <row r="67" spans="8:9">
      <c r="H67">
        <f t="shared" ref="H67:H121" si="3">H66+0.1</f>
        <v>2.600000000000001</v>
      </c>
      <c r="I67">
        <f t="shared" si="2"/>
        <v>-1.0179795905522013</v>
      </c>
    </row>
    <row r="68" spans="8:9">
      <c r="H68">
        <f t="shared" si="3"/>
        <v>2.7000000000000011</v>
      </c>
      <c r="I68">
        <f t="shared" si="2"/>
        <v>-1.2602902086795464</v>
      </c>
    </row>
    <row r="69" spans="8:9">
      <c r="H69">
        <f t="shared" si="3"/>
        <v>2.8000000000000012</v>
      </c>
      <c r="I69">
        <f t="shared" si="2"/>
        <v>-1.5093105763377452</v>
      </c>
    </row>
    <row r="70" spans="8:9">
      <c r="H70">
        <f t="shared" si="3"/>
        <v>2.9000000000000012</v>
      </c>
      <c r="I70">
        <f t="shared" si="2"/>
        <v>-1.763274295169327</v>
      </c>
    </row>
    <row r="71" spans="8:9">
      <c r="H71">
        <f t="shared" si="3"/>
        <v>3.0000000000000013</v>
      </c>
      <c r="I71">
        <f t="shared" si="2"/>
        <v>-2.0203450768743147</v>
      </c>
    </row>
    <row r="72" spans="8:9">
      <c r="H72">
        <f t="shared" si="3"/>
        <v>3.1000000000000014</v>
      </c>
      <c r="I72">
        <f t="shared" si="2"/>
        <v>-2.2786356277593143</v>
      </c>
    </row>
    <row r="73" spans="8:9">
      <c r="H73">
        <f t="shared" si="3"/>
        <v>3.2000000000000015</v>
      </c>
      <c r="I73">
        <f t="shared" si="2"/>
        <v>-2.5362271313207088</v>
      </c>
    </row>
    <row r="74" spans="8:9">
      <c r="H74">
        <f t="shared" si="3"/>
        <v>3.3000000000000016</v>
      </c>
      <c r="I74">
        <f t="shared" si="2"/>
        <v>-2.7911890989891917</v>
      </c>
    </row>
    <row r="75" spans="8:9">
      <c r="H75">
        <f t="shared" si="3"/>
        <v>3.4000000000000017</v>
      </c>
      <c r="I75">
        <f t="shared" si="2"/>
        <v>-3.0415993650937194</v>
      </c>
    </row>
    <row r="76" spans="8:9">
      <c r="H76">
        <f t="shared" si="3"/>
        <v>3.5000000000000018</v>
      </c>
      <c r="I76">
        <f t="shared" si="2"/>
        <v>-3.285564007811475</v>
      </c>
    </row>
    <row r="77" spans="8:9">
      <c r="H77">
        <f t="shared" si="3"/>
        <v>3.6000000000000019</v>
      </c>
      <c r="I77">
        <f t="shared" si="2"/>
        <v>-3.5212369839239352</v>
      </c>
    </row>
    <row r="78" spans="8:9">
      <c r="H78">
        <f t="shared" si="3"/>
        <v>3.700000000000002</v>
      </c>
      <c r="I78">
        <f t="shared" si="2"/>
        <v>-3.7468392720027768</v>
      </c>
    </row>
    <row r="79" spans="8:9">
      <c r="H79">
        <f t="shared" si="3"/>
        <v>3.800000000000002</v>
      </c>
      <c r="I79">
        <f t="shared" si="2"/>
        <v>-3.9606773264820729</v>
      </c>
    </row>
    <row r="80" spans="8:9">
      <c r="H80">
        <f t="shared" si="3"/>
        <v>3.9000000000000021</v>
      </c>
      <c r="I80">
        <f t="shared" si="2"/>
        <v>-4.1611606541155366</v>
      </c>
    </row>
    <row r="81" spans="8:9">
      <c r="H81">
        <f t="shared" si="3"/>
        <v>4.0000000000000018</v>
      </c>
      <c r="I81">
        <f t="shared" si="2"/>
        <v>-4.3468183346720757</v>
      </c>
    </row>
    <row r="82" spans="8:9">
      <c r="H82">
        <f t="shared" si="3"/>
        <v>4.1000000000000014</v>
      </c>
      <c r="I82">
        <f t="shared" si="2"/>
        <v>-4.5163143194303936</v>
      </c>
    </row>
    <row r="83" spans="8:9">
      <c r="H83">
        <f t="shared" si="3"/>
        <v>4.2000000000000011</v>
      </c>
      <c r="I83">
        <f t="shared" si="2"/>
        <v>-4.6684613540846227</v>
      </c>
    </row>
    <row r="84" spans="8:9">
      <c r="H84">
        <f t="shared" si="3"/>
        <v>4.3000000000000007</v>
      </c>
      <c r="I84">
        <f t="shared" si="2"/>
        <v>-4.8022333870183802</v>
      </c>
    </row>
    <row r="85" spans="8:9">
      <c r="H85">
        <f t="shared" si="3"/>
        <v>4.4000000000000004</v>
      </c>
      <c r="I85">
        <f t="shared" si="2"/>
        <v>-4.9167763394613537</v>
      </c>
    </row>
    <row r="86" spans="8:9">
      <c r="H86">
        <f t="shared" si="3"/>
        <v>4.5</v>
      </c>
      <c r="I86">
        <f t="shared" si="2"/>
        <v>-5.0114171307006199</v>
      </c>
    </row>
    <row r="87" spans="8:9">
      <c r="H87">
        <f t="shared" si="3"/>
        <v>4.5999999999999996</v>
      </c>
      <c r="I87">
        <f t="shared" si="2"/>
        <v>-5.0856708691460115</v>
      </c>
    </row>
    <row r="88" spans="8:9">
      <c r="H88">
        <f t="shared" si="3"/>
        <v>4.6999999999999993</v>
      </c>
      <c r="I88">
        <f t="shared" si="2"/>
        <v>-5.139246138494606</v>
      </c>
    </row>
    <row r="89" spans="8:9">
      <c r="H89">
        <f t="shared" si="3"/>
        <v>4.7999999999999989</v>
      </c>
      <c r="I89">
        <f t="shared" si="2"/>
        <v>-5.1720483273386879</v>
      </c>
    </row>
    <row r="90" spans="8:9">
      <c r="H90">
        <f t="shared" si="3"/>
        <v>4.8999999999999986</v>
      </c>
      <c r="I90">
        <f t="shared" si="2"/>
        <v>-5.1841809701381925</v>
      </c>
    </row>
    <row r="91" spans="8:9">
      <c r="H91">
        <f t="shared" si="3"/>
        <v>4.9999999999999982</v>
      </c>
      <c r="I91">
        <f t="shared" si="2"/>
        <v>-5.1759450873477597</v>
      </c>
    </row>
    <row r="92" spans="8:9">
      <c r="H92">
        <f t="shared" si="3"/>
        <v>5.0999999999999979</v>
      </c>
      <c r="I92">
        <f t="shared" si="2"/>
        <v>-5.1478365324599897</v>
      </c>
    </row>
    <row r="93" spans="8:9">
      <c r="H93">
        <f t="shared" si="3"/>
        <v>5.1999999999999975</v>
      </c>
      <c r="I93">
        <f t="shared" si="2"/>
        <v>-5.1005413736066973</v>
      </c>
    </row>
    <row r="94" spans="8:9">
      <c r="H94">
        <f t="shared" si="3"/>
        <v>5.2999999999999972</v>
      </c>
      <c r="I94">
        <f t="shared" si="2"/>
        <v>-5.0349293569549145</v>
      </c>
    </row>
    <row r="95" spans="8:9">
      <c r="H95">
        <f t="shared" si="3"/>
        <v>5.3999999999999968</v>
      </c>
      <c r="I95">
        <f t="shared" si="2"/>
        <v>-4.9520455182517331</v>
      </c>
    </row>
    <row r="96" spans="8:9">
      <c r="H96">
        <f t="shared" si="3"/>
        <v>5.4999999999999964</v>
      </c>
      <c r="I96">
        <f t="shared" si="2"/>
        <v>-4.8531000273231983</v>
      </c>
    </row>
    <row r="97" spans="8:9">
      <c r="H97">
        <f t="shared" si="3"/>
        <v>5.5999999999999961</v>
      </c>
      <c r="I97">
        <f t="shared" si="2"/>
        <v>-4.7394563679349382</v>
      </c>
    </row>
    <row r="98" spans="8:9">
      <c r="H98">
        <f t="shared" si="3"/>
        <v>5.6999999999999957</v>
      </c>
      <c r="I98">
        <f t="shared" si="2"/>
        <v>-4.6126179720013951</v>
      </c>
    </row>
    <row r="99" spans="8:9">
      <c r="H99">
        <f t="shared" si="3"/>
        <v>5.7999999999999954</v>
      </c>
      <c r="I99">
        <f t="shared" si="2"/>
        <v>-4.474213442521755</v>
      </c>
    </row>
    <row r="100" spans="8:9">
      <c r="H100">
        <f t="shared" si="3"/>
        <v>5.899999999999995</v>
      </c>
      <c r="I100">
        <f t="shared" si="2"/>
        <v>-4.3259805136708209</v>
      </c>
    </row>
    <row r="101" spans="8:9">
      <c r="H101">
        <f t="shared" si="3"/>
        <v>5.9999999999999947</v>
      </c>
      <c r="I101">
        <f t="shared" si="2"/>
        <v>-4.1697489090420845</v>
      </c>
    </row>
    <row r="102" spans="8:9">
      <c r="H102">
        <f t="shared" si="3"/>
        <v>6.0999999999999943</v>
      </c>
      <c r="I102">
        <f t="shared" si="2"/>
        <v>-4.0074222700030084</v>
      </c>
    </row>
    <row r="103" spans="8:9">
      <c r="H103">
        <f t="shared" si="3"/>
        <v>6.199999999999994</v>
      </c>
      <c r="I103">
        <f t="shared" si="2"/>
        <v>-3.8409593353694382</v>
      </c>
    </row>
    <row r="104" spans="8:9">
      <c r="H104">
        <f t="shared" si="3"/>
        <v>6.2999999999999936</v>
      </c>
      <c r="I104">
        <f t="shared" si="2"/>
        <v>-3.6723545610449095</v>
      </c>
    </row>
    <row r="105" spans="8:9">
      <c r="H105">
        <f t="shared" si="3"/>
        <v>6.3999999999999932</v>
      </c>
      <c r="I105">
        <f t="shared" si="2"/>
        <v>-3.5036183738271212</v>
      </c>
    </row>
    <row r="106" spans="8:9">
      <c r="H106">
        <f t="shared" si="3"/>
        <v>6.4999999999999929</v>
      </c>
      <c r="I106">
        <f t="shared" si="2"/>
        <v>-3.3367572572022692</v>
      </c>
    </row>
    <row r="107" spans="8:9">
      <c r="H107">
        <f t="shared" si="3"/>
        <v>6.5999999999999925</v>
      </c>
      <c r="I107">
        <f t="shared" si="2"/>
        <v>-3.1737538685922844</v>
      </c>
    </row>
    <row r="108" spans="8:9">
      <c r="H108">
        <f t="shared" si="3"/>
        <v>6.6999999999999922</v>
      </c>
      <c r="I108">
        <f t="shared" si="2"/>
        <v>-3.0165473871735577</v>
      </c>
    </row>
    <row r="109" spans="8:9">
      <c r="H109">
        <f t="shared" si="3"/>
        <v>6.7999999999999918</v>
      </c>
      <c r="I109">
        <f t="shared" si="2"/>
        <v>-2.8670142890519568</v>
      </c>
    </row>
    <row r="110" spans="8:9">
      <c r="H110">
        <f t="shared" si="3"/>
        <v>6.8999999999999915</v>
      </c>
      <c r="I110">
        <f t="shared" si="2"/>
        <v>-2.7269497422809761</v>
      </c>
    </row>
    <row r="111" spans="8:9">
      <c r="H111">
        <f t="shared" si="3"/>
        <v>6.9999999999999911</v>
      </c>
      <c r="I111">
        <f t="shared" si="2"/>
        <v>-2.5980498079905785</v>
      </c>
    </row>
    <row r="112" spans="8:9">
      <c r="H112">
        <f t="shared" si="3"/>
        <v>7.0999999999999908</v>
      </c>
      <c r="I112">
        <f t="shared" si="2"/>
        <v>-2.4818946258156709</v>
      </c>
    </row>
    <row r="113" spans="8:9">
      <c r="H113">
        <f t="shared" si="3"/>
        <v>7.1999999999999904</v>
      </c>
      <c r="I113">
        <f t="shared" si="2"/>
        <v>-2.3799327519558275</v>
      </c>
    </row>
    <row r="114" spans="8:9">
      <c r="H114">
        <f t="shared" si="3"/>
        <v>7.2999999999999901</v>
      </c>
      <c r="I114">
        <f t="shared" si="2"/>
        <v>-2.2934668066602386</v>
      </c>
    </row>
    <row r="115" spans="8:9">
      <c r="H115">
        <f t="shared" si="3"/>
        <v>7.3999999999999897</v>
      </c>
      <c r="I115">
        <f t="shared" si="2"/>
        <v>-2.2236405748290213</v>
      </c>
    </row>
    <row r="116" spans="8:9">
      <c r="H116">
        <f t="shared" si="3"/>
        <v>7.4999999999999893</v>
      </c>
      <c r="I116">
        <f t="shared" si="2"/>
        <v>-2.1714276888848763</v>
      </c>
    </row>
    <row r="117" spans="8:9">
      <c r="H117">
        <f t="shared" si="3"/>
        <v>7.599999999999989</v>
      </c>
      <c r="I117">
        <f t="shared" si="2"/>
        <v>-2.1376220072427063</v>
      </c>
    </row>
    <row r="118" spans="8:9">
      <c r="H118">
        <f t="shared" si="3"/>
        <v>7.6999999999999886</v>
      </c>
      <c r="I118">
        <f t="shared" si="2"/>
        <v>-2.1228297847473137</v>
      </c>
    </row>
    <row r="119" spans="8:9">
      <c r="H119">
        <f t="shared" si="3"/>
        <v>7.7999999999999883</v>
      </c>
      <c r="I119">
        <f t="shared" si="2"/>
        <v>-2.1274637135299548</v>
      </c>
    </row>
    <row r="120" spans="8:9">
      <c r="H120">
        <f t="shared" si="3"/>
        <v>7.8999999999999879</v>
      </c>
      <c r="I120">
        <f t="shared" si="2"/>
        <v>-2.1517388940323925</v>
      </c>
    </row>
    <row r="121" spans="8:9">
      <c r="H121">
        <f t="shared" si="3"/>
        <v>7.9999999999999876</v>
      </c>
      <c r="I121">
        <f t="shared" si="2"/>
        <v>-2.1956707766488668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31"/>
  <sheetViews>
    <sheetView workbookViewId="0">
      <selection activeCell="C30" sqref="C30"/>
    </sheetView>
  </sheetViews>
  <sheetFormatPr defaultRowHeight="14.25"/>
  <cols>
    <col min="1" max="1" width="12.625" customWidth="1"/>
    <col min="2" max="2" width="11.625" customWidth="1"/>
    <col min="3" max="3" width="9.125" customWidth="1"/>
  </cols>
  <sheetData>
    <row r="1" spans="1:11" ht="15" thickBot="1">
      <c r="A1" t="s">
        <v>20</v>
      </c>
      <c r="C1" s="4" t="s">
        <v>21</v>
      </c>
      <c r="D1" s="4"/>
    </row>
    <row r="2" spans="1:11">
      <c r="A2">
        <v>0.86</v>
      </c>
      <c r="C2" s="1"/>
      <c r="D2" s="1"/>
      <c r="F2" s="3" t="s">
        <v>38</v>
      </c>
      <c r="G2" s="3" t="s">
        <v>40</v>
      </c>
      <c r="H2" s="3" t="s">
        <v>41</v>
      </c>
      <c r="I2" s="3" t="s">
        <v>38</v>
      </c>
      <c r="J2" s="3" t="s">
        <v>40</v>
      </c>
      <c r="K2" s="3" t="s">
        <v>41</v>
      </c>
    </row>
    <row r="3" spans="1:11">
      <c r="A3">
        <v>0.83</v>
      </c>
      <c r="C3" s="1" t="s">
        <v>22</v>
      </c>
      <c r="D3" s="1">
        <v>0.81333333333333324</v>
      </c>
      <c r="F3" s="1">
        <v>0.74</v>
      </c>
      <c r="G3" s="1">
        <v>1</v>
      </c>
      <c r="H3" s="5">
        <v>3.4482758620689655E-2</v>
      </c>
      <c r="I3" s="6">
        <v>0.84</v>
      </c>
      <c r="J3" s="1">
        <v>13</v>
      </c>
      <c r="K3" s="5">
        <v>0.44827586206896552</v>
      </c>
    </row>
    <row r="4" spans="1:11">
      <c r="A4">
        <v>0.77</v>
      </c>
      <c r="C4" s="1" t="s">
        <v>23</v>
      </c>
      <c r="D4" s="1">
        <v>8.7799842030251291E-3</v>
      </c>
      <c r="F4" s="1">
        <v>0.79</v>
      </c>
      <c r="G4" s="1">
        <v>10</v>
      </c>
      <c r="H4" s="5">
        <v>0.37931034482758619</v>
      </c>
      <c r="I4" s="6">
        <v>0.79</v>
      </c>
      <c r="J4" s="1">
        <v>10</v>
      </c>
      <c r="K4" s="5">
        <v>0.7931034482758621</v>
      </c>
    </row>
    <row r="5" spans="1:11">
      <c r="A5">
        <v>0.81</v>
      </c>
      <c r="C5" s="1" t="s">
        <v>24</v>
      </c>
      <c r="D5" s="1">
        <v>0.81</v>
      </c>
      <c r="F5" s="1">
        <v>0.84</v>
      </c>
      <c r="G5" s="1">
        <v>13</v>
      </c>
      <c r="H5" s="5">
        <v>0.82758620689655171</v>
      </c>
      <c r="I5" s="6">
        <v>0.89</v>
      </c>
      <c r="J5" s="1">
        <v>4</v>
      </c>
      <c r="K5" s="5">
        <v>0.93103448275862066</v>
      </c>
    </row>
    <row r="6" spans="1:11">
      <c r="A6">
        <v>0.81</v>
      </c>
      <c r="C6" s="1" t="s">
        <v>25</v>
      </c>
      <c r="D6" s="1">
        <v>0.81</v>
      </c>
      <c r="F6" s="1">
        <v>0.89</v>
      </c>
      <c r="G6" s="1">
        <v>4</v>
      </c>
      <c r="H6" s="5">
        <v>0.96551724137931039</v>
      </c>
      <c r="I6" s="6">
        <v>0.74</v>
      </c>
      <c r="J6" s="1">
        <v>1</v>
      </c>
      <c r="K6" s="5">
        <v>0.96551724137931039</v>
      </c>
    </row>
    <row r="7" spans="1:11">
      <c r="A7">
        <v>0.8</v>
      </c>
      <c r="C7" s="1" t="s">
        <v>26</v>
      </c>
      <c r="D7" s="1">
        <v>4.808995402535881E-2</v>
      </c>
      <c r="F7" s="1">
        <v>0.94</v>
      </c>
      <c r="G7" s="1">
        <v>0</v>
      </c>
      <c r="H7" s="5">
        <v>0.96551724137931039</v>
      </c>
      <c r="I7" s="6" t="s">
        <v>39</v>
      </c>
      <c r="J7" s="1">
        <v>1</v>
      </c>
      <c r="K7" s="5">
        <v>1</v>
      </c>
    </row>
    <row r="8" spans="1:11" ht="15" thickBot="1">
      <c r="A8">
        <v>0.79</v>
      </c>
      <c r="C8" s="1" t="s">
        <v>27</v>
      </c>
      <c r="D8" s="1">
        <v>2.3126436781611241E-3</v>
      </c>
      <c r="F8" s="2" t="s">
        <v>39</v>
      </c>
      <c r="G8" s="2">
        <v>1</v>
      </c>
      <c r="H8" s="7">
        <v>1</v>
      </c>
      <c r="I8" s="8">
        <v>0.94</v>
      </c>
      <c r="J8" s="2">
        <v>0</v>
      </c>
      <c r="K8" s="7">
        <v>1</v>
      </c>
    </row>
    <row r="9" spans="1:11">
      <c r="A9">
        <v>0.82</v>
      </c>
      <c r="C9" s="1" t="s">
        <v>28</v>
      </c>
      <c r="D9" s="1">
        <v>5.2828494102129859</v>
      </c>
    </row>
    <row r="10" spans="1:11">
      <c r="A10">
        <v>0.82</v>
      </c>
      <c r="C10" s="1" t="s">
        <v>29</v>
      </c>
      <c r="D10" s="1">
        <v>1.8411368702923552</v>
      </c>
    </row>
    <row r="11" spans="1:11">
      <c r="A11">
        <v>0.81</v>
      </c>
      <c r="C11" s="1" t="s">
        <v>30</v>
      </c>
      <c r="D11" s="1">
        <v>0.25</v>
      </c>
    </row>
    <row r="12" spans="1:11">
      <c r="A12">
        <v>0.81</v>
      </c>
      <c r="C12" s="1" t="s">
        <v>31</v>
      </c>
      <c r="D12" s="1">
        <v>0.74</v>
      </c>
    </row>
    <row r="13" spans="1:11">
      <c r="A13">
        <v>0.87</v>
      </c>
      <c r="C13" s="1" t="s">
        <v>32</v>
      </c>
      <c r="D13" s="1">
        <v>0.99</v>
      </c>
    </row>
    <row r="14" spans="1:11">
      <c r="A14">
        <v>0.79</v>
      </c>
      <c r="C14" s="1" t="s">
        <v>33</v>
      </c>
      <c r="D14" s="1">
        <v>24.4</v>
      </c>
    </row>
    <row r="15" spans="1:11">
      <c r="A15">
        <v>0.82</v>
      </c>
      <c r="C15" s="1" t="s">
        <v>34</v>
      </c>
      <c r="D15" s="1">
        <v>30</v>
      </c>
    </row>
    <row r="16" spans="1:11">
      <c r="A16">
        <v>0.78</v>
      </c>
      <c r="C16" s="1" t="s">
        <v>35</v>
      </c>
      <c r="D16" s="1">
        <v>0.99</v>
      </c>
    </row>
    <row r="17" spans="1:4">
      <c r="A17">
        <v>0.8</v>
      </c>
      <c r="C17" s="1" t="s">
        <v>36</v>
      </c>
      <c r="D17" s="1">
        <v>0.74</v>
      </c>
    </row>
    <row r="18" spans="1:4" ht="15" thickBot="1">
      <c r="A18">
        <v>0.81</v>
      </c>
      <c r="C18" s="2" t="s">
        <v>37</v>
      </c>
      <c r="D18" s="2">
        <v>1.7957083677092277E-2</v>
      </c>
    </row>
    <row r="19" spans="1:4">
      <c r="A19">
        <v>0.87</v>
      </c>
    </row>
    <row r="20" spans="1:4">
      <c r="A20">
        <v>0.81</v>
      </c>
    </row>
    <row r="21" spans="1:4">
      <c r="A21">
        <v>0.77</v>
      </c>
    </row>
    <row r="22" spans="1:4">
      <c r="A22">
        <v>0.78</v>
      </c>
    </row>
    <row r="23" spans="1:4">
      <c r="A23">
        <v>0.77</v>
      </c>
    </row>
    <row r="24" spans="1:4">
      <c r="A24">
        <v>0.78</v>
      </c>
    </row>
    <row r="25" spans="1:4">
      <c r="A25">
        <v>0.77</v>
      </c>
    </row>
    <row r="26" spans="1:4">
      <c r="A26">
        <v>0.77</v>
      </c>
    </row>
    <row r="27" spans="1:4">
      <c r="A27">
        <v>0.81</v>
      </c>
    </row>
    <row r="28" spans="1:4">
      <c r="A28">
        <v>0.99</v>
      </c>
    </row>
    <row r="29" spans="1:4">
      <c r="A29">
        <v>0.89</v>
      </c>
    </row>
    <row r="30" spans="1:4">
      <c r="A30">
        <v>0.85</v>
      </c>
    </row>
    <row r="31" spans="1:4">
      <c r="A31">
        <v>0.74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4"/>
  <sheetViews>
    <sheetView topLeftCell="A10" workbookViewId="0">
      <selection activeCell="D1" sqref="D1:L34"/>
    </sheetView>
  </sheetViews>
  <sheetFormatPr defaultRowHeight="14.25"/>
  <sheetData>
    <row r="1" spans="1:12">
      <c r="A1" t="s">
        <v>42</v>
      </c>
      <c r="B1" t="s">
        <v>43</v>
      </c>
      <c r="D1" t="s">
        <v>45</v>
      </c>
    </row>
    <row r="2" spans="1:12" ht="15" thickBot="1">
      <c r="A2">
        <v>100</v>
      </c>
      <c r="B2">
        <v>45</v>
      </c>
    </row>
    <row r="3" spans="1:12">
      <c r="A3">
        <v>110</v>
      </c>
      <c r="B3">
        <v>51</v>
      </c>
      <c r="D3" s="4" t="s">
        <v>46</v>
      </c>
      <c r="E3" s="4"/>
    </row>
    <row r="4" spans="1:12">
      <c r="A4">
        <v>120</v>
      </c>
      <c r="B4">
        <v>54</v>
      </c>
      <c r="D4" s="1" t="s">
        <v>47</v>
      </c>
      <c r="E4" s="1">
        <v>0.99812871796180702</v>
      </c>
    </row>
    <row r="5" spans="1:12">
      <c r="A5">
        <v>130</v>
      </c>
      <c r="B5">
        <v>61</v>
      </c>
      <c r="D5" s="1" t="s">
        <v>48</v>
      </c>
      <c r="E5" s="1">
        <v>0.9962609376200805</v>
      </c>
    </row>
    <row r="6" spans="1:12">
      <c r="A6">
        <v>140</v>
      </c>
      <c r="B6">
        <v>66</v>
      </c>
      <c r="D6" s="1" t="s">
        <v>49</v>
      </c>
      <c r="E6" s="1">
        <v>0.99579355482259058</v>
      </c>
    </row>
    <row r="7" spans="1:12">
      <c r="A7">
        <v>150</v>
      </c>
      <c r="B7">
        <v>70</v>
      </c>
      <c r="D7" s="1" t="s">
        <v>23</v>
      </c>
      <c r="E7" s="1">
        <v>0.95027906586975974</v>
      </c>
    </row>
    <row r="8" spans="1:12" ht="15" thickBot="1">
      <c r="A8">
        <v>160</v>
      </c>
      <c r="B8">
        <v>74</v>
      </c>
      <c r="D8" s="2" t="s">
        <v>50</v>
      </c>
      <c r="E8" s="2">
        <v>10</v>
      </c>
    </row>
    <row r="9" spans="1:12">
      <c r="A9">
        <v>170</v>
      </c>
      <c r="B9">
        <v>78</v>
      </c>
    </row>
    <row r="10" spans="1:12" ht="15" thickBot="1">
      <c r="A10">
        <v>180</v>
      </c>
      <c r="B10">
        <v>85</v>
      </c>
      <c r="D10" t="s">
        <v>51</v>
      </c>
    </row>
    <row r="11" spans="1:12">
      <c r="A11">
        <v>190</v>
      </c>
      <c r="B11">
        <v>89</v>
      </c>
      <c r="D11" s="3"/>
      <c r="E11" s="3" t="s">
        <v>56</v>
      </c>
      <c r="F11" s="3" t="s">
        <v>57</v>
      </c>
      <c r="G11" s="3" t="s">
        <v>58</v>
      </c>
      <c r="H11" s="3" t="s">
        <v>59</v>
      </c>
      <c r="I11" s="3" t="s">
        <v>60</v>
      </c>
    </row>
    <row r="12" spans="1:12">
      <c r="D12" s="1" t="s">
        <v>52</v>
      </c>
      <c r="E12" s="1">
        <v>1</v>
      </c>
      <c r="F12" s="1">
        <v>1924.8757575757572</v>
      </c>
      <c r="G12" s="1">
        <v>1924.8757575757572</v>
      </c>
      <c r="H12" s="1">
        <v>2131.5738255033552</v>
      </c>
      <c r="I12" s="1">
        <v>5.3525347253365632E-11</v>
      </c>
    </row>
    <row r="13" spans="1:12">
      <c r="D13" s="1" t="s">
        <v>53</v>
      </c>
      <c r="E13" s="1">
        <v>8</v>
      </c>
      <c r="F13" s="1">
        <v>7.2242424242424246</v>
      </c>
      <c r="G13" s="1">
        <v>0.90303030303030307</v>
      </c>
      <c r="H13" s="1"/>
      <c r="I13" s="1"/>
    </row>
    <row r="14" spans="1:12" ht="15" thickBot="1">
      <c r="D14" s="2" t="s">
        <v>54</v>
      </c>
      <c r="E14" s="2">
        <v>9</v>
      </c>
      <c r="F14" s="2">
        <v>1932.0999999999997</v>
      </c>
      <c r="G14" s="2"/>
      <c r="H14" s="2"/>
      <c r="I14" s="2"/>
    </row>
    <row r="15" spans="1:12" ht="15" thickBot="1"/>
    <row r="16" spans="1:12">
      <c r="D16" s="3"/>
      <c r="E16" s="3" t="s">
        <v>61</v>
      </c>
      <c r="F16" s="3" t="s">
        <v>23</v>
      </c>
      <c r="G16" s="3" t="s">
        <v>62</v>
      </c>
      <c r="H16" s="3" t="s">
        <v>63</v>
      </c>
      <c r="I16" s="3" t="s">
        <v>64</v>
      </c>
      <c r="J16" s="3" t="s">
        <v>65</v>
      </c>
      <c r="K16" s="3" t="s">
        <v>66</v>
      </c>
      <c r="L16" s="3" t="s">
        <v>67</v>
      </c>
    </row>
    <row r="17" spans="4:12">
      <c r="D17" s="1" t="s">
        <v>55</v>
      </c>
      <c r="E17" s="1">
        <v>-2.739393939393949</v>
      </c>
      <c r="F17" s="1">
        <v>1.5464999435171147</v>
      </c>
      <c r="G17" s="1">
        <v>-1.7713508176171704</v>
      </c>
      <c r="H17" s="1">
        <v>0.11445021417577547</v>
      </c>
      <c r="I17" s="1">
        <v>-6.3056292012912669</v>
      </c>
      <c r="J17" s="1">
        <v>0.82684132250336884</v>
      </c>
      <c r="K17" s="1">
        <v>-6.3056292012912669</v>
      </c>
      <c r="L17" s="1">
        <v>0.82684132250336884</v>
      </c>
    </row>
    <row r="18" spans="4:12" ht="15" thickBot="1">
      <c r="D18" s="2" t="s">
        <v>70</v>
      </c>
      <c r="E18" s="2">
        <v>0.48303030303030309</v>
      </c>
      <c r="F18" s="2">
        <v>1.0462228182807315E-2</v>
      </c>
      <c r="G18" s="2">
        <v>46.168970375170332</v>
      </c>
      <c r="H18" s="2">
        <v>5.3525347253365445E-11</v>
      </c>
      <c r="I18" s="2">
        <v>0.45890436159723091</v>
      </c>
      <c r="J18" s="2">
        <v>0.50715624446337526</v>
      </c>
      <c r="K18" s="2">
        <v>0.45890436159723091</v>
      </c>
      <c r="L18" s="2">
        <v>0.50715624446337526</v>
      </c>
    </row>
    <row r="22" spans="4:12">
      <c r="D22" t="s">
        <v>68</v>
      </c>
    </row>
    <row r="23" spans="4:12" ht="15" thickBot="1"/>
    <row r="24" spans="4:12">
      <c r="D24" s="3" t="s">
        <v>50</v>
      </c>
      <c r="E24" s="3" t="s">
        <v>69</v>
      </c>
      <c r="F24" s="3" t="s">
        <v>53</v>
      </c>
    </row>
    <row r="25" spans="4:12">
      <c r="D25" s="1">
        <v>1</v>
      </c>
      <c r="E25" s="1">
        <v>45.563636363636363</v>
      </c>
      <c r="F25" s="1">
        <v>-0.5636363636363626</v>
      </c>
    </row>
    <row r="26" spans="4:12">
      <c r="D26" s="1">
        <v>2</v>
      </c>
      <c r="E26" s="1">
        <v>50.393939393939391</v>
      </c>
      <c r="F26" s="1">
        <v>0.60606060606060908</v>
      </c>
    </row>
    <row r="27" spans="4:12">
      <c r="D27" s="1">
        <v>3</v>
      </c>
      <c r="E27" s="1">
        <v>55.224242424242419</v>
      </c>
      <c r="F27" s="1">
        <v>-1.2242424242424192</v>
      </c>
    </row>
    <row r="28" spans="4:12">
      <c r="D28" s="1">
        <v>4</v>
      </c>
      <c r="E28" s="1">
        <v>60.054545454545455</v>
      </c>
      <c r="F28" s="1">
        <v>0.94545454545454533</v>
      </c>
    </row>
    <row r="29" spans="4:12">
      <c r="D29" s="1">
        <v>5</v>
      </c>
      <c r="E29" s="1">
        <v>64.88484848484849</v>
      </c>
      <c r="F29" s="1">
        <v>1.1151515151515099</v>
      </c>
    </row>
    <row r="30" spans="4:12">
      <c r="D30" s="1">
        <v>6</v>
      </c>
      <c r="E30" s="1">
        <v>69.715151515151518</v>
      </c>
      <c r="F30" s="1">
        <v>0.28484848484848158</v>
      </c>
    </row>
    <row r="31" spans="4:12">
      <c r="D31" s="1">
        <v>7</v>
      </c>
      <c r="E31" s="1">
        <v>74.545454545454547</v>
      </c>
      <c r="F31" s="1">
        <v>-0.54545454545454675</v>
      </c>
    </row>
    <row r="32" spans="4:12">
      <c r="D32" s="1">
        <v>8</v>
      </c>
      <c r="E32" s="1">
        <v>79.375757575757575</v>
      </c>
      <c r="F32" s="1">
        <v>-1.3757575757575751</v>
      </c>
    </row>
    <row r="33" spans="4:6">
      <c r="D33" s="1">
        <v>9</v>
      </c>
      <c r="E33" s="1">
        <v>84.206060606060603</v>
      </c>
      <c r="F33" s="1">
        <v>0.79393939393939661</v>
      </c>
    </row>
    <row r="34" spans="4:6" ht="15" thickBot="1">
      <c r="D34" s="2">
        <v>10</v>
      </c>
      <c r="E34" s="2">
        <v>89.036363636363632</v>
      </c>
      <c r="F34" s="2">
        <v>-3.6363636363631713E-2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N100"/>
  <sheetViews>
    <sheetView tabSelected="1" workbookViewId="0">
      <selection activeCell="N13" sqref="N13"/>
    </sheetView>
  </sheetViews>
  <sheetFormatPr defaultRowHeight="14.25"/>
  <cols>
    <col min="6" max="6" width="9.75" customWidth="1"/>
  </cols>
  <sheetData>
    <row r="1" spans="1:14">
      <c r="A1" s="9">
        <v>459</v>
      </c>
      <c r="B1" s="9">
        <v>84</v>
      </c>
      <c r="C1" s="4" t="s">
        <v>44</v>
      </c>
      <c r="D1" s="4"/>
      <c r="E1">
        <v>150</v>
      </c>
      <c r="F1" s="3" t="s">
        <v>76</v>
      </c>
      <c r="G1" s="3" t="s">
        <v>84</v>
      </c>
      <c r="H1" s="11" t="s">
        <v>83</v>
      </c>
      <c r="I1" s="11" t="s">
        <v>85</v>
      </c>
      <c r="J1" s="11" t="s">
        <v>86</v>
      </c>
      <c r="K1" s="11" t="s">
        <v>87</v>
      </c>
      <c r="L1" s="11" t="s">
        <v>88</v>
      </c>
      <c r="M1" s="11" t="s">
        <v>89</v>
      </c>
    </row>
    <row r="2" spans="1:14">
      <c r="A2" s="9">
        <v>612</v>
      </c>
      <c r="B2" s="9">
        <v>120</v>
      </c>
      <c r="C2" s="1"/>
      <c r="D2" s="1"/>
      <c r="E2">
        <v>250</v>
      </c>
      <c r="F2" s="10" t="s">
        <v>71</v>
      </c>
      <c r="G2" s="1">
        <v>2</v>
      </c>
      <c r="H2">
        <f>G2/100</f>
        <v>0.02</v>
      </c>
      <c r="I2">
        <v>150</v>
      </c>
      <c r="J2" s="11">
        <f>NORMDIST(I2,600,196.6292,1)</f>
        <v>1.1052128208215883E-2</v>
      </c>
      <c r="K2" s="11">
        <v>1.1051999999999999E-2</v>
      </c>
      <c r="L2">
        <f>100*K2</f>
        <v>1.1052</v>
      </c>
      <c r="M2">
        <f>((L2-G2)^2)/L2</f>
        <v>0.72445443358668127</v>
      </c>
    </row>
    <row r="3" spans="1:14">
      <c r="A3" s="9">
        <v>926</v>
      </c>
      <c r="B3" s="9">
        <v>164</v>
      </c>
      <c r="C3" s="1" t="s">
        <v>22</v>
      </c>
      <c r="D3" s="1">
        <v>600</v>
      </c>
      <c r="E3">
        <v>350</v>
      </c>
      <c r="F3" s="10" t="s">
        <v>72</v>
      </c>
      <c r="G3" s="1">
        <v>3</v>
      </c>
      <c r="H3">
        <f t="shared" ref="H3:H12" si="0">G3/100</f>
        <v>0.03</v>
      </c>
      <c r="I3">
        <v>250</v>
      </c>
      <c r="J3" s="11">
        <f t="shared" ref="J3:J12" si="1">NORMDIST(I3,600,196.6292,1)</f>
        <v>3.7537970360852713E-2</v>
      </c>
      <c r="K3" s="11">
        <f>J3-J2</f>
        <v>2.6485842152636829E-2</v>
      </c>
      <c r="L3">
        <f t="shared" ref="L3:L12" si="2">100*K3</f>
        <v>2.6485842152636829</v>
      </c>
      <c r="M3">
        <f t="shared" ref="M3:M12" si="3">((L3-G3)^2)/L3</f>
        <v>4.6626062728213853E-2</v>
      </c>
    </row>
    <row r="4" spans="1:14">
      <c r="A4" s="9">
        <v>527</v>
      </c>
      <c r="B4" s="9">
        <v>217</v>
      </c>
      <c r="C4" s="1" t="s">
        <v>23</v>
      </c>
      <c r="D4" s="1">
        <v>19.662916951213088</v>
      </c>
      <c r="E4">
        <v>450</v>
      </c>
      <c r="F4" s="10" t="s">
        <v>73</v>
      </c>
      <c r="G4" s="1">
        <v>4</v>
      </c>
      <c r="H4">
        <f t="shared" si="0"/>
        <v>0.04</v>
      </c>
      <c r="I4">
        <v>350</v>
      </c>
      <c r="J4" s="11">
        <f t="shared" si="1"/>
        <v>0.10178809627435603</v>
      </c>
      <c r="K4" s="11">
        <f t="shared" ref="K4:K12" si="4">J4-J3</f>
        <v>6.425012591350332E-2</v>
      </c>
      <c r="L4">
        <f t="shared" si="2"/>
        <v>6.425012591350332</v>
      </c>
      <c r="M4">
        <f t="shared" si="3"/>
        <v>0.9152800846062964</v>
      </c>
    </row>
    <row r="5" spans="1:14">
      <c r="A5" s="9">
        <v>775</v>
      </c>
      <c r="B5" s="9">
        <v>246</v>
      </c>
      <c r="C5" s="1" t="s">
        <v>24</v>
      </c>
      <c r="D5" s="1">
        <v>599.5</v>
      </c>
      <c r="E5">
        <v>550</v>
      </c>
      <c r="F5" s="10" t="s">
        <v>74</v>
      </c>
      <c r="G5" s="1">
        <v>10</v>
      </c>
      <c r="H5">
        <f t="shared" si="0"/>
        <v>0.1</v>
      </c>
      <c r="I5">
        <v>450</v>
      </c>
      <c r="J5" s="11">
        <f t="shared" si="1"/>
        <v>0.22277428328175453</v>
      </c>
      <c r="K5" s="11">
        <f t="shared" si="4"/>
        <v>0.12098618700739849</v>
      </c>
      <c r="L5">
        <f t="shared" si="2"/>
        <v>12.098618700739848</v>
      </c>
      <c r="M5">
        <f t="shared" si="3"/>
        <v>0.36402506435099785</v>
      </c>
    </row>
    <row r="6" spans="1:14">
      <c r="A6" s="9">
        <v>402</v>
      </c>
      <c r="B6" s="9">
        <v>280</v>
      </c>
      <c r="C6" s="1" t="s">
        <v>25</v>
      </c>
      <c r="D6" s="1">
        <v>593</v>
      </c>
      <c r="E6">
        <v>650</v>
      </c>
      <c r="F6" s="10" t="s">
        <v>75</v>
      </c>
      <c r="G6" s="1">
        <v>20</v>
      </c>
      <c r="H6">
        <f t="shared" si="0"/>
        <v>0.2</v>
      </c>
      <c r="I6">
        <v>550</v>
      </c>
      <c r="J6" s="11">
        <f t="shared" si="1"/>
        <v>0.39963741102039252</v>
      </c>
      <c r="K6" s="11">
        <f t="shared" si="4"/>
        <v>0.17686312773863799</v>
      </c>
      <c r="L6">
        <f t="shared" si="2"/>
        <v>17.686312773863801</v>
      </c>
      <c r="M6">
        <f t="shared" si="3"/>
        <v>0.3026718258820183</v>
      </c>
    </row>
    <row r="7" spans="1:14">
      <c r="A7" s="9">
        <v>699</v>
      </c>
      <c r="B7" s="9">
        <v>292</v>
      </c>
      <c r="C7" s="1" t="s">
        <v>26</v>
      </c>
      <c r="D7" s="1">
        <v>196.62916951213089</v>
      </c>
      <c r="E7">
        <v>750</v>
      </c>
      <c r="F7" s="10" t="s">
        <v>77</v>
      </c>
      <c r="G7" s="1">
        <v>24</v>
      </c>
      <c r="H7">
        <f t="shared" si="0"/>
        <v>0.24</v>
      </c>
      <c r="I7">
        <v>650</v>
      </c>
      <c r="J7" s="11">
        <f t="shared" si="1"/>
        <v>0.60036258897960748</v>
      </c>
      <c r="K7" s="11">
        <f t="shared" si="4"/>
        <v>0.20072517795921496</v>
      </c>
      <c r="L7">
        <f t="shared" si="2"/>
        <v>20.072517795921495</v>
      </c>
      <c r="M7">
        <f t="shared" si="3"/>
        <v>0.76846943767500631</v>
      </c>
    </row>
    <row r="8" spans="1:14">
      <c r="A8" s="9">
        <v>447</v>
      </c>
      <c r="B8" s="9">
        <v>310</v>
      </c>
      <c r="C8" s="1" t="s">
        <v>27</v>
      </c>
      <c r="D8" s="1">
        <v>38663.030303030304</v>
      </c>
      <c r="E8">
        <v>850</v>
      </c>
      <c r="F8" s="10" t="s">
        <v>78</v>
      </c>
      <c r="G8" s="1">
        <v>15</v>
      </c>
      <c r="H8">
        <f t="shared" si="0"/>
        <v>0.15</v>
      </c>
      <c r="I8">
        <v>750</v>
      </c>
      <c r="J8" s="11">
        <f t="shared" si="1"/>
        <v>0.77722571671824547</v>
      </c>
      <c r="K8" s="11">
        <f t="shared" si="4"/>
        <v>0.17686312773863799</v>
      </c>
      <c r="L8">
        <f t="shared" si="2"/>
        <v>17.686312773863801</v>
      </c>
      <c r="M8">
        <f t="shared" si="3"/>
        <v>0.40801474062404808</v>
      </c>
    </row>
    <row r="9" spans="1:14">
      <c r="A9" s="9">
        <v>621</v>
      </c>
      <c r="B9" s="9">
        <v>339</v>
      </c>
      <c r="C9" s="1" t="s">
        <v>28</v>
      </c>
      <c r="D9" s="1">
        <v>0.44139794929247778</v>
      </c>
      <c r="E9">
        <v>950</v>
      </c>
      <c r="F9" s="10" t="s">
        <v>79</v>
      </c>
      <c r="G9" s="1">
        <v>12</v>
      </c>
      <c r="H9">
        <f t="shared" si="0"/>
        <v>0.12</v>
      </c>
      <c r="I9">
        <v>850</v>
      </c>
      <c r="J9" s="11">
        <f t="shared" si="1"/>
        <v>0.89821190372564397</v>
      </c>
      <c r="K9" s="11">
        <f t="shared" si="4"/>
        <v>0.12098618700739849</v>
      </c>
      <c r="L9">
        <f t="shared" si="2"/>
        <v>12.098618700739848</v>
      </c>
      <c r="M9">
        <f t="shared" si="3"/>
        <v>8.0386433990361638E-4</v>
      </c>
    </row>
    <row r="10" spans="1:14">
      <c r="A10" s="9">
        <v>764</v>
      </c>
      <c r="B10" s="9">
        <v>358</v>
      </c>
      <c r="C10" s="1" t="s">
        <v>29</v>
      </c>
      <c r="D10" s="1">
        <v>-1.1165425257490624E-2</v>
      </c>
      <c r="E10">
        <v>1050</v>
      </c>
      <c r="F10" s="10" t="s">
        <v>80</v>
      </c>
      <c r="G10" s="1">
        <v>5</v>
      </c>
      <c r="H10">
        <f t="shared" si="0"/>
        <v>0.05</v>
      </c>
      <c r="I10">
        <v>950</v>
      </c>
      <c r="J10" s="11">
        <f t="shared" si="1"/>
        <v>0.96246202963914729</v>
      </c>
      <c r="K10" s="11">
        <f t="shared" si="4"/>
        <v>6.425012591350332E-2</v>
      </c>
      <c r="L10">
        <f t="shared" si="2"/>
        <v>6.425012591350332</v>
      </c>
      <c r="M10">
        <f t="shared" si="3"/>
        <v>0.31605554956277654</v>
      </c>
    </row>
    <row r="11" spans="1:14">
      <c r="A11" s="9">
        <v>362</v>
      </c>
      <c r="B11" s="9">
        <v>362</v>
      </c>
      <c r="C11" s="1" t="s">
        <v>30</v>
      </c>
      <c r="D11" s="1">
        <v>1069</v>
      </c>
      <c r="E11">
        <v>1150</v>
      </c>
      <c r="F11" s="10" t="s">
        <v>81</v>
      </c>
      <c r="G11" s="1">
        <v>3</v>
      </c>
      <c r="H11">
        <f t="shared" si="0"/>
        <v>0.03</v>
      </c>
      <c r="I11">
        <v>1050</v>
      </c>
      <c r="J11" s="11">
        <f t="shared" si="1"/>
        <v>0.98894787179178412</v>
      </c>
      <c r="K11" s="11">
        <f t="shared" si="4"/>
        <v>2.6485842152636829E-2</v>
      </c>
      <c r="L11">
        <f t="shared" si="2"/>
        <v>2.6485842152636829</v>
      </c>
      <c r="M11">
        <f t="shared" si="3"/>
        <v>4.6626062728213853E-2</v>
      </c>
    </row>
    <row r="12" spans="1:14">
      <c r="A12" s="9">
        <v>452</v>
      </c>
      <c r="B12" s="9">
        <v>378</v>
      </c>
      <c r="C12" s="1" t="s">
        <v>31</v>
      </c>
      <c r="D12" s="1">
        <v>84</v>
      </c>
      <c r="F12" s="10" t="s">
        <v>82</v>
      </c>
      <c r="G12" s="1">
        <v>2</v>
      </c>
      <c r="H12">
        <f t="shared" si="0"/>
        <v>0.02</v>
      </c>
      <c r="I12">
        <v>1250</v>
      </c>
      <c r="J12" s="11">
        <f t="shared" si="1"/>
        <v>0.99952632721187484</v>
      </c>
      <c r="K12" s="11">
        <f t="shared" si="4"/>
        <v>1.0578455420090727E-2</v>
      </c>
      <c r="L12">
        <f t="shared" si="2"/>
        <v>1.0578455420090727</v>
      </c>
      <c r="M12">
        <f t="shared" si="3"/>
        <v>0.83911590819424664</v>
      </c>
    </row>
    <row r="13" spans="1:14">
      <c r="A13" s="9">
        <v>653</v>
      </c>
      <c r="B13" s="9">
        <v>388</v>
      </c>
      <c r="C13" s="1" t="s">
        <v>32</v>
      </c>
      <c r="D13" s="1">
        <v>1153</v>
      </c>
      <c r="L13" s="11" t="s">
        <v>90</v>
      </c>
      <c r="M13">
        <f>SUM(M2:M12)</f>
        <v>4.732143034278403</v>
      </c>
      <c r="N13">
        <f>CHIINV(0.05,11-3)</f>
        <v>15.507313056303193</v>
      </c>
    </row>
    <row r="14" spans="1:14" ht="15" thickBot="1">
      <c r="A14" s="9">
        <v>552</v>
      </c>
      <c r="B14" s="9">
        <v>402</v>
      </c>
      <c r="C14" s="1" t="s">
        <v>33</v>
      </c>
      <c r="D14" s="1">
        <v>60000</v>
      </c>
    </row>
    <row r="15" spans="1:14">
      <c r="A15" s="9">
        <v>859</v>
      </c>
      <c r="B15" s="9">
        <v>416</v>
      </c>
      <c r="C15" s="1" t="s">
        <v>34</v>
      </c>
      <c r="D15" s="1">
        <v>100</v>
      </c>
      <c r="E15" s="3" t="s">
        <v>38</v>
      </c>
      <c r="F15" s="3" t="s">
        <v>40</v>
      </c>
      <c r="G15" s="3" t="s">
        <v>41</v>
      </c>
    </row>
    <row r="16" spans="1:14">
      <c r="A16" s="9">
        <v>960</v>
      </c>
      <c r="B16" s="9">
        <v>428</v>
      </c>
      <c r="C16" s="1" t="s">
        <v>35</v>
      </c>
      <c r="D16" s="1">
        <v>1153</v>
      </c>
      <c r="E16" s="6">
        <v>150</v>
      </c>
      <c r="F16" s="1">
        <v>2</v>
      </c>
      <c r="G16" s="5">
        <v>0.02</v>
      </c>
    </row>
    <row r="17" spans="1:7">
      <c r="A17" s="9">
        <v>634</v>
      </c>
      <c r="B17" s="9">
        <v>433</v>
      </c>
      <c r="C17" s="1" t="s">
        <v>36</v>
      </c>
      <c r="D17" s="1">
        <v>84</v>
      </c>
      <c r="E17" s="6">
        <v>250</v>
      </c>
      <c r="F17" s="1">
        <v>3</v>
      </c>
      <c r="G17" s="5">
        <v>0.05</v>
      </c>
    </row>
    <row r="18" spans="1:7" ht="15" thickBot="1">
      <c r="A18" s="9">
        <v>654</v>
      </c>
      <c r="B18" s="9">
        <v>434</v>
      </c>
      <c r="C18" s="2" t="s">
        <v>37</v>
      </c>
      <c r="D18" s="2">
        <v>39.015492122317497</v>
      </c>
      <c r="E18" s="6">
        <v>350</v>
      </c>
      <c r="F18" s="1">
        <v>4</v>
      </c>
      <c r="G18" s="5">
        <v>0.09</v>
      </c>
    </row>
    <row r="19" spans="1:7">
      <c r="A19" s="9">
        <v>724</v>
      </c>
      <c r="B19" s="9">
        <v>447</v>
      </c>
      <c r="E19" s="6">
        <v>450</v>
      </c>
      <c r="F19" s="1">
        <v>10</v>
      </c>
      <c r="G19" s="5">
        <v>0.19</v>
      </c>
    </row>
    <row r="20" spans="1:7">
      <c r="A20" s="9">
        <v>558</v>
      </c>
      <c r="B20" s="9">
        <v>452</v>
      </c>
      <c r="E20" s="6">
        <v>550</v>
      </c>
      <c r="F20" s="1">
        <v>20</v>
      </c>
      <c r="G20" s="5">
        <v>0.39</v>
      </c>
    </row>
    <row r="21" spans="1:7">
      <c r="A21" s="9">
        <v>624</v>
      </c>
      <c r="B21" s="9">
        <v>459</v>
      </c>
      <c r="E21" s="6">
        <v>650</v>
      </c>
      <c r="F21" s="1">
        <v>24</v>
      </c>
      <c r="G21" s="5">
        <v>0.63</v>
      </c>
    </row>
    <row r="22" spans="1:7">
      <c r="A22" s="9">
        <v>434</v>
      </c>
      <c r="B22" s="9">
        <v>468</v>
      </c>
      <c r="E22" s="6">
        <v>750</v>
      </c>
      <c r="F22" s="1">
        <v>15</v>
      </c>
      <c r="G22" s="5">
        <v>0.78</v>
      </c>
    </row>
    <row r="23" spans="1:7">
      <c r="A23" s="9">
        <v>164</v>
      </c>
      <c r="B23" s="9">
        <v>473</v>
      </c>
      <c r="E23" s="6">
        <v>850</v>
      </c>
      <c r="F23" s="1">
        <v>12</v>
      </c>
      <c r="G23" s="5">
        <v>0.9</v>
      </c>
    </row>
    <row r="24" spans="1:7">
      <c r="A24" s="9">
        <v>513</v>
      </c>
      <c r="B24" s="9">
        <v>474</v>
      </c>
      <c r="E24" s="6">
        <v>950</v>
      </c>
      <c r="F24" s="1">
        <v>5</v>
      </c>
      <c r="G24" s="5">
        <v>0.95</v>
      </c>
    </row>
    <row r="25" spans="1:7">
      <c r="A25" s="9">
        <v>755</v>
      </c>
      <c r="B25" s="9">
        <v>484</v>
      </c>
      <c r="E25" s="6">
        <v>1050</v>
      </c>
      <c r="F25" s="1">
        <v>3</v>
      </c>
      <c r="G25" s="5">
        <v>0.98</v>
      </c>
    </row>
    <row r="26" spans="1:7">
      <c r="A26" s="9">
        <v>885</v>
      </c>
      <c r="B26" s="9">
        <v>487</v>
      </c>
      <c r="E26" s="6">
        <v>1150</v>
      </c>
      <c r="F26" s="1">
        <v>1</v>
      </c>
      <c r="G26" s="5">
        <v>0.99</v>
      </c>
    </row>
    <row r="27" spans="1:7" ht="15" thickBot="1">
      <c r="A27" s="9">
        <v>555</v>
      </c>
      <c r="B27" s="9">
        <v>496</v>
      </c>
      <c r="E27" s="2" t="s">
        <v>39</v>
      </c>
      <c r="F27" s="2">
        <v>1</v>
      </c>
      <c r="G27" s="7">
        <v>1</v>
      </c>
    </row>
    <row r="28" spans="1:7">
      <c r="A28" s="9">
        <v>564</v>
      </c>
      <c r="B28" s="9">
        <v>499</v>
      </c>
    </row>
    <row r="29" spans="1:7">
      <c r="A29" s="9">
        <v>531</v>
      </c>
      <c r="B29" s="9">
        <v>505</v>
      </c>
    </row>
    <row r="30" spans="1:7">
      <c r="A30" s="9">
        <v>378</v>
      </c>
      <c r="B30" s="9">
        <v>509</v>
      </c>
    </row>
    <row r="31" spans="1:7">
      <c r="A31" s="9">
        <v>542</v>
      </c>
      <c r="B31" s="9">
        <v>512</v>
      </c>
    </row>
    <row r="32" spans="1:7">
      <c r="A32" s="9">
        <v>982</v>
      </c>
      <c r="B32" s="9">
        <v>513</v>
      </c>
    </row>
    <row r="33" spans="1:2">
      <c r="A33" s="9">
        <v>487</v>
      </c>
      <c r="B33" s="9">
        <v>515</v>
      </c>
    </row>
    <row r="34" spans="1:2">
      <c r="A34" s="9">
        <v>781</v>
      </c>
      <c r="B34" s="9">
        <v>527</v>
      </c>
    </row>
    <row r="35" spans="1:2">
      <c r="A35" s="9">
        <v>649</v>
      </c>
      <c r="B35" s="9">
        <v>531</v>
      </c>
    </row>
    <row r="36" spans="1:2">
      <c r="A36" s="9">
        <v>610</v>
      </c>
      <c r="B36" s="9">
        <v>538</v>
      </c>
    </row>
    <row r="37" spans="1:2">
      <c r="A37" s="9">
        <v>570</v>
      </c>
      <c r="B37" s="9">
        <v>539</v>
      </c>
    </row>
    <row r="38" spans="1:2">
      <c r="A38" s="9">
        <v>339</v>
      </c>
      <c r="B38" s="9">
        <v>542</v>
      </c>
    </row>
    <row r="39" spans="1:2">
      <c r="A39" s="9">
        <v>512</v>
      </c>
      <c r="B39" s="9">
        <v>544</v>
      </c>
    </row>
    <row r="40" spans="1:2">
      <c r="A40" s="9">
        <v>765</v>
      </c>
      <c r="B40" s="9">
        <v>552</v>
      </c>
    </row>
    <row r="41" spans="1:2">
      <c r="A41" s="9">
        <v>509</v>
      </c>
      <c r="B41" s="9">
        <v>555</v>
      </c>
    </row>
    <row r="42" spans="1:2">
      <c r="A42" s="9">
        <v>640</v>
      </c>
      <c r="B42" s="9">
        <v>558</v>
      </c>
    </row>
    <row r="43" spans="1:2">
      <c r="A43" s="9">
        <v>734</v>
      </c>
      <c r="B43" s="9">
        <v>564</v>
      </c>
    </row>
    <row r="44" spans="1:2">
      <c r="A44" s="9">
        <v>474</v>
      </c>
      <c r="B44" s="9">
        <v>565</v>
      </c>
    </row>
    <row r="45" spans="1:2">
      <c r="A45" s="9">
        <v>697</v>
      </c>
      <c r="B45" s="9">
        <v>570</v>
      </c>
    </row>
    <row r="46" spans="1:2">
      <c r="A46" s="9">
        <v>292</v>
      </c>
      <c r="B46" s="9">
        <v>577</v>
      </c>
    </row>
    <row r="47" spans="1:2">
      <c r="A47" s="9">
        <v>84</v>
      </c>
      <c r="B47" s="9">
        <v>581</v>
      </c>
    </row>
    <row r="48" spans="1:2">
      <c r="A48" s="9">
        <v>280</v>
      </c>
      <c r="B48" s="9">
        <v>584</v>
      </c>
    </row>
    <row r="49" spans="1:2">
      <c r="A49" s="9">
        <v>577</v>
      </c>
      <c r="B49" s="9">
        <v>593</v>
      </c>
    </row>
    <row r="50" spans="1:2">
      <c r="A50" s="9">
        <v>666</v>
      </c>
      <c r="B50" s="9">
        <v>593</v>
      </c>
    </row>
    <row r="51" spans="1:2">
      <c r="A51" s="9">
        <v>584</v>
      </c>
      <c r="B51" s="9">
        <v>606</v>
      </c>
    </row>
    <row r="52" spans="1:2">
      <c r="A52" s="9">
        <v>742</v>
      </c>
      <c r="B52" s="9">
        <v>608</v>
      </c>
    </row>
    <row r="53" spans="1:2">
      <c r="A53" s="9">
        <v>608</v>
      </c>
      <c r="B53" s="9">
        <v>609</v>
      </c>
    </row>
    <row r="54" spans="1:2">
      <c r="A54" s="9">
        <v>388</v>
      </c>
      <c r="B54" s="9">
        <v>610</v>
      </c>
    </row>
    <row r="55" spans="1:2">
      <c r="A55" s="9">
        <v>515</v>
      </c>
      <c r="B55" s="9">
        <v>612</v>
      </c>
    </row>
    <row r="56" spans="1:2">
      <c r="A56" s="9">
        <v>837</v>
      </c>
      <c r="B56" s="9">
        <v>621</v>
      </c>
    </row>
    <row r="57" spans="1:2">
      <c r="A57" s="9">
        <v>416</v>
      </c>
      <c r="B57" s="9">
        <v>624</v>
      </c>
    </row>
    <row r="58" spans="1:2">
      <c r="A58" s="9">
        <v>246</v>
      </c>
      <c r="B58" s="9">
        <v>628</v>
      </c>
    </row>
    <row r="59" spans="1:2">
      <c r="A59" s="9">
        <v>496</v>
      </c>
      <c r="B59" s="9">
        <v>634</v>
      </c>
    </row>
    <row r="60" spans="1:2">
      <c r="A60" s="9">
        <v>763</v>
      </c>
      <c r="B60" s="9">
        <v>638</v>
      </c>
    </row>
    <row r="61" spans="1:2">
      <c r="A61" s="9">
        <v>433</v>
      </c>
      <c r="B61" s="9">
        <v>640</v>
      </c>
    </row>
    <row r="62" spans="1:2">
      <c r="A62" s="9">
        <v>565</v>
      </c>
      <c r="B62" s="9">
        <v>645</v>
      </c>
    </row>
    <row r="63" spans="1:2">
      <c r="A63" s="9">
        <v>428</v>
      </c>
      <c r="B63" s="9">
        <v>649</v>
      </c>
    </row>
    <row r="64" spans="1:2">
      <c r="A64" s="9">
        <v>824</v>
      </c>
      <c r="B64" s="9">
        <v>653</v>
      </c>
    </row>
    <row r="65" spans="1:2">
      <c r="A65" s="9">
        <v>628</v>
      </c>
      <c r="B65" s="9">
        <v>654</v>
      </c>
    </row>
    <row r="66" spans="1:2">
      <c r="A66" s="9">
        <v>473</v>
      </c>
      <c r="B66" s="9">
        <v>659</v>
      </c>
    </row>
    <row r="67" spans="1:2">
      <c r="A67" s="9">
        <v>606</v>
      </c>
      <c r="B67" s="9">
        <v>666</v>
      </c>
    </row>
    <row r="68" spans="1:2">
      <c r="A68" s="9">
        <v>687</v>
      </c>
      <c r="B68" s="9">
        <v>677</v>
      </c>
    </row>
    <row r="69" spans="1:2">
      <c r="A69" s="9">
        <v>468</v>
      </c>
      <c r="B69" s="9">
        <v>680</v>
      </c>
    </row>
    <row r="70" spans="1:2">
      <c r="A70" s="9">
        <v>217</v>
      </c>
      <c r="B70" s="9">
        <v>687</v>
      </c>
    </row>
    <row r="71" spans="1:2">
      <c r="A71" s="9">
        <v>748</v>
      </c>
      <c r="B71" s="9">
        <v>697</v>
      </c>
    </row>
    <row r="72" spans="1:2">
      <c r="A72" s="9">
        <v>706</v>
      </c>
      <c r="B72" s="9">
        <v>699</v>
      </c>
    </row>
    <row r="73" spans="1:2">
      <c r="A73" s="9">
        <v>1153</v>
      </c>
      <c r="B73" s="9">
        <v>706</v>
      </c>
    </row>
    <row r="74" spans="1:2">
      <c r="A74" s="9">
        <v>538</v>
      </c>
      <c r="B74" s="9">
        <v>715</v>
      </c>
    </row>
    <row r="75" spans="1:2">
      <c r="A75" s="9">
        <v>954</v>
      </c>
      <c r="B75" s="9">
        <v>724</v>
      </c>
    </row>
    <row r="76" spans="1:2">
      <c r="A76" s="9">
        <v>677</v>
      </c>
      <c r="B76" s="9">
        <v>734</v>
      </c>
    </row>
    <row r="77" spans="1:2">
      <c r="A77" s="9">
        <v>1062</v>
      </c>
      <c r="B77" s="9">
        <v>742</v>
      </c>
    </row>
    <row r="78" spans="1:2">
      <c r="A78" s="9">
        <v>539</v>
      </c>
      <c r="B78" s="9">
        <v>748</v>
      </c>
    </row>
    <row r="79" spans="1:2">
      <c r="A79" s="9">
        <v>499</v>
      </c>
      <c r="B79" s="9">
        <v>755</v>
      </c>
    </row>
    <row r="80" spans="1:2">
      <c r="A80" s="9">
        <v>715</v>
      </c>
      <c r="B80" s="9">
        <v>763</v>
      </c>
    </row>
    <row r="81" spans="1:2">
      <c r="A81" s="9">
        <v>815</v>
      </c>
      <c r="B81" s="9">
        <v>764</v>
      </c>
    </row>
    <row r="82" spans="1:2">
      <c r="A82" s="9">
        <v>593</v>
      </c>
      <c r="B82" s="9">
        <v>765</v>
      </c>
    </row>
    <row r="83" spans="1:2">
      <c r="A83" s="9">
        <v>593</v>
      </c>
      <c r="B83" s="9">
        <v>771</v>
      </c>
    </row>
    <row r="84" spans="1:2">
      <c r="A84" s="9">
        <v>862</v>
      </c>
      <c r="B84" s="9">
        <v>775</v>
      </c>
    </row>
    <row r="85" spans="1:2">
      <c r="A85" s="9">
        <v>771</v>
      </c>
      <c r="B85" s="9">
        <v>781</v>
      </c>
    </row>
    <row r="86" spans="1:2">
      <c r="A86" s="9">
        <v>358</v>
      </c>
      <c r="B86" s="9">
        <v>790</v>
      </c>
    </row>
    <row r="87" spans="1:2">
      <c r="A87" s="9">
        <v>484</v>
      </c>
      <c r="B87" s="9">
        <v>815</v>
      </c>
    </row>
    <row r="88" spans="1:2">
      <c r="A88" s="9">
        <v>790</v>
      </c>
      <c r="B88" s="9">
        <v>824</v>
      </c>
    </row>
    <row r="89" spans="1:2">
      <c r="A89" s="9">
        <v>544</v>
      </c>
      <c r="B89" s="9">
        <v>837</v>
      </c>
    </row>
    <row r="90" spans="1:2">
      <c r="A90" s="9">
        <v>310</v>
      </c>
      <c r="B90" s="9">
        <v>844</v>
      </c>
    </row>
    <row r="91" spans="1:2">
      <c r="A91" s="9">
        <v>505</v>
      </c>
      <c r="B91" s="9">
        <v>851</v>
      </c>
    </row>
    <row r="92" spans="1:2">
      <c r="A92" s="9">
        <v>680</v>
      </c>
      <c r="B92" s="9">
        <v>859</v>
      </c>
    </row>
    <row r="93" spans="1:2">
      <c r="A93" s="9">
        <v>844</v>
      </c>
      <c r="B93" s="9">
        <v>862</v>
      </c>
    </row>
    <row r="94" spans="1:2">
      <c r="A94" s="9">
        <v>659</v>
      </c>
      <c r="B94" s="9">
        <v>885</v>
      </c>
    </row>
    <row r="95" spans="1:2">
      <c r="A95" s="9">
        <v>609</v>
      </c>
      <c r="B95" s="9">
        <v>926</v>
      </c>
    </row>
    <row r="96" spans="1:2">
      <c r="A96" s="9">
        <v>638</v>
      </c>
      <c r="B96" s="9">
        <v>954</v>
      </c>
    </row>
    <row r="97" spans="1:2">
      <c r="A97" s="9">
        <v>120</v>
      </c>
      <c r="B97" s="9">
        <v>960</v>
      </c>
    </row>
    <row r="98" spans="1:2">
      <c r="A98" s="9">
        <v>581</v>
      </c>
      <c r="B98" s="9">
        <v>982</v>
      </c>
    </row>
    <row r="99" spans="1:2">
      <c r="A99" s="9">
        <v>645</v>
      </c>
      <c r="B99" s="9">
        <v>1062</v>
      </c>
    </row>
    <row r="100" spans="1:2">
      <c r="A100" s="9">
        <v>851</v>
      </c>
      <c r="B100" s="9">
        <v>1153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绘图练习</vt:lpstr>
      <vt:lpstr>统计练习</vt:lpstr>
      <vt:lpstr>回归练习</vt:lpstr>
      <vt:lpstr>总体分布的假设检验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2008-08-22T08:55:41Z</dcterms:modified>
</cp:coreProperties>
</file>