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AllisonS\Desktop\"/>
    </mc:Choice>
  </mc:AlternateContent>
  <xr:revisionPtr revIDLastSave="0" documentId="10_ncr:100000_{19C8D29F-995B-44FE-BF8C-CD5D5D51423D}" xr6:coauthVersionLast="31" xr6:coauthVersionMax="39" xr10:uidLastSave="{00000000-0000-0000-0000-000000000000}"/>
  <bookViews>
    <workbookView xWindow="0" yWindow="0" windowWidth="28800" windowHeight="11250" activeTab="1" xr2:uid="{00000000-000D-0000-FFFF-FFFF00000000}"/>
  </bookViews>
  <sheets>
    <sheet name="ZONE MAP" sheetId="2" r:id="rId1"/>
    <sheet name="Freight Matrix" sheetId="1" r:id="rId2"/>
    <sheet name="RFITS" sheetId="5" r:id="rId3"/>
    <sheet name="Compatibility Report" sheetId="4" state="hidden" r:id="rId4"/>
  </sheets>
  <externalReferences>
    <externalReference r:id="rId5"/>
  </externalReferences>
  <definedNames>
    <definedName name="_xlnm.Print_Area" localSheetId="1">'Freight Matrix'!$A$11:$S$23</definedName>
    <definedName name="_xlnm.Print_Area" localSheetId="2">RFITS!$A$10:$S$18</definedName>
  </definedNames>
  <calcPr calcId="17902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S75" i="5" l="1"/>
  <c r="R75" i="5"/>
  <c r="Q75" i="5"/>
  <c r="P75" i="5"/>
  <c r="O75" i="5"/>
  <c r="N75" i="5"/>
  <c r="M75" i="5"/>
  <c r="L75" i="5"/>
  <c r="K75" i="5"/>
  <c r="J75" i="5"/>
  <c r="I75" i="5"/>
  <c r="I76" i="5"/>
  <c r="I77" i="5"/>
  <c r="I87" i="5"/>
  <c r="H75" i="5"/>
  <c r="H76" i="5"/>
  <c r="H77" i="5"/>
  <c r="H85" i="5"/>
  <c r="G75" i="5"/>
  <c r="G76" i="5"/>
  <c r="G77" i="5"/>
  <c r="G87" i="5"/>
  <c r="F75" i="5"/>
  <c r="F76" i="5"/>
  <c r="F77" i="5"/>
  <c r="F85" i="5"/>
  <c r="E75" i="5"/>
  <c r="E76" i="5"/>
  <c r="E77" i="5"/>
  <c r="E85" i="5"/>
  <c r="D75" i="5"/>
  <c r="D76" i="5"/>
  <c r="D77" i="5"/>
  <c r="D87" i="5"/>
  <c r="S57" i="5"/>
  <c r="R57" i="5"/>
  <c r="Q57" i="5"/>
  <c r="P57" i="5"/>
  <c r="O57" i="5"/>
  <c r="N57" i="5"/>
  <c r="M57" i="5"/>
  <c r="M58" i="5"/>
  <c r="M59" i="5"/>
  <c r="M69" i="5"/>
  <c r="L57" i="5"/>
  <c r="L58" i="5"/>
  <c r="L59" i="5"/>
  <c r="L67" i="5"/>
  <c r="K57" i="5"/>
  <c r="K58" i="5"/>
  <c r="K59" i="5"/>
  <c r="K69" i="5"/>
  <c r="J57" i="5"/>
  <c r="J58" i="5"/>
  <c r="J59" i="5"/>
  <c r="J67" i="5"/>
  <c r="I57" i="5"/>
  <c r="I58" i="5"/>
  <c r="I59" i="5"/>
  <c r="I69" i="5"/>
  <c r="H57" i="5"/>
  <c r="H58" i="5"/>
  <c r="H59" i="5"/>
  <c r="H67" i="5"/>
  <c r="G57" i="5"/>
  <c r="G58" i="5"/>
  <c r="G59" i="5"/>
  <c r="G69" i="5"/>
  <c r="F57" i="5"/>
  <c r="F58" i="5"/>
  <c r="F59" i="5"/>
  <c r="F67" i="5"/>
  <c r="E57" i="5"/>
  <c r="E58" i="5"/>
  <c r="E59" i="5"/>
  <c r="E69" i="5"/>
  <c r="D57" i="5"/>
  <c r="D58" i="5"/>
  <c r="D59" i="5"/>
  <c r="D67" i="5"/>
  <c r="S40" i="5"/>
  <c r="R40" i="5"/>
  <c r="Q40" i="5"/>
  <c r="P40" i="5"/>
  <c r="O40" i="5"/>
  <c r="N40" i="5"/>
  <c r="M40" i="5"/>
  <c r="M41" i="5"/>
  <c r="M42" i="5"/>
  <c r="M50" i="5"/>
  <c r="L40" i="5"/>
  <c r="L41" i="5"/>
  <c r="L42" i="5"/>
  <c r="L50" i="5"/>
  <c r="K40" i="5"/>
  <c r="K41" i="5"/>
  <c r="K42" i="5"/>
  <c r="K51" i="5"/>
  <c r="J40" i="5"/>
  <c r="J41" i="5"/>
  <c r="J42" i="5"/>
  <c r="J51" i="5"/>
  <c r="I40" i="5"/>
  <c r="I41" i="5"/>
  <c r="I42" i="5"/>
  <c r="I53" i="5"/>
  <c r="H40" i="5"/>
  <c r="H41" i="5"/>
  <c r="H42" i="5"/>
  <c r="H50" i="5"/>
  <c r="G40" i="5"/>
  <c r="G41" i="5"/>
  <c r="G42" i="5"/>
  <c r="G48" i="5"/>
  <c r="F40" i="5"/>
  <c r="F41" i="5"/>
  <c r="E40" i="5"/>
  <c r="E41" i="5"/>
  <c r="E42" i="5"/>
  <c r="D40" i="5"/>
  <c r="D41" i="5"/>
  <c r="D42" i="5"/>
  <c r="D52" i="5"/>
  <c r="S21" i="5"/>
  <c r="R21" i="5"/>
  <c r="Q21" i="5"/>
  <c r="P21" i="5"/>
  <c r="O21" i="5"/>
  <c r="N21" i="5"/>
  <c r="M21" i="5"/>
  <c r="M24" i="5"/>
  <c r="M25" i="5"/>
  <c r="M35" i="5"/>
  <c r="L21" i="5"/>
  <c r="L24" i="5"/>
  <c r="L25" i="5"/>
  <c r="L32" i="5"/>
  <c r="K21" i="5"/>
  <c r="K24" i="5"/>
  <c r="K25" i="5"/>
  <c r="K33" i="5"/>
  <c r="J21" i="5"/>
  <c r="J24" i="5"/>
  <c r="J25" i="5"/>
  <c r="J34" i="5"/>
  <c r="I21" i="5"/>
  <c r="I24" i="5"/>
  <c r="I25" i="5"/>
  <c r="I35" i="5"/>
  <c r="H21" i="5"/>
  <c r="H24" i="5"/>
  <c r="H25" i="5"/>
  <c r="H32" i="5"/>
  <c r="G21" i="5"/>
  <c r="G24" i="5"/>
  <c r="G25" i="5"/>
  <c r="G33" i="5"/>
  <c r="F21" i="5"/>
  <c r="F24" i="5"/>
  <c r="F25" i="5"/>
  <c r="F34" i="5"/>
  <c r="E21" i="5"/>
  <c r="E24" i="5"/>
  <c r="E25" i="5"/>
  <c r="E35" i="5"/>
  <c r="D21" i="5"/>
  <c r="D24" i="5"/>
  <c r="D25" i="5"/>
  <c r="D30" i="5"/>
  <c r="S6" i="5"/>
  <c r="R6" i="5"/>
  <c r="Q6" i="5"/>
  <c r="P6" i="5"/>
  <c r="O6" i="5"/>
  <c r="N6" i="5"/>
  <c r="M6" i="5"/>
  <c r="L6" i="5"/>
  <c r="K6" i="5"/>
  <c r="J6" i="5"/>
  <c r="I6" i="5"/>
  <c r="H6" i="5"/>
  <c r="G6" i="5"/>
  <c r="F6" i="5"/>
  <c r="F7" i="5"/>
  <c r="F8" i="5"/>
  <c r="F18" i="5"/>
  <c r="E6" i="5"/>
  <c r="E7" i="5"/>
  <c r="E8" i="5"/>
  <c r="E18" i="5"/>
  <c r="D6" i="5"/>
  <c r="D7" i="5"/>
  <c r="D8" i="5"/>
  <c r="D16" i="5"/>
  <c r="D14" i="5"/>
  <c r="D18" i="5"/>
  <c r="F16" i="5"/>
  <c r="D15" i="5"/>
  <c r="F13" i="5"/>
  <c r="F17" i="5"/>
  <c r="D13" i="5"/>
  <c r="D17" i="5"/>
  <c r="F15" i="5"/>
  <c r="F14" i="5"/>
  <c r="E15" i="5"/>
  <c r="E16" i="5"/>
  <c r="H64" i="5"/>
  <c r="E13" i="5"/>
  <c r="E17" i="5"/>
  <c r="E14" i="5"/>
  <c r="L68" i="5"/>
  <c r="D68" i="5"/>
  <c r="H68" i="5"/>
  <c r="D64" i="5"/>
  <c r="L64" i="5"/>
  <c r="E82" i="5"/>
  <c r="E87" i="5"/>
  <c r="H82" i="5"/>
  <c r="I82" i="5"/>
  <c r="E83" i="5"/>
  <c r="D84" i="5"/>
  <c r="H83" i="5"/>
  <c r="I84" i="5"/>
  <c r="E84" i="5"/>
  <c r="D85" i="5"/>
  <c r="H86" i="5"/>
  <c r="I85" i="5"/>
  <c r="E86" i="5"/>
  <c r="G84" i="5"/>
  <c r="H87" i="5"/>
  <c r="I86" i="5"/>
  <c r="G85" i="5"/>
  <c r="F82" i="5"/>
  <c r="D86" i="5"/>
  <c r="F86" i="5"/>
  <c r="F83" i="5"/>
  <c r="F87" i="5"/>
  <c r="D82" i="5"/>
  <c r="F84" i="5"/>
  <c r="G82" i="5"/>
  <c r="G86" i="5"/>
  <c r="H84" i="5"/>
  <c r="D83" i="5"/>
  <c r="G83" i="5"/>
  <c r="I83" i="5"/>
  <c r="F64" i="5"/>
  <c r="F65" i="5"/>
  <c r="H49" i="5"/>
  <c r="E66" i="5"/>
  <c r="F68" i="5"/>
  <c r="I66" i="5"/>
  <c r="J68" i="5"/>
  <c r="M66" i="5"/>
  <c r="J64" i="5"/>
  <c r="J65" i="5"/>
  <c r="L49" i="5"/>
  <c r="E67" i="5"/>
  <c r="F69" i="5"/>
  <c r="I67" i="5"/>
  <c r="J69" i="5"/>
  <c r="M67" i="5"/>
  <c r="G51" i="5"/>
  <c r="J52" i="5"/>
  <c r="G66" i="5"/>
  <c r="K66" i="5"/>
  <c r="G50" i="5"/>
  <c r="H48" i="5"/>
  <c r="K52" i="5"/>
  <c r="J50" i="5"/>
  <c r="D65" i="5"/>
  <c r="D69" i="5"/>
  <c r="G67" i="5"/>
  <c r="H65" i="5"/>
  <c r="H69" i="5"/>
  <c r="K67" i="5"/>
  <c r="L65" i="5"/>
  <c r="L69" i="5"/>
  <c r="H53" i="5"/>
  <c r="J53" i="5"/>
  <c r="J48" i="5"/>
  <c r="K50" i="5"/>
  <c r="D66" i="5"/>
  <c r="E64" i="5"/>
  <c r="E68" i="5"/>
  <c r="F66" i="5"/>
  <c r="G64" i="5"/>
  <c r="G68" i="5"/>
  <c r="H66" i="5"/>
  <c r="I64" i="5"/>
  <c r="I68" i="5"/>
  <c r="J66" i="5"/>
  <c r="K64" i="5"/>
  <c r="K68" i="5"/>
  <c r="L66" i="5"/>
  <c r="M64" i="5"/>
  <c r="M68" i="5"/>
  <c r="D48" i="5"/>
  <c r="H52" i="5"/>
  <c r="K53" i="5"/>
  <c r="K48" i="5"/>
  <c r="L51" i="5"/>
  <c r="E65" i="5"/>
  <c r="G65" i="5"/>
  <c r="I65" i="5"/>
  <c r="K65" i="5"/>
  <c r="M65" i="5"/>
  <c r="G53" i="5"/>
  <c r="G49" i="5"/>
  <c r="H51" i="5"/>
  <c r="I48" i="5"/>
  <c r="I52" i="5"/>
  <c r="L53" i="5"/>
  <c r="L52" i="5"/>
  <c r="L48" i="5"/>
  <c r="K49" i="5"/>
  <c r="I50" i="5"/>
  <c r="M49" i="5"/>
  <c r="M51" i="5"/>
  <c r="I51" i="5"/>
  <c r="G52" i="5"/>
  <c r="I49" i="5"/>
  <c r="M53" i="5"/>
  <c r="M52" i="5"/>
  <c r="M48" i="5"/>
  <c r="J49" i="5"/>
  <c r="E50" i="5"/>
  <c r="D49" i="5"/>
  <c r="D53" i="5"/>
  <c r="E51" i="5"/>
  <c r="D50" i="5"/>
  <c r="E48" i="5"/>
  <c r="E52" i="5"/>
  <c r="D51" i="5"/>
  <c r="E49" i="5"/>
  <c r="E53" i="5"/>
  <c r="F42" i="5"/>
  <c r="H33" i="5"/>
  <c r="L35" i="5"/>
  <c r="K34" i="5"/>
  <c r="L33" i="5"/>
  <c r="H35" i="5"/>
  <c r="K30" i="5"/>
  <c r="G30" i="5"/>
  <c r="G34" i="5"/>
  <c r="J31" i="5"/>
  <c r="I32" i="5"/>
  <c r="H30" i="5"/>
  <c r="L30" i="5"/>
  <c r="G31" i="5"/>
  <c r="K31" i="5"/>
  <c r="F32" i="5"/>
  <c r="J32" i="5"/>
  <c r="E33" i="5"/>
  <c r="I33" i="5"/>
  <c r="M33" i="5"/>
  <c r="H34" i="5"/>
  <c r="L34" i="5"/>
  <c r="K35" i="5"/>
  <c r="G35" i="5"/>
  <c r="F31" i="5"/>
  <c r="E32" i="5"/>
  <c r="M32" i="5"/>
  <c r="E30" i="5"/>
  <c r="I30" i="5"/>
  <c r="M30" i="5"/>
  <c r="H31" i="5"/>
  <c r="L31" i="5"/>
  <c r="G32" i="5"/>
  <c r="K32" i="5"/>
  <c r="F33" i="5"/>
  <c r="J33" i="5"/>
  <c r="E34" i="5"/>
  <c r="I34" i="5"/>
  <c r="M34" i="5"/>
  <c r="J35" i="5"/>
  <c r="F35" i="5"/>
  <c r="F30" i="5"/>
  <c r="J30" i="5"/>
  <c r="E31" i="5"/>
  <c r="I31" i="5"/>
  <c r="M31" i="5"/>
  <c r="D35" i="5"/>
  <c r="D33" i="5"/>
  <c r="D32" i="5"/>
  <c r="D31" i="5"/>
  <c r="D34" i="5"/>
  <c r="G7" i="1"/>
  <c r="H7" i="1"/>
  <c r="I7" i="1"/>
  <c r="J7" i="1"/>
  <c r="K7" i="1"/>
  <c r="L7" i="1"/>
  <c r="M7" i="1"/>
  <c r="N7" i="1"/>
  <c r="O7" i="1"/>
  <c r="P7" i="1"/>
  <c r="Q7" i="1"/>
  <c r="R7" i="1"/>
  <c r="S7" i="1"/>
  <c r="G26" i="1"/>
  <c r="G27" i="1"/>
  <c r="G28" i="1"/>
  <c r="H26" i="1"/>
  <c r="I26" i="1"/>
  <c r="I27" i="1"/>
  <c r="I28" i="1"/>
  <c r="J26" i="1"/>
  <c r="J27" i="1"/>
  <c r="J28" i="1"/>
  <c r="K26" i="1"/>
  <c r="K27" i="1"/>
  <c r="K28" i="1"/>
  <c r="L26" i="1"/>
  <c r="L27" i="1"/>
  <c r="L28" i="1"/>
  <c r="M26" i="1"/>
  <c r="M27" i="1"/>
  <c r="M28" i="1"/>
  <c r="N26" i="1"/>
  <c r="O26" i="1"/>
  <c r="P26" i="1"/>
  <c r="Q26" i="1"/>
  <c r="R26" i="1"/>
  <c r="S26" i="1"/>
  <c r="H27" i="1"/>
  <c r="H28" i="1"/>
  <c r="G44" i="1"/>
  <c r="G45" i="1"/>
  <c r="G46" i="1"/>
  <c r="H44" i="1"/>
  <c r="H45" i="1"/>
  <c r="I44" i="1"/>
  <c r="I45" i="1"/>
  <c r="I46" i="1"/>
  <c r="J44" i="1"/>
  <c r="J45" i="1"/>
  <c r="J46" i="1"/>
  <c r="J53" i="1"/>
  <c r="K44" i="1"/>
  <c r="K45" i="1"/>
  <c r="K46" i="1"/>
  <c r="L44" i="1"/>
  <c r="L45" i="1"/>
  <c r="L46" i="1"/>
  <c r="M44" i="1"/>
  <c r="M45" i="1"/>
  <c r="M46" i="1"/>
  <c r="M52" i="1"/>
  <c r="N46" i="1"/>
  <c r="O46" i="1"/>
  <c r="P46" i="1"/>
  <c r="Q46" i="1"/>
  <c r="R46" i="1"/>
  <c r="S46" i="1"/>
  <c r="H46" i="1"/>
  <c r="H53" i="1"/>
  <c r="G63" i="1"/>
  <c r="G64" i="1"/>
  <c r="G65" i="1"/>
  <c r="G70" i="1"/>
  <c r="H63" i="1"/>
  <c r="H64" i="1"/>
  <c r="H65" i="1"/>
  <c r="I63" i="1"/>
  <c r="I64" i="1"/>
  <c r="I65" i="1"/>
  <c r="I72" i="1"/>
  <c r="J63" i="1"/>
  <c r="J64" i="1"/>
  <c r="J65" i="1"/>
  <c r="J71" i="1"/>
  <c r="K63" i="1"/>
  <c r="K64" i="1"/>
  <c r="K65" i="1"/>
  <c r="L63" i="1"/>
  <c r="L64" i="1"/>
  <c r="L65" i="1"/>
  <c r="L73" i="1"/>
  <c r="M63" i="1"/>
  <c r="M64" i="1"/>
  <c r="M65" i="1"/>
  <c r="M72" i="1"/>
  <c r="N66" i="1"/>
  <c r="O66" i="1"/>
  <c r="P66" i="1"/>
  <c r="Q66" i="1"/>
  <c r="R66" i="1"/>
  <c r="S66" i="1"/>
  <c r="G83" i="1"/>
  <c r="G84" i="1"/>
  <c r="G85" i="1"/>
  <c r="H83" i="1"/>
  <c r="H84" i="1"/>
  <c r="H85" i="1"/>
  <c r="I83" i="1"/>
  <c r="I84" i="1"/>
  <c r="I85" i="1"/>
  <c r="J83" i="1"/>
  <c r="K83" i="1"/>
  <c r="L83" i="1"/>
  <c r="M83" i="1"/>
  <c r="N87" i="1"/>
  <c r="O87" i="1"/>
  <c r="P87" i="1"/>
  <c r="Q87" i="1"/>
  <c r="R87" i="1"/>
  <c r="S87" i="1"/>
  <c r="J56" i="1"/>
  <c r="F50" i="5"/>
  <c r="F48" i="5"/>
  <c r="F49" i="5"/>
  <c r="F51" i="5"/>
  <c r="F53" i="5"/>
  <c r="F52" i="5"/>
  <c r="E93" i="1"/>
  <c r="E98" i="1"/>
  <c r="E92" i="1"/>
  <c r="E91" i="1"/>
  <c r="E90" i="1"/>
  <c r="E94" i="1"/>
  <c r="E96" i="1"/>
  <c r="I93" i="1"/>
  <c r="I91" i="1"/>
  <c r="I98" i="1"/>
  <c r="I94" i="1"/>
  <c r="D90" i="1"/>
  <c r="D96" i="1"/>
  <c r="K54" i="1"/>
  <c r="K52" i="1"/>
  <c r="K56" i="1"/>
  <c r="G52" i="1"/>
  <c r="G54" i="1"/>
  <c r="G56" i="1"/>
  <c r="M54" i="1"/>
  <c r="H55" i="1"/>
  <c r="F92" i="1"/>
  <c r="F91" i="1"/>
  <c r="F90" i="1"/>
  <c r="F93" i="1"/>
  <c r="F94" i="1"/>
  <c r="H70" i="1"/>
  <c r="H74" i="1"/>
  <c r="H71" i="1"/>
  <c r="H72" i="1"/>
  <c r="H73" i="1"/>
  <c r="G91" i="1"/>
  <c r="G93" i="1"/>
  <c r="G94" i="1"/>
  <c r="G98" i="1"/>
  <c r="G92" i="1"/>
  <c r="G96" i="1"/>
  <c r="G90" i="1"/>
  <c r="H90" i="1"/>
  <c r="H98" i="1"/>
  <c r="H91" i="1"/>
  <c r="H93" i="1"/>
  <c r="H94" i="1"/>
  <c r="H96" i="1"/>
  <c r="H92" i="1"/>
  <c r="L54" i="1"/>
  <c r="L52" i="1"/>
  <c r="L53" i="1"/>
  <c r="L55" i="1"/>
  <c r="L56" i="1"/>
  <c r="D93" i="1"/>
  <c r="D91" i="1"/>
  <c r="I73" i="1"/>
  <c r="I70" i="1"/>
  <c r="I74" i="1"/>
  <c r="I71" i="1"/>
  <c r="K71" i="1"/>
  <c r="K72" i="1"/>
  <c r="K73" i="1"/>
  <c r="J72" i="1"/>
  <c r="J73" i="1"/>
  <c r="J70" i="1"/>
  <c r="J74" i="1"/>
  <c r="K74" i="1"/>
  <c r="L70" i="1"/>
  <c r="L74" i="1"/>
  <c r="L71" i="1"/>
  <c r="L72" i="1"/>
  <c r="G71" i="1"/>
  <c r="G72" i="1"/>
  <c r="G73" i="1"/>
  <c r="J52" i="1"/>
  <c r="J54" i="1"/>
  <c r="J55" i="1"/>
  <c r="D94" i="1"/>
  <c r="D98" i="1"/>
  <c r="I96" i="1"/>
  <c r="I92" i="1"/>
  <c r="D92" i="1"/>
  <c r="I90" i="1"/>
  <c r="G74" i="1"/>
  <c r="K70" i="1"/>
  <c r="M73" i="1"/>
  <c r="M70" i="1"/>
  <c r="M74" i="1"/>
  <c r="M71" i="1"/>
  <c r="I53" i="1"/>
  <c r="I55" i="1"/>
  <c r="I52" i="1"/>
  <c r="I54" i="1"/>
  <c r="I56" i="1"/>
  <c r="M56" i="1"/>
  <c r="G55" i="1"/>
  <c r="G53" i="1"/>
  <c r="H54" i="1"/>
  <c r="H52" i="1"/>
  <c r="H56" i="1"/>
  <c r="M53" i="1"/>
  <c r="M55" i="1"/>
  <c r="K55" i="1"/>
  <c r="K53" i="1"/>
  <c r="D25" i="1"/>
  <c r="D27" i="1"/>
  <c r="D28" i="1"/>
  <c r="F83" i="1"/>
  <c r="F84" i="1"/>
  <c r="F85" i="1"/>
  <c r="E83" i="1"/>
  <c r="E84" i="1"/>
  <c r="E85" i="1"/>
  <c r="D83" i="1"/>
  <c r="D84" i="1"/>
  <c r="D85" i="1"/>
  <c r="F63" i="1"/>
  <c r="F64" i="1"/>
  <c r="F65" i="1"/>
  <c r="E63" i="1"/>
  <c r="E64" i="1"/>
  <c r="E65" i="1"/>
  <c r="D63" i="1"/>
  <c r="D64" i="1"/>
  <c r="D65" i="1"/>
  <c r="F44" i="1"/>
  <c r="F45" i="1"/>
  <c r="F46" i="1"/>
  <c r="E44" i="1"/>
  <c r="E45" i="1"/>
  <c r="E46" i="1"/>
  <c r="D44" i="1"/>
  <c r="D45" i="1"/>
  <c r="D46" i="1"/>
  <c r="F25" i="1"/>
  <c r="F27" i="1"/>
  <c r="F28" i="1"/>
  <c r="E25" i="1"/>
  <c r="E27" i="1"/>
  <c r="E28" i="1"/>
  <c r="D7" i="1"/>
  <c r="D8" i="1"/>
  <c r="D9" i="1"/>
  <c r="E7" i="1"/>
  <c r="E8" i="1"/>
  <c r="E9" i="1"/>
  <c r="F7" i="1"/>
  <c r="F8" i="1"/>
  <c r="F9" i="1"/>
  <c r="C55" i="1"/>
  <c r="C94" i="1"/>
  <c r="C93" i="1"/>
  <c r="C74" i="1"/>
  <c r="C73" i="1"/>
  <c r="C56" i="1"/>
  <c r="C37" i="1"/>
  <c r="C36" i="1"/>
  <c r="C18" i="1"/>
  <c r="C17" i="1"/>
  <c r="F55" i="1"/>
  <c r="F53" i="1"/>
  <c r="F54" i="1"/>
  <c r="F56" i="1"/>
  <c r="F52" i="1"/>
  <c r="F73" i="1"/>
  <c r="F71" i="1"/>
  <c r="F72" i="1"/>
  <c r="F70" i="1"/>
  <c r="D55" i="1"/>
  <c r="D54" i="1"/>
  <c r="D53" i="1"/>
  <c r="D52" i="1"/>
  <c r="E55" i="1"/>
  <c r="E56" i="1"/>
  <c r="E54" i="1"/>
  <c r="E53" i="1"/>
  <c r="E52" i="1"/>
  <c r="D56" i="1"/>
  <c r="F74" i="1"/>
  <c r="D18" i="1"/>
  <c r="D17" i="1"/>
  <c r="D15" i="1"/>
  <c r="D14" i="1"/>
  <c r="D16" i="1"/>
  <c r="F16" i="1"/>
  <c r="F18" i="1"/>
  <c r="F17" i="1"/>
  <c r="F15" i="1"/>
  <c r="F14" i="1"/>
  <c r="E18" i="1"/>
  <c r="E17" i="1"/>
  <c r="E15" i="1"/>
  <c r="E14" i="1"/>
  <c r="E16" i="1"/>
</calcChain>
</file>

<file path=xl/sharedStrings.xml><?xml version="1.0" encoding="utf-8"?>
<sst xmlns="http://schemas.openxmlformats.org/spreadsheetml/2006/main" count="220" uniqueCount="51">
  <si>
    <t>Combo and TruckLoad Rates</t>
  </si>
  <si>
    <t>Special Notes:</t>
  </si>
  <si>
    <t xml:space="preserve"> </t>
  </si>
  <si>
    <r>
      <t>Rev. 7</t>
    </r>
    <r>
      <rPr>
        <sz val="11"/>
        <color theme="1"/>
        <rFont val="Calibri"/>
        <family val="2"/>
        <scheme val="minor"/>
      </rPr>
      <t>-10-18</t>
    </r>
  </si>
  <si>
    <t>The practice of charging down, if they are with in 60 mile no longer applies</t>
  </si>
  <si>
    <t>Drop Charge:  $175 per stop for each customer up through 1/2 truckload</t>
  </si>
  <si>
    <t>100 or less frames do not qualify for combo load.</t>
  </si>
  <si>
    <t>FSC RATE</t>
  </si>
  <si>
    <t>Linehaul</t>
  </si>
  <si>
    <t xml:space="preserve">Fuel </t>
  </si>
  <si>
    <t>Dunbarton Cost</t>
  </si>
  <si>
    <t xml:space="preserve">            Do not use-</t>
  </si>
  <si>
    <t>Price Pre Segment</t>
  </si>
  <si>
    <t>Do not use-</t>
  </si>
  <si>
    <t>Zone:  South</t>
  </si>
  <si>
    <t>Combo and Truckload Rates</t>
  </si>
  <si>
    <t>Distance (miles)</t>
  </si>
  <si>
    <t>Product</t>
  </si>
  <si>
    <t>Estimated Dimensional Part Weight (lbs)</t>
  </si>
  <si>
    <t xml:space="preserve">Qty. </t>
  </si>
  <si>
    <t>Freight Per Raw and Primed HM Frame (16 gage)</t>
  </si>
  <si>
    <t>Freight Per Door</t>
  </si>
  <si>
    <t>Freight $ per RF and RFX</t>
  </si>
  <si>
    <t>Freight $ per Mirror</t>
  </si>
  <si>
    <t>Freight $ per Bifold Pair</t>
  </si>
  <si>
    <t>1/4 Truck Rate  (11,000 lbs)</t>
  </si>
  <si>
    <t>1/2 Truck Rate (22,000 lbs)</t>
  </si>
  <si>
    <t>3/4 Truck Rate (33,000 lbs)</t>
  </si>
  <si>
    <t>Full Truck Rate (44,000 lbs)</t>
  </si>
  <si>
    <t>Fuel</t>
  </si>
  <si>
    <t xml:space="preserve">Zone:  CENTRAL </t>
  </si>
  <si>
    <t>Zone:  MIDWEST</t>
  </si>
  <si>
    <t>Zone:  North East</t>
  </si>
  <si>
    <t>Zone:  WEST</t>
  </si>
  <si>
    <r>
      <t xml:space="preserve">Rev. </t>
    </r>
    <r>
      <rPr>
        <sz val="11"/>
        <color theme="1"/>
        <rFont val="Calibri"/>
        <family val="2"/>
        <scheme val="minor"/>
      </rPr>
      <t>3-28-18</t>
    </r>
  </si>
  <si>
    <t>Estimated Units per TL</t>
  </si>
  <si>
    <t xml:space="preserve">Combo Min Qty </t>
  </si>
  <si>
    <t>Freight per RFIT No Threshold</t>
  </si>
  <si>
    <t>Freight per RFIT  No To 4 9/16" Threshold</t>
  </si>
  <si>
    <t>Freight per RFIT 4 5/8 To 5 1/4" Threshold</t>
  </si>
  <si>
    <t>Freight per RFIT 5 5/16 To 5 7/8" Threshold</t>
  </si>
  <si>
    <t>Freight per RFIT 5 15/16 To 6 9/16" Threshold</t>
  </si>
  <si>
    <t>Freight per RFIT 6 5/8 To 7 9/16" Threshold</t>
  </si>
  <si>
    <t>Compatibility Report for Freight Matrix Proposal 2.xlsx</t>
  </si>
  <si>
    <t>Run on 3/9/2018 10:25</t>
  </si>
  <si>
    <t>If the workbook is saved in an earlier file format or opened in an earlier version of Microsoft Excel, the listed features will not be available.</t>
  </si>
  <si>
    <t>Significant loss of functionality</t>
  </si>
  <si>
    <t># of occurrences</t>
  </si>
  <si>
    <t>Version</t>
  </si>
  <si>
    <t>This file originally contained features which were not recognized by this version of Excel. These features are not preserved when saving an OpenXML file to the XLSB file format, or vice versa.</t>
  </si>
  <si>
    <t>Excel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</si>
</sst>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quot;$&quot;#,##0.00"/>
    <numFmt numFmtId="166" formatCode="&quot;$&quot;#,##0"/>
    <numFmt numFmtId="167" formatCode="_([$$-409]* #,##0_);_([$$-409]* \(#,##0\);_([$$-409]* &quot;-&quot;??_);_(@_)"/>
  </numFmts>
  <fonts count="15"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8"/>
      <color theme="1"/>
      <name val="Verdana"/>
      <family val="2"/>
    </font>
    <font>
      <b/>
      <sz val="16"/>
      <color theme="1"/>
      <name val="Verdana"/>
      <family val="2"/>
    </font>
    <font>
      <sz val="16"/>
      <color theme="1"/>
      <name val="Verdana"/>
      <family val="2"/>
    </font>
    <font>
      <b/>
      <sz val="14"/>
      <color theme="1"/>
      <name val="Verdana"/>
      <family val="2"/>
    </font>
    <font>
      <sz val="8"/>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sz val="24"/>
      <color theme="1"/>
      <name val="Calibri"/>
      <family val="2"/>
      <scheme val="minor"/>
    </font>
    <font>
      <b/>
      <sz val="11"/>
      <color theme="1"/>
      <name val="Calibri"/>
      <family val="2"/>
      <scheme val="minor"/>
    </font>
    <font>
      <b/>
      <sz val="20"/>
      <color theme="1"/>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auto="1"/>
      </left>
      <right/>
      <top style="medium">
        <color auto="1"/>
      </top>
      <bottom style="thin">
        <color auto="1"/>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0" fontId="2" fillId="0" borderId="0"/>
    <xf numFmtId="44" fontId="2" fillId="0" borderId="0" applyFont="0" applyFill="0" applyBorder="0" applyAlignment="0" applyProtection="0"/>
  </cellStyleXfs>
  <cellXfs count="120">
    <xf numFmtId="0" fontId="0" fillId="0" borderId="0" xfId="0"/>
    <xf numFmtId="0" fontId="3" fillId="0" borderId="0" xfId="2" applyFont="1" applyAlignment="1">
      <alignment wrapText="1"/>
    </xf>
    <xf numFmtId="0" fontId="2" fillId="0" borderId="0" xfId="2"/>
    <xf numFmtId="0" fontId="7" fillId="0" borderId="0" xfId="2" applyFont="1" applyAlignment="1">
      <alignment wrapText="1"/>
    </xf>
    <xf numFmtId="0" fontId="5" fillId="2" borderId="1" xfId="2" applyFont="1" applyFill="1" applyBorder="1" applyAlignment="1">
      <alignment wrapText="1"/>
    </xf>
    <xf numFmtId="0" fontId="6" fillId="0" borderId="1" xfId="2" applyFont="1" applyBorder="1"/>
    <xf numFmtId="0" fontId="4" fillId="4" borderId="1" xfId="2" applyFont="1" applyFill="1" applyBorder="1" applyAlignment="1">
      <alignment wrapText="1"/>
    </xf>
    <xf numFmtId="0" fontId="4" fillId="4" borderId="1" xfId="2" applyFont="1" applyFill="1" applyBorder="1"/>
    <xf numFmtId="1" fontId="3" fillId="0" borderId="0" xfId="2" applyNumberFormat="1" applyFont="1" applyAlignment="1">
      <alignment horizontal="center" wrapText="1"/>
    </xf>
    <xf numFmtId="0" fontId="4" fillId="0" borderId="1" xfId="2" applyFont="1" applyBorder="1"/>
    <xf numFmtId="164" fontId="5" fillId="0" borderId="1" xfId="1" applyNumberFormat="1" applyFont="1" applyBorder="1"/>
    <xf numFmtId="164" fontId="6" fillId="0" borderId="0" xfId="1" applyNumberFormat="1" applyFont="1"/>
    <xf numFmtId="0" fontId="3" fillId="0" borderId="0" xfId="2" applyFont="1" applyAlignment="1">
      <alignment horizontal="center" wrapText="1"/>
    </xf>
    <xf numFmtId="0" fontId="4" fillId="4" borderId="1" xfId="2" applyFont="1" applyFill="1" applyBorder="1" applyAlignment="1">
      <alignment horizontal="center" wrapText="1"/>
    </xf>
    <xf numFmtId="0" fontId="5" fillId="2" borderId="1" xfId="2" applyFont="1" applyFill="1" applyBorder="1" applyAlignment="1">
      <alignment horizontal="center" wrapText="1"/>
    </xf>
    <xf numFmtId="0" fontId="5" fillId="5" borderId="1" xfId="2" applyFont="1" applyFill="1" applyBorder="1" applyAlignment="1">
      <alignment wrapText="1"/>
    </xf>
    <xf numFmtId="0" fontId="5" fillId="5" borderId="1" xfId="2" applyFont="1" applyFill="1" applyBorder="1" applyAlignment="1">
      <alignment horizontal="center" wrapText="1"/>
    </xf>
    <xf numFmtId="0" fontId="6" fillId="5" borderId="1" xfId="2" applyFont="1" applyFill="1" applyBorder="1"/>
    <xf numFmtId="0" fontId="5" fillId="6" borderId="1" xfId="2" applyFont="1" applyFill="1" applyBorder="1" applyAlignment="1">
      <alignment wrapText="1"/>
    </xf>
    <xf numFmtId="0" fontId="5" fillId="6" borderId="1" xfId="2" applyFont="1" applyFill="1" applyBorder="1" applyAlignment="1">
      <alignment horizontal="center" wrapText="1"/>
    </xf>
    <xf numFmtId="0" fontId="6" fillId="6" borderId="1" xfId="2" applyFont="1" applyFill="1" applyBorder="1"/>
    <xf numFmtId="164" fontId="5" fillId="7" borderId="1" xfId="1" applyNumberFormat="1" applyFont="1" applyFill="1" applyBorder="1" applyAlignment="1">
      <alignment wrapText="1"/>
    </xf>
    <xf numFmtId="164" fontId="5" fillId="7" borderId="1" xfId="1" applyNumberFormat="1" applyFont="1" applyFill="1" applyBorder="1" applyAlignment="1">
      <alignment horizontal="center" wrapText="1"/>
    </xf>
    <xf numFmtId="164" fontId="5" fillId="7" borderId="1" xfId="1" applyNumberFormat="1" applyFont="1" applyFill="1" applyBorder="1"/>
    <xf numFmtId="164" fontId="6" fillId="7" borderId="0" xfId="1" applyNumberFormat="1" applyFont="1" applyFill="1"/>
    <xf numFmtId="1" fontId="4" fillId="4" borderId="2" xfId="2" applyNumberFormat="1" applyFont="1" applyFill="1" applyBorder="1" applyAlignment="1">
      <alignment horizontal="center" wrapText="1"/>
    </xf>
    <xf numFmtId="1" fontId="5" fillId="2" borderId="2" xfId="2" applyNumberFormat="1" applyFont="1" applyFill="1" applyBorder="1" applyAlignment="1">
      <alignment horizontal="center" wrapText="1"/>
    </xf>
    <xf numFmtId="1" fontId="5" fillId="5" borderId="2" xfId="2" applyNumberFormat="1" applyFont="1" applyFill="1" applyBorder="1" applyAlignment="1">
      <alignment horizontal="center" wrapText="1"/>
    </xf>
    <xf numFmtId="1" fontId="5" fillId="6" borderId="2" xfId="2" applyNumberFormat="1" applyFont="1" applyFill="1" applyBorder="1" applyAlignment="1">
      <alignment horizontal="center" wrapText="1"/>
    </xf>
    <xf numFmtId="1" fontId="5" fillId="7" borderId="2" xfId="1" applyNumberFormat="1" applyFont="1" applyFill="1" applyBorder="1" applyAlignment="1">
      <alignment horizontal="center" wrapText="1"/>
    </xf>
    <xf numFmtId="0" fontId="4" fillId="0" borderId="3" xfId="2" applyFont="1" applyBorder="1"/>
    <xf numFmtId="0" fontId="6" fillId="0" borderId="3" xfId="2" applyFont="1" applyBorder="1"/>
    <xf numFmtId="164" fontId="5" fillId="0" borderId="3" xfId="1" applyNumberFormat="1" applyFont="1" applyBorder="1"/>
    <xf numFmtId="44" fontId="0" fillId="0" borderId="0" xfId="3" applyFont="1" applyAlignment="1">
      <alignment horizontal="center"/>
    </xf>
    <xf numFmtId="0" fontId="4" fillId="4" borderId="4" xfId="2" applyFont="1" applyFill="1" applyBorder="1" applyAlignment="1">
      <alignment horizontal="center"/>
    </xf>
    <xf numFmtId="0" fontId="4" fillId="4" borderId="1" xfId="2" applyFont="1" applyFill="1" applyBorder="1" applyAlignment="1">
      <alignment horizontal="center"/>
    </xf>
    <xf numFmtId="44" fontId="5" fillId="2" borderId="1" xfId="3" applyFont="1" applyFill="1" applyBorder="1" applyAlignment="1">
      <alignment horizontal="center"/>
    </xf>
    <xf numFmtId="44" fontId="5" fillId="5" borderId="1" xfId="3" applyFont="1" applyFill="1" applyBorder="1" applyAlignment="1">
      <alignment horizontal="center"/>
    </xf>
    <xf numFmtId="44" fontId="5" fillId="6" borderId="1" xfId="3" applyFont="1" applyFill="1" applyBorder="1" applyAlignment="1">
      <alignment horizontal="center"/>
    </xf>
    <xf numFmtId="0" fontId="2" fillId="0" borderId="0" xfId="2" applyAlignment="1">
      <alignment horizontal="center"/>
    </xf>
    <xf numFmtId="0" fontId="5" fillId="8" borderId="1" xfId="2" applyFont="1" applyFill="1" applyBorder="1" applyAlignment="1">
      <alignment wrapText="1"/>
    </xf>
    <xf numFmtId="0" fontId="5" fillId="8" borderId="1" xfId="2" applyFont="1" applyFill="1" applyBorder="1" applyAlignment="1">
      <alignment horizontal="center" wrapText="1"/>
    </xf>
    <xf numFmtId="1" fontId="5" fillId="8" borderId="2" xfId="2" applyNumberFormat="1" applyFont="1" applyFill="1" applyBorder="1" applyAlignment="1">
      <alignment horizontal="center" wrapText="1"/>
    </xf>
    <xf numFmtId="44" fontId="5" fillId="8" borderId="1" xfId="3" applyFont="1" applyFill="1" applyBorder="1" applyAlignment="1">
      <alignment horizontal="center"/>
    </xf>
    <xf numFmtId="0" fontId="2" fillId="2" borderId="0" xfId="2" applyFill="1"/>
    <xf numFmtId="0" fontId="9" fillId="0" borderId="0" xfId="2" applyFont="1" applyAlignment="1">
      <alignment horizontal="center" wrapText="1"/>
    </xf>
    <xf numFmtId="1" fontId="9" fillId="0" borderId="0" xfId="2" applyNumberFormat="1" applyFont="1" applyAlignment="1">
      <alignment horizontal="center" wrapText="1"/>
    </xf>
    <xf numFmtId="0" fontId="10" fillId="0" borderId="0" xfId="2" applyFont="1" applyAlignment="1">
      <alignment horizontal="center"/>
    </xf>
    <xf numFmtId="0" fontId="10" fillId="0" borderId="0" xfId="2" applyFont="1"/>
    <xf numFmtId="0" fontId="11" fillId="0" borderId="0" xfId="2" applyFont="1" applyAlignment="1">
      <alignment horizontal="center" wrapText="1"/>
    </xf>
    <xf numFmtId="1" fontId="11" fillId="0" borderId="0" xfId="2" applyNumberFormat="1" applyFont="1" applyAlignment="1">
      <alignment horizontal="center" wrapText="1"/>
    </xf>
    <xf numFmtId="44" fontId="12" fillId="0" borderId="0" xfId="3" applyFont="1" applyAlignment="1">
      <alignment horizontal="center"/>
    </xf>
    <xf numFmtId="0" fontId="12" fillId="0" borderId="0" xfId="2" applyFont="1"/>
    <xf numFmtId="0" fontId="11" fillId="9" borderId="0" xfId="2" applyFont="1" applyFill="1" applyAlignment="1">
      <alignment horizontal="center" wrapText="1"/>
    </xf>
    <xf numFmtId="1" fontId="5" fillId="7" borderId="1" xfId="1" applyNumberFormat="1" applyFont="1" applyFill="1" applyBorder="1" applyAlignment="1">
      <alignment horizontal="center" wrapText="1"/>
    </xf>
    <xf numFmtId="164" fontId="5" fillId="0" borderId="0" xfId="1" applyNumberFormat="1" applyFont="1"/>
    <xf numFmtId="164" fontId="5" fillId="7" borderId="0" xfId="1" applyNumberFormat="1" applyFont="1" applyFill="1"/>
    <xf numFmtId="0" fontId="5" fillId="10" borderId="1" xfId="2" applyFont="1" applyFill="1" applyBorder="1" applyAlignment="1">
      <alignment wrapText="1"/>
    </xf>
    <xf numFmtId="0" fontId="5" fillId="10" borderId="1" xfId="2" applyFont="1" applyFill="1" applyBorder="1" applyAlignment="1">
      <alignment horizontal="center" wrapText="1"/>
    </xf>
    <xf numFmtId="1" fontId="5" fillId="10" borderId="2" xfId="2" applyNumberFormat="1" applyFont="1" applyFill="1" applyBorder="1" applyAlignment="1">
      <alignment horizontal="center" wrapText="1"/>
    </xf>
    <xf numFmtId="44" fontId="5" fillId="10" borderId="1" xfId="3" applyFont="1" applyFill="1" applyBorder="1" applyAlignment="1">
      <alignment horizontal="center"/>
    </xf>
    <xf numFmtId="0" fontId="13" fillId="0" borderId="0" xfId="0" applyFont="1" applyAlignment="1">
      <alignment vertical="top" wrapText="1"/>
    </xf>
    <xf numFmtId="0" fontId="0" fillId="0" borderId="0" xfId="0"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3" fillId="0" borderId="0" xfId="0" applyFont="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166" fontId="5" fillId="0" borderId="0" xfId="2" applyNumberFormat="1" applyFont="1" applyAlignment="1">
      <alignment horizontal="center"/>
    </xf>
    <xf numFmtId="165" fontId="7" fillId="0" borderId="0" xfId="2" applyNumberFormat="1" applyFont="1" applyAlignment="1">
      <alignment horizontal="center" wrapText="1"/>
    </xf>
    <xf numFmtId="166" fontId="5" fillId="0" borderId="0" xfId="2" applyNumberFormat="1" applyFont="1" applyAlignment="1">
      <alignment horizontal="right"/>
    </xf>
    <xf numFmtId="164" fontId="5" fillId="0" borderId="0" xfId="1" applyNumberFormat="1" applyFont="1" applyAlignment="1">
      <alignment wrapText="1"/>
    </xf>
    <xf numFmtId="164" fontId="5" fillId="0" borderId="0" xfId="1" applyNumberFormat="1" applyFont="1" applyAlignment="1">
      <alignment horizontal="center" wrapText="1"/>
    </xf>
    <xf numFmtId="1" fontId="5" fillId="0" borderId="0" xfId="1" applyNumberFormat="1" applyFont="1" applyAlignment="1">
      <alignment horizontal="center" wrapText="1"/>
    </xf>
    <xf numFmtId="165" fontId="3" fillId="0" borderId="0" xfId="2" applyNumberFormat="1" applyFont="1" applyAlignment="1">
      <alignment horizontal="center" wrapText="1"/>
    </xf>
    <xf numFmtId="0" fontId="4" fillId="4" borderId="8" xfId="2" applyFont="1" applyFill="1" applyBorder="1" applyAlignment="1">
      <alignment horizontal="center"/>
    </xf>
    <xf numFmtId="0" fontId="4" fillId="4" borderId="2" xfId="2" applyFont="1" applyFill="1" applyBorder="1" applyAlignment="1">
      <alignment horizontal="center"/>
    </xf>
    <xf numFmtId="44" fontId="5" fillId="2" borderId="2" xfId="3" applyFont="1" applyFill="1" applyBorder="1" applyAlignment="1">
      <alignment horizontal="center"/>
    </xf>
    <xf numFmtId="44" fontId="5" fillId="5" borderId="2" xfId="3" applyFont="1" applyFill="1" applyBorder="1" applyAlignment="1">
      <alignment horizontal="center"/>
    </xf>
    <xf numFmtId="44" fontId="5" fillId="8" borderId="2" xfId="3" applyFont="1" applyFill="1" applyBorder="1" applyAlignment="1">
      <alignment horizontal="center"/>
    </xf>
    <xf numFmtId="164" fontId="5" fillId="7" borderId="2" xfId="1" applyNumberFormat="1" applyFont="1" applyFill="1" applyBorder="1" applyAlignment="1">
      <alignment horizontal="center" wrapText="1"/>
    </xf>
    <xf numFmtId="0" fontId="4" fillId="0" borderId="0" xfId="2" applyFont="1"/>
    <xf numFmtId="0" fontId="6" fillId="0" borderId="0" xfId="2" applyFont="1"/>
    <xf numFmtId="0" fontId="6" fillId="5" borderId="0" xfId="2" applyFont="1" applyFill="1"/>
    <xf numFmtId="0" fontId="6" fillId="6" borderId="0" xfId="2" applyFont="1" applyFill="1"/>
    <xf numFmtId="0" fontId="6" fillId="5" borderId="3" xfId="2" applyFont="1" applyFill="1" applyBorder="1"/>
    <xf numFmtId="0" fontId="6" fillId="6" borderId="3" xfId="2" applyFont="1" applyFill="1" applyBorder="1"/>
    <xf numFmtId="164" fontId="5" fillId="7" borderId="3" xfId="1" applyNumberFormat="1" applyFont="1" applyFill="1" applyBorder="1"/>
    <xf numFmtId="0" fontId="4" fillId="11" borderId="0" xfId="2" applyFont="1" applyFill="1"/>
    <xf numFmtId="0" fontId="6" fillId="11" borderId="0" xfId="2" applyFont="1" applyFill="1"/>
    <xf numFmtId="164" fontId="5" fillId="11" borderId="0" xfId="1" applyNumberFormat="1" applyFont="1" applyFill="1"/>
    <xf numFmtId="164" fontId="6" fillId="11" borderId="0" xfId="1" applyNumberFormat="1" applyFont="1" applyFill="1"/>
    <xf numFmtId="0" fontId="4" fillId="11" borderId="0" xfId="2" applyFont="1" applyFill="1" applyAlignment="1">
      <alignment horizontal="center"/>
    </xf>
    <xf numFmtId="0" fontId="2" fillId="11" borderId="0" xfId="2" applyFill="1" applyAlignment="1">
      <alignment horizontal="center"/>
    </xf>
    <xf numFmtId="0" fontId="2" fillId="11" borderId="0" xfId="2" applyFill="1"/>
    <xf numFmtId="0" fontId="2" fillId="11" borderId="9" xfId="2" applyFill="1" applyBorder="1"/>
    <xf numFmtId="0" fontId="2" fillId="11" borderId="1" xfId="2" applyFill="1" applyBorder="1"/>
    <xf numFmtId="0" fontId="3" fillId="12" borderId="0" xfId="2" applyFont="1" applyFill="1" applyAlignment="1">
      <alignment wrapText="1"/>
    </xf>
    <xf numFmtId="0" fontId="2" fillId="12" borderId="0" xfId="2" applyFill="1"/>
    <xf numFmtId="44" fontId="0" fillId="12" borderId="0" xfId="3" applyFont="1" applyFill="1" applyAlignment="1">
      <alignment horizontal="center"/>
    </xf>
    <xf numFmtId="0" fontId="3" fillId="12" borderId="0" xfId="2" applyFont="1" applyFill="1" applyAlignment="1">
      <alignment horizontal="center" wrapText="1"/>
    </xf>
    <xf numFmtId="1" fontId="3" fillId="12" borderId="0" xfId="2" applyNumberFormat="1" applyFont="1" applyFill="1" applyAlignment="1">
      <alignment horizontal="center" wrapText="1"/>
    </xf>
    <xf numFmtId="44" fontId="1" fillId="12" borderId="0" xfId="3" applyFont="1" applyFill="1" applyAlignment="1">
      <alignment horizontal="center"/>
    </xf>
    <xf numFmtId="44" fontId="13" fillId="0" borderId="0" xfId="3" applyFont="1" applyAlignment="1">
      <alignment horizontal="center"/>
    </xf>
    <xf numFmtId="0" fontId="14" fillId="0" borderId="0" xfId="2" applyFont="1" applyAlignment="1">
      <alignment horizontal="center" wrapText="1"/>
    </xf>
    <xf numFmtId="1" fontId="14" fillId="0" borderId="0" xfId="2" applyNumberFormat="1" applyFont="1" applyAlignment="1">
      <alignment horizontal="center" wrapText="1"/>
    </xf>
    <xf numFmtId="0" fontId="2" fillId="11" borderId="3" xfId="2" applyFill="1" applyBorder="1"/>
    <xf numFmtId="0" fontId="7" fillId="3" borderId="1" xfId="2" applyFont="1" applyFill="1" applyBorder="1" applyAlignment="1">
      <alignment wrapText="1"/>
    </xf>
    <xf numFmtId="167" fontId="5" fillId="10" borderId="1" xfId="3" applyNumberFormat="1" applyFont="1" applyFill="1" applyBorder="1" applyAlignment="1">
      <alignment horizontal="center"/>
    </xf>
    <xf numFmtId="164" fontId="5" fillId="10" borderId="1" xfId="3" applyNumberFormat="1" applyFont="1" applyFill="1" applyBorder="1" applyAlignment="1">
      <alignment horizontal="center"/>
    </xf>
    <xf numFmtId="164" fontId="5" fillId="10" borderId="2" xfId="3" applyNumberFormat="1" applyFont="1" applyFill="1" applyBorder="1" applyAlignment="1">
      <alignment horizontal="center"/>
    </xf>
    <xf numFmtId="0" fontId="5" fillId="6" borderId="0" xfId="2" applyFont="1" applyFill="1" applyAlignment="1">
      <alignment wrapText="1"/>
    </xf>
    <xf numFmtId="0" fontId="5" fillId="6" borderId="0" xfId="2" applyFont="1" applyFill="1" applyAlignment="1">
      <alignment horizontal="center" wrapText="1"/>
    </xf>
    <xf numFmtId="1" fontId="5" fillId="6" borderId="0" xfId="2" applyNumberFormat="1" applyFont="1" applyFill="1" applyAlignment="1">
      <alignment horizontal="center" wrapText="1"/>
    </xf>
    <xf numFmtId="44" fontId="5" fillId="6" borderId="0" xfId="3" applyFont="1" applyFill="1" applyAlignment="1">
      <alignment horizontal="center"/>
    </xf>
    <xf numFmtId="0" fontId="5" fillId="11" borderId="0" xfId="2" applyFont="1" applyFill="1" applyAlignment="1">
      <alignment wrapText="1"/>
    </xf>
    <xf numFmtId="0" fontId="5" fillId="11" borderId="0" xfId="2" applyFont="1" applyFill="1" applyAlignment="1">
      <alignment horizontal="center" wrapText="1"/>
    </xf>
    <xf numFmtId="1" fontId="5" fillId="11" borderId="0" xfId="2" applyNumberFormat="1" applyFont="1" applyFill="1" applyAlignment="1">
      <alignment horizontal="center" wrapText="1"/>
    </xf>
    <xf numFmtId="44" fontId="5" fillId="11" borderId="0" xfId="3" applyFont="1" applyFill="1" applyAlignment="1">
      <alignment horizontal="center"/>
    </xf>
  </cellXfs>
  <cellStyles count="4">
    <cellStyle name="Currency" xfId="1" builtinId="4"/>
    <cellStyle name="Currency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133350</xdr:rowOff>
    </xdr:from>
    <xdr:to>
      <xdr:col>11</xdr:col>
      <xdr:colOff>747714</xdr:colOff>
      <xdr:row>3</xdr:row>
      <xdr:rowOff>66253</xdr:rowOff>
    </xdr:to>
    <xdr:sp macro="" textlink="">
      <xdr:nvSpPr>
        <xdr:cNvPr id="8" name="Text Placeholder 2">
          <a:extLst>
            <a:ext uri="{FF2B5EF4-FFF2-40B4-BE49-F238E27FC236}">
              <a16:creationId xmlns:a16="http://schemas.microsoft.com/office/drawing/2014/main" id="{00000000-0008-0000-0000-000008000000}"/>
            </a:ext>
          </a:extLst>
        </xdr:cNvPr>
        <xdr:cNvSpPr>
          <a:spLocks noGrp="1"/>
        </xdr:cNvSpPr>
      </xdr:nvSpPr>
      <xdr:spPr bwMode="auto">
        <a:xfrm>
          <a:off x="762000" y="133350"/>
          <a:ext cx="8367714" cy="504403"/>
        </a:xfrm>
        <a:prstGeom prst="rect">
          <a:avLst/>
        </a:prstGeom>
        <a:solidFill>
          <a:schemeClr val="accent1"/>
        </a:solidFill>
        <a:ln w="9525">
          <a:solidFill>
            <a:schemeClr val="bg1">
              <a:lumMod val="50000"/>
            </a:schemeClr>
          </a:solidFill>
          <a:miter lim="800000"/>
          <a:headEnd/>
          <a:tailEnd/>
        </a:ln>
      </xdr:spPr>
      <xdr:txBody>
        <a:bodyPr vert="horz" wrap="square" lIns="0" tIns="0" rIns="0" bIns="0" numCol="1" anchor="ctr" anchorCtr="0" compatLnSpc="1">
          <a:prstTxWarp prst="textNoShape">
            <a:avLst/>
          </a:prstTxWarp>
        </a:bodyPr>
        <a:lstStyle>
          <a:defPPr>
            <a:defRPr lang="en-GB"/>
          </a:defPPr>
          <a:lvl1pPr algn="r" rtl="0" eaLnBrk="0" fontAlgn="base" hangingPunct="0">
            <a:spcBef>
              <a:spcPct val="0"/>
            </a:spcBef>
            <a:spcAft>
              <a:spcPct val="0"/>
            </a:spcAft>
            <a:defRPr sz="1000" b="0" kern="1200">
              <a:solidFill>
                <a:schemeClr val="tx1"/>
              </a:solidFill>
              <a:latin typeface="Arial" charset="0"/>
              <a:ea typeface="+mn-ea"/>
              <a:cs typeface="+mn-cs"/>
            </a:defRPr>
          </a:lvl1pPr>
          <a:lvl2pPr marL="457200" algn="l" rtl="0" eaLnBrk="0" fontAlgn="base" hangingPunct="0">
            <a:spcBef>
              <a:spcPct val="0"/>
            </a:spcBef>
            <a:spcAft>
              <a:spcPct val="0"/>
            </a:spcAft>
            <a:defRPr sz="2600" b="1" kern="1200">
              <a:solidFill>
                <a:srgbClr val="56B7E9"/>
              </a:solidFill>
              <a:latin typeface="Arial" charset="0"/>
              <a:ea typeface="+mn-ea"/>
              <a:cs typeface="+mn-cs"/>
            </a:defRPr>
          </a:lvl2pPr>
          <a:lvl3pPr marL="914400" algn="l" rtl="0" eaLnBrk="0" fontAlgn="base" hangingPunct="0">
            <a:spcBef>
              <a:spcPct val="0"/>
            </a:spcBef>
            <a:spcAft>
              <a:spcPct val="0"/>
            </a:spcAft>
            <a:defRPr sz="2600" b="1" kern="1200">
              <a:solidFill>
                <a:srgbClr val="56B7E9"/>
              </a:solidFill>
              <a:latin typeface="Arial" charset="0"/>
              <a:ea typeface="+mn-ea"/>
              <a:cs typeface="+mn-cs"/>
            </a:defRPr>
          </a:lvl3pPr>
          <a:lvl4pPr marL="1371600" algn="l" rtl="0" eaLnBrk="0" fontAlgn="base" hangingPunct="0">
            <a:spcBef>
              <a:spcPct val="0"/>
            </a:spcBef>
            <a:spcAft>
              <a:spcPct val="0"/>
            </a:spcAft>
            <a:defRPr sz="2600" b="1" kern="1200">
              <a:solidFill>
                <a:srgbClr val="56B7E9"/>
              </a:solidFill>
              <a:latin typeface="Arial" charset="0"/>
              <a:ea typeface="+mn-ea"/>
              <a:cs typeface="+mn-cs"/>
            </a:defRPr>
          </a:lvl4pPr>
          <a:lvl5pPr marL="1828800" algn="l" rtl="0" eaLnBrk="0" fontAlgn="base" hangingPunct="0">
            <a:spcBef>
              <a:spcPct val="0"/>
            </a:spcBef>
            <a:spcAft>
              <a:spcPct val="0"/>
            </a:spcAft>
            <a:defRPr sz="2600" b="1" kern="1200">
              <a:solidFill>
                <a:srgbClr val="56B7E9"/>
              </a:solidFill>
              <a:latin typeface="Arial" charset="0"/>
              <a:ea typeface="+mn-ea"/>
              <a:cs typeface="+mn-cs"/>
            </a:defRPr>
          </a:lvl5pPr>
          <a:lvl6pPr marL="2286000" algn="l" defTabSz="914400" rtl="0" eaLnBrk="1" latinLnBrk="0" hangingPunct="1">
            <a:defRPr sz="2600" b="1" kern="1200">
              <a:solidFill>
                <a:srgbClr val="56B7E9"/>
              </a:solidFill>
              <a:latin typeface="Arial" charset="0"/>
              <a:ea typeface="+mn-ea"/>
              <a:cs typeface="+mn-cs"/>
            </a:defRPr>
          </a:lvl6pPr>
          <a:lvl7pPr marL="2743200" algn="l" defTabSz="914400" rtl="0" eaLnBrk="1" latinLnBrk="0" hangingPunct="1">
            <a:defRPr sz="2600" b="1" kern="1200">
              <a:solidFill>
                <a:srgbClr val="56B7E9"/>
              </a:solidFill>
              <a:latin typeface="Arial" charset="0"/>
              <a:ea typeface="+mn-ea"/>
              <a:cs typeface="+mn-cs"/>
            </a:defRPr>
          </a:lvl7pPr>
          <a:lvl8pPr marL="3200400" algn="l" defTabSz="914400" rtl="0" eaLnBrk="1" latinLnBrk="0" hangingPunct="1">
            <a:defRPr sz="2600" b="1" kern="1200">
              <a:solidFill>
                <a:srgbClr val="56B7E9"/>
              </a:solidFill>
              <a:latin typeface="Arial" charset="0"/>
              <a:ea typeface="+mn-ea"/>
              <a:cs typeface="+mn-cs"/>
            </a:defRPr>
          </a:lvl8pPr>
          <a:lvl9pPr marL="3657600" algn="l" defTabSz="914400" rtl="0" eaLnBrk="1" latinLnBrk="0" hangingPunct="1">
            <a:defRPr sz="2600" b="1" kern="1200">
              <a:solidFill>
                <a:srgbClr val="56B7E9"/>
              </a:solidFill>
              <a:latin typeface="Arial" charset="0"/>
              <a:ea typeface="+mn-ea"/>
              <a:cs typeface="+mn-cs"/>
            </a:defRPr>
          </a:lvl9pPr>
        </a:lstStyle>
        <a:p>
          <a:pPr algn="ctr"/>
          <a:r>
            <a:rPr lang="en-US" sz="1800" b="1">
              <a:solidFill>
                <a:schemeClr val="bg1"/>
              </a:solidFill>
            </a:rPr>
            <a:t>Dunbarton Region Map </a:t>
          </a:r>
        </a:p>
      </xdr:txBody>
    </xdr:sp>
    <xdr:clientData/>
  </xdr:twoCellAnchor>
  <xdr:twoCellAnchor editAs="oneCell">
    <xdr:from>
      <xdr:col>1</xdr:col>
      <xdr:colOff>0</xdr:colOff>
      <xdr:row>3</xdr:row>
      <xdr:rowOff>102409</xdr:rowOff>
    </xdr:from>
    <xdr:to>
      <xdr:col>11</xdr:col>
      <xdr:colOff>742950</xdr:colOff>
      <xdr:row>30</xdr:row>
      <xdr:rowOff>75448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62000" y="673909"/>
          <a:ext cx="8362950" cy="5116539"/>
        </a:xfrm>
        <a:prstGeom prst="rect">
          <a:avLst/>
        </a:prstGeom>
      </xdr:spPr>
    </xdr:pic>
    <xdr:clientData/>
  </xdr:twoCellAnchor>
  <xdr:twoCellAnchor editAs="oneCell">
    <xdr:from>
      <xdr:col>1</xdr:col>
      <xdr:colOff>0</xdr:colOff>
      <xdr:row>31</xdr:row>
      <xdr:rowOff>0</xdr:rowOff>
    </xdr:from>
    <xdr:to>
      <xdr:col>12</xdr:col>
      <xdr:colOff>38100</xdr:colOff>
      <xdr:row>43</xdr:row>
      <xdr:rowOff>83096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762000" y="5905500"/>
          <a:ext cx="8420100" cy="23690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4">
          <cell r="C14">
            <v>3648.3333333333335</v>
          </cell>
          <cell r="D14">
            <v>3980</v>
          </cell>
          <cell r="E14">
            <v>4643.333333333333</v>
          </cell>
          <cell r="F14">
            <v>5306.666666666667</v>
          </cell>
          <cell r="G14">
            <v>5970</v>
          </cell>
          <cell r="H14">
            <v>6633.333333333333</v>
          </cell>
        </row>
        <row r="21">
          <cell r="A21">
            <v>875</v>
          </cell>
          <cell r="B21">
            <v>1000</v>
          </cell>
          <cell r="C21">
            <v>1125</v>
          </cell>
          <cell r="D21">
            <v>1250</v>
          </cell>
          <cell r="E21">
            <v>1375</v>
          </cell>
          <cell r="F21">
            <v>1500</v>
          </cell>
          <cell r="G21">
            <v>1750</v>
          </cell>
          <cell r="H21">
            <v>2000</v>
          </cell>
          <cell r="I21">
            <v>2250</v>
          </cell>
          <cell r="J21">
            <v>2500</v>
          </cell>
          <cell r="K21">
            <v>2750</v>
          </cell>
          <cell r="L21">
            <v>3000</v>
          </cell>
          <cell r="M21">
            <v>3250</v>
          </cell>
        </row>
        <row r="34">
          <cell r="C34">
            <v>2000</v>
          </cell>
          <cell r="D34">
            <v>2250</v>
          </cell>
          <cell r="E34">
            <v>2500</v>
          </cell>
          <cell r="F34">
            <v>2750</v>
          </cell>
          <cell r="G34">
            <v>3000</v>
          </cell>
          <cell r="H34">
            <v>3250</v>
          </cell>
        </row>
        <row r="47">
          <cell r="C47">
            <v>2000</v>
          </cell>
          <cell r="D47">
            <v>2250</v>
          </cell>
          <cell r="E47">
            <v>2500</v>
          </cell>
          <cell r="F47">
            <v>2750</v>
          </cell>
          <cell r="G47">
            <v>3000</v>
          </cell>
          <cell r="H47">
            <v>3250</v>
          </cell>
        </row>
        <row r="61">
          <cell r="C61">
            <v>2000</v>
          </cell>
          <cell r="D61">
            <v>2250</v>
          </cell>
          <cell r="E61">
            <v>2500</v>
          </cell>
          <cell r="F61">
            <v>2750</v>
          </cell>
          <cell r="G61">
            <v>3000</v>
          </cell>
          <cell r="H61">
            <v>3250</v>
          </cell>
        </row>
        <row r="74">
          <cell r="C74">
            <v>500</v>
          </cell>
          <cell r="D74">
            <v>625</v>
          </cell>
          <cell r="E74">
            <v>750</v>
          </cell>
          <cell r="F74">
            <v>875</v>
          </cell>
          <cell r="G74">
            <v>1000</v>
          </cell>
          <cell r="H74">
            <v>1125</v>
          </cell>
          <cell r="I74">
            <v>1250</v>
          </cell>
        </row>
        <row r="75">
          <cell r="K75">
            <v>2750</v>
          </cell>
          <cell r="L75">
            <v>3000</v>
          </cell>
          <cell r="M75">
            <v>3250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
  <sheetViews>
    <sheetView topLeftCell="A16" workbookViewId="0">
      <selection activeCell="O35" sqref="O35"/>
    </sheetView>
  </sheetViews>
  <sheetFormatPr defaultColWidth="11.42578125" defaultRowHeight="15" x14ac:dyDescent="0.25"/>
  <sheetData/>
  <pageMargins left="0.7" right="0.7" top="0.75" bottom="0.75" header="0.3" footer="0.3"/>
  <pageSetup paperSize="5" scale="7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BR132"/>
  <sheetViews>
    <sheetView tabSelected="1" zoomScale="83" zoomScaleNormal="83" zoomScalePageLayoutView="83" workbookViewId="0">
      <selection activeCell="F3" sqref="F3"/>
    </sheetView>
  </sheetViews>
  <sheetFormatPr defaultColWidth="15" defaultRowHeight="37.5" customHeight="1" x14ac:dyDescent="0.25"/>
  <cols>
    <col min="1" max="1" width="53.85546875" style="1" customWidth="1"/>
    <col min="2" max="2" width="26.85546875" style="12" customWidth="1"/>
    <col min="3" max="3" width="13.5703125" style="8" customWidth="1"/>
    <col min="4" max="4" width="20.140625" style="39" customWidth="1"/>
    <col min="5" max="5" width="19.7109375" style="39" customWidth="1"/>
    <col min="6" max="6" width="20.42578125" style="39" customWidth="1"/>
    <col min="7" max="8" width="18.28515625" style="39" customWidth="1"/>
    <col min="9" max="9" width="18" style="39" customWidth="1"/>
    <col min="10" max="11" width="17.5703125" style="39" customWidth="1"/>
    <col min="12" max="14" width="17.42578125" style="39" customWidth="1"/>
    <col min="15" max="16" width="17.5703125" style="39" customWidth="1"/>
    <col min="17" max="17" width="17.85546875" style="39" customWidth="1"/>
    <col min="18" max="19" width="22.5703125" style="39" bestFit="1" customWidth="1"/>
    <col min="20" max="16384" width="15" style="2"/>
  </cols>
  <sheetData>
    <row r="1" spans="1:70" ht="72.75" customHeight="1" x14ac:dyDescent="0.4">
      <c r="B1" s="105" t="s">
        <v>0</v>
      </c>
    </row>
    <row r="2" spans="1:70" ht="33" customHeight="1" x14ac:dyDescent="0.4">
      <c r="A2" s="108" t="s">
        <v>1</v>
      </c>
      <c r="B2" s="2"/>
      <c r="C2" s="106" t="s">
        <v>2</v>
      </c>
      <c r="D2" s="104" t="s">
        <v>3</v>
      </c>
      <c r="E2" s="33"/>
      <c r="F2" s="33"/>
      <c r="G2" s="33"/>
      <c r="H2" s="33"/>
      <c r="I2" s="33"/>
      <c r="J2" s="33"/>
      <c r="K2" s="33"/>
      <c r="L2" s="33"/>
      <c r="M2" s="33"/>
      <c r="N2" s="33"/>
      <c r="O2" s="33"/>
      <c r="P2" s="33"/>
      <c r="Q2" s="33"/>
      <c r="R2" s="33"/>
      <c r="S2" s="33"/>
    </row>
    <row r="3" spans="1:70" ht="39.75" customHeight="1" x14ac:dyDescent="0.4">
      <c r="A3" s="108" t="s">
        <v>4</v>
      </c>
      <c r="B3" s="2"/>
      <c r="C3" s="106"/>
      <c r="D3" s="104"/>
      <c r="E3" s="33"/>
      <c r="F3" s="33"/>
      <c r="G3" s="33"/>
      <c r="H3" s="33"/>
      <c r="I3" s="33"/>
      <c r="J3" s="33"/>
      <c r="K3" s="33"/>
      <c r="L3" s="33"/>
      <c r="M3" s="33"/>
      <c r="N3" s="33"/>
      <c r="O3" s="33"/>
      <c r="P3" s="33"/>
      <c r="Q3" s="33"/>
      <c r="R3" s="33"/>
      <c r="S3" s="33"/>
    </row>
    <row r="4" spans="1:70" ht="39" customHeight="1" x14ac:dyDescent="0.25">
      <c r="A4" s="108" t="s">
        <v>5</v>
      </c>
      <c r="D4" s="33"/>
      <c r="E4" s="33"/>
      <c r="F4" s="33"/>
      <c r="G4" s="33"/>
      <c r="H4" s="33"/>
      <c r="I4" s="33"/>
      <c r="J4" s="33"/>
      <c r="K4" s="33"/>
      <c r="L4" s="33"/>
      <c r="M4" s="33"/>
      <c r="N4" s="33"/>
      <c r="O4" s="33"/>
      <c r="P4" s="33"/>
      <c r="Q4" s="33"/>
      <c r="R4" s="33"/>
      <c r="S4" s="33"/>
    </row>
    <row r="5" spans="1:70" ht="48" customHeight="1" x14ac:dyDescent="0.25">
      <c r="A5" s="108" t="s">
        <v>6</v>
      </c>
      <c r="B5" s="8" t="s">
        <v>7</v>
      </c>
      <c r="C5" s="75">
        <v>0.41499999999999998</v>
      </c>
      <c r="D5" s="33"/>
      <c r="E5" s="33"/>
      <c r="F5" s="33"/>
      <c r="G5" s="33"/>
      <c r="H5" s="33"/>
      <c r="I5" s="33"/>
      <c r="J5" s="33"/>
      <c r="K5" s="33"/>
      <c r="L5" s="33"/>
      <c r="M5" s="33"/>
      <c r="N5" s="33"/>
      <c r="O5" s="33"/>
      <c r="P5" s="33"/>
      <c r="Q5" s="33"/>
      <c r="R5" s="33"/>
      <c r="S5" s="33"/>
    </row>
    <row r="6" spans="1:70" ht="48" hidden="1" customHeight="1" x14ac:dyDescent="0.25">
      <c r="A6" s="3"/>
      <c r="C6" s="12" t="s">
        <v>8</v>
      </c>
      <c r="D6" s="33">
        <v>1350.0000000000002</v>
      </c>
      <c r="E6" s="33">
        <v>1687.5000000000002</v>
      </c>
      <c r="F6" s="33">
        <v>2025</v>
      </c>
      <c r="G6" s="33">
        <v>2362.5</v>
      </c>
      <c r="H6" s="33">
        <v>2700.0000000000005</v>
      </c>
      <c r="I6" s="33">
        <v>3037.5000000000005</v>
      </c>
      <c r="J6" s="33">
        <v>3375.0000000000005</v>
      </c>
      <c r="K6" s="33">
        <v>3712.5</v>
      </c>
      <c r="L6" s="33">
        <v>4050</v>
      </c>
      <c r="M6" s="33">
        <v>4725</v>
      </c>
      <c r="N6" s="33">
        <v>5400.0000000000009</v>
      </c>
      <c r="O6" s="33">
        <v>6075.0000000000009</v>
      </c>
      <c r="P6" s="33">
        <v>6750.0000000000009</v>
      </c>
      <c r="Q6" s="33">
        <v>7425</v>
      </c>
      <c r="R6" s="33">
        <v>8100</v>
      </c>
      <c r="S6" s="33">
        <v>8775</v>
      </c>
    </row>
    <row r="7" spans="1:70" ht="48" hidden="1" customHeight="1" x14ac:dyDescent="0.25">
      <c r="C7" s="8" t="s">
        <v>9</v>
      </c>
      <c r="D7" s="33">
        <f t="shared" ref="D7:F7" si="0">$C$5*D13</f>
        <v>207.5</v>
      </c>
      <c r="E7" s="33">
        <f t="shared" si="0"/>
        <v>259.375</v>
      </c>
      <c r="F7" s="33">
        <f t="shared" si="0"/>
        <v>311.25</v>
      </c>
      <c r="G7" s="33">
        <f>$C$5*[1]Sheet1!A21</f>
        <v>363.125</v>
      </c>
      <c r="H7" s="33">
        <f>$C$5*[1]Sheet1!B21</f>
        <v>415</v>
      </c>
      <c r="I7" s="33">
        <f>$C$5*[1]Sheet1!C21</f>
        <v>466.875</v>
      </c>
      <c r="J7" s="33">
        <f>$C$5*[1]Sheet1!D21</f>
        <v>518.75</v>
      </c>
      <c r="K7" s="33">
        <f>$C$5*[1]Sheet1!E21</f>
        <v>570.625</v>
      </c>
      <c r="L7" s="33">
        <f>$C$5*[1]Sheet1!F21</f>
        <v>622.5</v>
      </c>
      <c r="M7" s="33">
        <f>$C$5*[1]Sheet1!G21</f>
        <v>726.25</v>
      </c>
      <c r="N7" s="33">
        <f>$C$5*[1]Sheet1!H21</f>
        <v>830</v>
      </c>
      <c r="O7" s="33">
        <f>$C$5*[1]Sheet1!I21</f>
        <v>933.75</v>
      </c>
      <c r="P7" s="33">
        <f>$C$5*[1]Sheet1!J21</f>
        <v>1037.5</v>
      </c>
      <c r="Q7" s="33">
        <f>$C$5*[1]Sheet1!K21</f>
        <v>1141.25</v>
      </c>
      <c r="R7" s="33">
        <f>$C$5*[1]Sheet1!L21</f>
        <v>1245</v>
      </c>
      <c r="S7" s="33">
        <f>$C$5*[1]Sheet1!M21</f>
        <v>1348.75</v>
      </c>
    </row>
    <row r="8" spans="1:70" s="44" customFormat="1" ht="27" customHeight="1" x14ac:dyDescent="0.25">
      <c r="A8" s="98" t="s">
        <v>10</v>
      </c>
      <c r="B8" s="99" t="s">
        <v>11</v>
      </c>
      <c r="C8" s="99"/>
      <c r="D8" s="100">
        <f>D6+D7</f>
        <v>1557.5000000000002</v>
      </c>
      <c r="E8" s="100">
        <f t="shared" ref="E8:F8" si="1">E6+E7</f>
        <v>1946.8750000000002</v>
      </c>
      <c r="F8" s="100">
        <f t="shared" si="1"/>
        <v>2336.25</v>
      </c>
      <c r="G8" s="95"/>
      <c r="H8" s="95"/>
      <c r="I8" s="95"/>
      <c r="J8" s="95"/>
      <c r="K8" s="95"/>
      <c r="L8" s="95"/>
      <c r="M8" s="95"/>
      <c r="N8" s="95"/>
      <c r="O8" s="95"/>
      <c r="P8" s="95"/>
      <c r="Q8" s="10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5"/>
      <c r="AX8" s="95"/>
      <c r="AY8" s="95"/>
      <c r="AZ8" s="95"/>
      <c r="BA8" s="95"/>
      <c r="BB8" s="95"/>
      <c r="BC8" s="95"/>
      <c r="BD8" s="95"/>
      <c r="BE8" s="95"/>
      <c r="BF8" s="95"/>
      <c r="BG8" s="95"/>
      <c r="BH8" s="95"/>
      <c r="BI8" s="95"/>
      <c r="BJ8" s="95"/>
      <c r="BK8" s="95"/>
      <c r="BL8" s="95"/>
      <c r="BM8" s="95"/>
      <c r="BN8" s="95"/>
      <c r="BO8" s="95"/>
      <c r="BP8" s="96"/>
      <c r="BQ8" s="95"/>
      <c r="BR8" s="95"/>
    </row>
    <row r="9" spans="1:70" ht="25.5" customHeight="1" x14ac:dyDescent="0.25">
      <c r="A9" s="98" t="s">
        <v>12</v>
      </c>
      <c r="B9" s="101" t="s">
        <v>13</v>
      </c>
      <c r="C9" s="102"/>
      <c r="D9" s="100">
        <f t="shared" ref="D9:F9" si="2">D8/0.75</f>
        <v>2076.666666666667</v>
      </c>
      <c r="E9" s="100">
        <f t="shared" si="2"/>
        <v>2595.8333333333335</v>
      </c>
      <c r="F9" s="100">
        <f t="shared" si="2"/>
        <v>3115</v>
      </c>
    </row>
    <row r="10" spans="1:70" s="52" customFormat="1" ht="48" customHeight="1" x14ac:dyDescent="0.5">
      <c r="A10" s="53" t="s">
        <v>14</v>
      </c>
      <c r="B10" s="49"/>
      <c r="C10" s="50"/>
      <c r="D10" s="51"/>
      <c r="E10" s="51"/>
      <c r="F10" s="51"/>
      <c r="G10" s="51"/>
      <c r="H10" s="51"/>
      <c r="I10" s="51"/>
      <c r="J10" s="51"/>
      <c r="K10" s="51"/>
      <c r="L10" s="51"/>
      <c r="M10" s="51"/>
      <c r="N10" s="51"/>
      <c r="O10" s="51"/>
      <c r="P10" s="51"/>
      <c r="Q10" s="51"/>
      <c r="R10" s="51"/>
      <c r="S10" s="51"/>
    </row>
    <row r="11" spans="1:70" s="48" customFormat="1" ht="68.099999999999994" customHeight="1" thickBot="1" x14ac:dyDescent="0.4">
      <c r="A11" s="45" t="s">
        <v>15</v>
      </c>
      <c r="B11" s="13"/>
      <c r="C11" s="46"/>
      <c r="D11" s="93"/>
      <c r="E11" s="47"/>
      <c r="F11" s="47"/>
      <c r="G11" s="47"/>
      <c r="H11" s="47"/>
      <c r="I11" s="47"/>
      <c r="J11" s="47"/>
      <c r="K11" s="47"/>
      <c r="L11" s="47"/>
      <c r="M11" s="47"/>
      <c r="N11" s="47"/>
      <c r="O11" s="47"/>
      <c r="P11" s="47"/>
      <c r="Q11" s="47"/>
      <c r="R11" s="47"/>
      <c r="S11" s="47"/>
    </row>
    <row r="12" spans="1:70" s="7" customFormat="1" ht="36.75" customHeight="1" x14ac:dyDescent="0.3">
      <c r="B12" s="13"/>
      <c r="C12" s="25"/>
      <c r="D12" s="35" t="s">
        <v>16</v>
      </c>
      <c r="F12" s="34"/>
      <c r="G12" s="89"/>
      <c r="H12" s="89"/>
      <c r="I12" s="89"/>
      <c r="J12" s="89"/>
      <c r="K12" s="89"/>
      <c r="L12" s="89"/>
      <c r="M12" s="89"/>
      <c r="N12" s="89"/>
      <c r="O12" s="89"/>
      <c r="P12" s="89"/>
      <c r="Q12" s="89"/>
      <c r="R12" s="89"/>
      <c r="S12" s="89"/>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30"/>
      <c r="BG12" s="9"/>
      <c r="BH12" s="9"/>
      <c r="BI12" s="9"/>
      <c r="BJ12" s="9"/>
      <c r="BK12" s="9"/>
      <c r="BL12" s="9"/>
      <c r="BM12" s="9"/>
      <c r="BN12" s="9"/>
      <c r="BO12" s="9"/>
      <c r="BP12" s="9"/>
    </row>
    <row r="13" spans="1:70" s="7" customFormat="1" ht="98.25" customHeight="1" x14ac:dyDescent="0.3">
      <c r="A13" s="6" t="s">
        <v>17</v>
      </c>
      <c r="B13" s="13" t="s">
        <v>18</v>
      </c>
      <c r="C13" s="25" t="s">
        <v>19</v>
      </c>
      <c r="D13" s="35">
        <v>500</v>
      </c>
      <c r="E13" s="35">
        <v>625</v>
      </c>
      <c r="F13" s="35">
        <v>750</v>
      </c>
      <c r="G13" s="89"/>
      <c r="H13" s="89"/>
      <c r="I13" s="89"/>
      <c r="J13" s="89"/>
      <c r="K13" s="89"/>
      <c r="L13" s="89"/>
      <c r="M13" s="89"/>
      <c r="N13" s="89"/>
      <c r="O13" s="89"/>
      <c r="P13" s="89"/>
      <c r="Q13" s="89"/>
      <c r="R13" s="89"/>
      <c r="S13" s="89"/>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30"/>
      <c r="BG13" s="9"/>
      <c r="BH13" s="9"/>
      <c r="BI13" s="9"/>
      <c r="BJ13" s="9"/>
      <c r="BK13" s="9"/>
      <c r="BL13" s="9"/>
      <c r="BM13" s="9"/>
      <c r="BN13" s="9"/>
      <c r="BO13" s="9"/>
      <c r="BP13" s="9"/>
    </row>
    <row r="14" spans="1:70" s="5" customFormat="1" ht="56.1" customHeight="1" x14ac:dyDescent="0.25">
      <c r="A14" s="4" t="s">
        <v>20</v>
      </c>
      <c r="B14" s="14">
        <v>55</v>
      </c>
      <c r="C14" s="26">
        <v>101</v>
      </c>
      <c r="D14" s="36">
        <f t="shared" ref="D14:F14" si="3">D9/600</f>
        <v>3.4611111111111117</v>
      </c>
      <c r="E14" s="36">
        <f t="shared" si="3"/>
        <v>4.3263888888888893</v>
      </c>
      <c r="F14" s="36">
        <f t="shared" si="3"/>
        <v>5.1916666666666664</v>
      </c>
      <c r="G14" s="90"/>
      <c r="H14" s="90"/>
      <c r="I14" s="90"/>
      <c r="J14" s="90"/>
      <c r="K14" s="90"/>
      <c r="L14" s="90"/>
      <c r="M14" s="90"/>
      <c r="N14" s="90"/>
      <c r="O14" s="90"/>
      <c r="P14" s="90"/>
      <c r="Q14" s="90"/>
      <c r="R14" s="90"/>
      <c r="S14" s="90"/>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31"/>
    </row>
    <row r="15" spans="1:70" s="17" customFormat="1" ht="37.5" customHeight="1" x14ac:dyDescent="0.25">
      <c r="A15" s="15" t="s">
        <v>21</v>
      </c>
      <c r="B15" s="16">
        <v>80</v>
      </c>
      <c r="C15" s="27">
        <v>80</v>
      </c>
      <c r="D15" s="37">
        <f t="shared" ref="D15:F15" si="4">D9/400</f>
        <v>5.1916666666666673</v>
      </c>
      <c r="E15" s="37">
        <f t="shared" si="4"/>
        <v>6.4895833333333339</v>
      </c>
      <c r="F15" s="37">
        <f t="shared" si="4"/>
        <v>7.7874999999999996</v>
      </c>
      <c r="G15" s="90"/>
      <c r="H15" s="90"/>
      <c r="I15" s="90"/>
      <c r="J15" s="90"/>
      <c r="K15" s="90"/>
      <c r="L15" s="90"/>
      <c r="M15" s="90"/>
      <c r="N15" s="90"/>
      <c r="O15" s="90"/>
      <c r="P15" s="90"/>
      <c r="Q15" s="90"/>
      <c r="R15" s="90"/>
      <c r="S15" s="90"/>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4"/>
      <c r="AT15" s="84"/>
      <c r="AU15" s="84"/>
      <c r="AV15" s="84"/>
      <c r="AW15" s="84"/>
      <c r="AX15" s="84"/>
      <c r="AY15" s="84"/>
      <c r="AZ15" s="84"/>
      <c r="BA15" s="84"/>
      <c r="BB15" s="84"/>
      <c r="BC15" s="84"/>
      <c r="BD15" s="84"/>
      <c r="BE15" s="84"/>
      <c r="BF15" s="86"/>
    </row>
    <row r="16" spans="1:70" s="5" customFormat="1" ht="45" customHeight="1" x14ac:dyDescent="0.25">
      <c r="A16" s="4" t="s">
        <v>22</v>
      </c>
      <c r="B16" s="14">
        <v>50</v>
      </c>
      <c r="C16" s="26">
        <v>101</v>
      </c>
      <c r="D16" s="36">
        <f t="shared" ref="D16:F16" si="5">D9/800</f>
        <v>2.5958333333333337</v>
      </c>
      <c r="E16" s="36">
        <f t="shared" si="5"/>
        <v>3.244791666666667</v>
      </c>
      <c r="F16" s="36">
        <f t="shared" si="5"/>
        <v>3.8937499999999998</v>
      </c>
      <c r="G16" s="90"/>
      <c r="H16" s="90"/>
      <c r="I16" s="90"/>
      <c r="J16" s="90"/>
      <c r="K16" s="90"/>
      <c r="L16" s="90"/>
      <c r="M16" s="90"/>
      <c r="N16" s="90"/>
      <c r="O16" s="90"/>
      <c r="P16" s="90"/>
      <c r="Q16" s="90"/>
      <c r="R16" s="90"/>
      <c r="S16" s="90"/>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31"/>
    </row>
    <row r="17" spans="1:68" s="20" customFormat="1" ht="37.5" customHeight="1" x14ac:dyDescent="0.25">
      <c r="A17" s="40" t="s">
        <v>23</v>
      </c>
      <c r="B17" s="41">
        <v>126</v>
      </c>
      <c r="C17" s="42">
        <f>(4000/44000)*350</f>
        <v>31.81818181818182</v>
      </c>
      <c r="D17" s="43">
        <f t="shared" ref="D17:F17" si="6">D9/350</f>
        <v>5.9333333333333345</v>
      </c>
      <c r="E17" s="43">
        <f t="shared" si="6"/>
        <v>7.416666666666667</v>
      </c>
      <c r="F17" s="43">
        <f t="shared" si="6"/>
        <v>8.9</v>
      </c>
      <c r="G17" s="90"/>
      <c r="H17" s="90"/>
      <c r="I17" s="90"/>
      <c r="J17" s="90"/>
      <c r="K17" s="90"/>
      <c r="L17" s="90"/>
      <c r="M17" s="90"/>
      <c r="N17" s="90"/>
      <c r="O17" s="90"/>
      <c r="P17" s="90"/>
      <c r="Q17" s="90"/>
      <c r="R17" s="90"/>
      <c r="S17" s="90"/>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5"/>
      <c r="AT17" s="85"/>
      <c r="AU17" s="85"/>
      <c r="AV17" s="85"/>
      <c r="AW17" s="85"/>
      <c r="AX17" s="85"/>
      <c r="AY17" s="85"/>
      <c r="AZ17" s="85"/>
      <c r="BA17" s="85"/>
      <c r="BB17" s="85"/>
      <c r="BC17" s="85"/>
      <c r="BD17" s="85"/>
      <c r="BE17" s="85"/>
      <c r="BF17" s="87"/>
    </row>
    <row r="18" spans="1:68" s="5" customFormat="1" ht="37.5" customHeight="1" x14ac:dyDescent="0.25">
      <c r="A18" s="4" t="s">
        <v>24</v>
      </c>
      <c r="B18" s="14">
        <v>80</v>
      </c>
      <c r="C18" s="26">
        <f>(4000/44000)*550</f>
        <v>50</v>
      </c>
      <c r="D18" s="36">
        <f t="shared" ref="D18:F18" si="7">D9/550</f>
        <v>3.7757575757575763</v>
      </c>
      <c r="E18" s="36">
        <f t="shared" si="7"/>
        <v>4.7196969696969697</v>
      </c>
      <c r="F18" s="36">
        <f t="shared" si="7"/>
        <v>5.663636363636364</v>
      </c>
      <c r="G18" s="90"/>
      <c r="H18" s="90"/>
      <c r="I18" s="90"/>
      <c r="J18" s="90"/>
      <c r="K18" s="90"/>
      <c r="L18" s="90"/>
      <c r="M18" s="90"/>
      <c r="N18" s="90"/>
      <c r="O18" s="90"/>
      <c r="P18" s="90"/>
      <c r="Q18" s="90"/>
      <c r="R18" s="90"/>
      <c r="S18" s="90"/>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31"/>
    </row>
    <row r="19" spans="1:68" s="20" customFormat="1" ht="37.5" customHeight="1" x14ac:dyDescent="0.25">
      <c r="A19" s="57" t="s">
        <v>25</v>
      </c>
      <c r="B19" s="58"/>
      <c r="C19" s="59"/>
      <c r="D19" s="60">
        <v>502</v>
      </c>
      <c r="E19" s="60">
        <v>628</v>
      </c>
      <c r="F19" s="60">
        <v>715</v>
      </c>
      <c r="G19" s="90"/>
      <c r="H19" s="90"/>
      <c r="I19" s="90"/>
      <c r="J19" s="90"/>
      <c r="K19" s="90"/>
      <c r="L19" s="90"/>
      <c r="M19" s="90"/>
      <c r="N19" s="90"/>
      <c r="O19" s="90"/>
      <c r="P19" s="90"/>
      <c r="Q19" s="90"/>
      <c r="R19" s="90"/>
      <c r="S19" s="90"/>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5"/>
      <c r="AT19" s="85"/>
      <c r="AU19" s="85"/>
      <c r="AV19" s="85"/>
      <c r="AW19" s="85"/>
      <c r="AX19" s="85"/>
      <c r="AY19" s="85"/>
      <c r="AZ19" s="85"/>
      <c r="BA19" s="85"/>
      <c r="BB19" s="85"/>
      <c r="BC19" s="85"/>
      <c r="BD19" s="85"/>
      <c r="BE19" s="85"/>
      <c r="BF19" s="87"/>
    </row>
    <row r="20" spans="1:68" s="20" customFormat="1" ht="37.5" customHeight="1" x14ac:dyDescent="0.25">
      <c r="A20" s="21" t="s">
        <v>26</v>
      </c>
      <c r="B20" s="22"/>
      <c r="C20" s="29"/>
      <c r="D20" s="22">
        <v>1004</v>
      </c>
      <c r="E20" s="22">
        <v>1255</v>
      </c>
      <c r="F20" s="22">
        <v>1505</v>
      </c>
      <c r="G20" s="90"/>
      <c r="H20" s="90"/>
      <c r="I20" s="90"/>
      <c r="J20" s="90"/>
      <c r="K20" s="90"/>
      <c r="L20" s="90"/>
      <c r="M20" s="90"/>
      <c r="N20" s="90"/>
      <c r="O20" s="90"/>
      <c r="P20" s="90"/>
      <c r="Q20" s="90"/>
      <c r="R20" s="90"/>
      <c r="S20" s="90"/>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5"/>
      <c r="AT20" s="85"/>
      <c r="AU20" s="85"/>
      <c r="AV20" s="85"/>
      <c r="AW20" s="85"/>
      <c r="AX20" s="85"/>
      <c r="AY20" s="85"/>
      <c r="AZ20" s="85"/>
      <c r="BA20" s="85"/>
      <c r="BB20" s="85"/>
      <c r="BC20" s="85"/>
      <c r="BD20" s="85"/>
      <c r="BE20" s="85"/>
      <c r="BF20" s="87"/>
    </row>
    <row r="21" spans="1:68" s="23" customFormat="1" ht="48.95" customHeight="1" x14ac:dyDescent="0.25">
      <c r="A21" s="21" t="s">
        <v>27</v>
      </c>
      <c r="B21" s="22"/>
      <c r="C21" s="54"/>
      <c r="D21" s="22">
        <v>1505</v>
      </c>
      <c r="E21" s="22">
        <v>1882</v>
      </c>
      <c r="F21" s="22">
        <v>2145</v>
      </c>
      <c r="G21" s="91"/>
      <c r="H21" s="91"/>
      <c r="I21" s="91"/>
      <c r="J21" s="91"/>
      <c r="K21" s="91"/>
      <c r="L21" s="91"/>
      <c r="M21" s="91"/>
      <c r="N21" s="91"/>
      <c r="O21" s="91"/>
      <c r="P21" s="91"/>
      <c r="Q21" s="91"/>
      <c r="R21" s="91"/>
      <c r="S21" s="91"/>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6"/>
      <c r="AT21" s="56"/>
      <c r="AU21" s="56"/>
      <c r="AV21" s="56"/>
      <c r="AW21" s="56"/>
      <c r="AX21" s="56"/>
      <c r="AY21" s="56"/>
      <c r="AZ21" s="56"/>
      <c r="BA21" s="56"/>
      <c r="BB21" s="56"/>
      <c r="BC21" s="56"/>
      <c r="BD21" s="56"/>
      <c r="BE21" s="56"/>
      <c r="BF21" s="88"/>
    </row>
    <row r="22" spans="1:68" s="56" customFormat="1" ht="48.95" customHeight="1" x14ac:dyDescent="0.25">
      <c r="A22" s="21" t="s">
        <v>28</v>
      </c>
      <c r="B22" s="22"/>
      <c r="C22" s="54"/>
      <c r="D22" s="22">
        <v>2007</v>
      </c>
      <c r="E22" s="22">
        <v>2509</v>
      </c>
      <c r="F22" s="22">
        <v>3010</v>
      </c>
      <c r="G22" s="91"/>
      <c r="H22" s="91"/>
      <c r="I22" s="91"/>
      <c r="J22" s="91"/>
      <c r="K22" s="91"/>
      <c r="L22" s="91"/>
      <c r="M22" s="91"/>
      <c r="N22" s="91"/>
      <c r="O22" s="91"/>
      <c r="P22" s="91"/>
      <c r="Q22" s="91"/>
      <c r="R22" s="91"/>
      <c r="S22" s="91"/>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row>
    <row r="23" spans="1:68" s="24" customFormat="1" ht="48.95" customHeight="1" x14ac:dyDescent="0.25">
      <c r="A23" s="72"/>
      <c r="B23" s="73"/>
      <c r="C23" s="74"/>
      <c r="D23" s="73"/>
      <c r="E23" s="73"/>
      <c r="F23" s="73"/>
      <c r="G23" s="92"/>
      <c r="H23" s="92"/>
      <c r="I23" s="92"/>
      <c r="J23" s="92"/>
      <c r="K23" s="92"/>
      <c r="L23" s="92"/>
      <c r="M23" s="92"/>
      <c r="N23" s="92"/>
      <c r="O23" s="92"/>
      <c r="P23" s="92"/>
      <c r="Q23" s="92"/>
      <c r="R23" s="92"/>
      <c r="S23" s="92"/>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row>
    <row r="24" spans="1:68" s="11" customFormat="1" ht="48.95" customHeight="1" x14ac:dyDescent="0.25">
      <c r="A24" s="3"/>
      <c r="B24" s="12"/>
      <c r="C24" s="12" t="s">
        <v>8</v>
      </c>
      <c r="D24" s="33">
        <v>885</v>
      </c>
      <c r="E24" s="33">
        <v>1106.25</v>
      </c>
      <c r="F24" s="33">
        <v>1327.5</v>
      </c>
      <c r="G24" s="73"/>
      <c r="H24" s="73"/>
      <c r="I24" s="73"/>
      <c r="J24" s="73"/>
      <c r="K24" s="73"/>
      <c r="L24" s="73"/>
      <c r="M24" s="73"/>
      <c r="N24" s="73"/>
      <c r="O24" s="73"/>
      <c r="P24" s="73"/>
      <c r="Q24" s="73"/>
      <c r="R24" s="73"/>
      <c r="S24" s="73"/>
    </row>
    <row r="25" spans="1:68" ht="48" hidden="1" customHeight="1" x14ac:dyDescent="0.25">
      <c r="B25" s="8"/>
      <c r="C25" s="75" t="s">
        <v>29</v>
      </c>
      <c r="D25" s="33">
        <f t="shared" ref="D25:F25" si="8">$C$5*D32</f>
        <v>207.5</v>
      </c>
      <c r="E25" s="33">
        <f t="shared" si="8"/>
        <v>259.375</v>
      </c>
      <c r="F25" s="33">
        <f t="shared" si="8"/>
        <v>311.25</v>
      </c>
      <c r="G25" s="33">
        <v>1548.75</v>
      </c>
      <c r="H25" s="33">
        <v>1770</v>
      </c>
      <c r="I25" s="33">
        <v>1991.25</v>
      </c>
      <c r="J25" s="33">
        <v>2212.5</v>
      </c>
      <c r="K25" s="33">
        <v>2433.75</v>
      </c>
      <c r="L25" s="33">
        <v>2655</v>
      </c>
      <c r="M25" s="33">
        <v>3097.5</v>
      </c>
      <c r="N25" s="33">
        <v>3540</v>
      </c>
      <c r="O25" s="33">
        <v>3982.5</v>
      </c>
      <c r="P25" s="33">
        <v>4425</v>
      </c>
      <c r="Q25" s="33">
        <v>4867.5</v>
      </c>
      <c r="R25" s="33">
        <v>5310</v>
      </c>
      <c r="S25" s="33">
        <v>5752.5</v>
      </c>
    </row>
    <row r="26" spans="1:68" ht="135.75" hidden="1" customHeight="1" x14ac:dyDescent="0.25">
      <c r="B26" s="8"/>
      <c r="C26" s="75"/>
      <c r="D26" s="33"/>
      <c r="E26" s="33"/>
      <c r="F26" s="33"/>
      <c r="G26" s="33">
        <f t="shared" ref="G26:M26" si="9">$C$5*G32</f>
        <v>363.125</v>
      </c>
      <c r="H26" s="33">
        <f t="shared" si="9"/>
        <v>415</v>
      </c>
      <c r="I26" s="33">
        <f t="shared" si="9"/>
        <v>466.875</v>
      </c>
      <c r="J26" s="33">
        <f t="shared" si="9"/>
        <v>518.75</v>
      </c>
      <c r="K26" s="33">
        <f t="shared" si="9"/>
        <v>570.625</v>
      </c>
      <c r="L26" s="33">
        <f t="shared" si="9"/>
        <v>622.5</v>
      </c>
      <c r="M26" s="33">
        <f t="shared" si="9"/>
        <v>726.25</v>
      </c>
      <c r="N26" s="33">
        <f>$C$5*[1]Sheet1!C34</f>
        <v>830</v>
      </c>
      <c r="O26" s="33">
        <f>$C$5*[1]Sheet1!D34</f>
        <v>933.75</v>
      </c>
      <c r="P26" s="33">
        <f>$C$5*[1]Sheet1!E34</f>
        <v>1037.5</v>
      </c>
      <c r="Q26" s="33">
        <f>$C$5*[1]Sheet1!F34</f>
        <v>1141.25</v>
      </c>
      <c r="R26" s="33">
        <f>$C$5*[1]Sheet1!G34</f>
        <v>1245</v>
      </c>
      <c r="S26" s="33">
        <f>$C$5*[1]Sheet1!H34</f>
        <v>1348.75</v>
      </c>
    </row>
    <row r="27" spans="1:68" ht="60" customHeight="1" x14ac:dyDescent="0.25">
      <c r="A27" s="98" t="s">
        <v>10</v>
      </c>
      <c r="B27" s="101" t="s">
        <v>13</v>
      </c>
      <c r="C27" s="102"/>
      <c r="D27" s="100">
        <f>D24+D25</f>
        <v>1092.5</v>
      </c>
      <c r="E27" s="100">
        <f t="shared" ref="E27:F27" si="10">E24+E25</f>
        <v>1365.625</v>
      </c>
      <c r="F27" s="100">
        <f t="shared" si="10"/>
        <v>1638.75</v>
      </c>
      <c r="G27" s="100">
        <f t="shared" ref="G27:M27" si="11">G25+G26</f>
        <v>1911.875</v>
      </c>
      <c r="H27" s="100">
        <f t="shared" si="11"/>
        <v>2185</v>
      </c>
      <c r="I27" s="100">
        <f t="shared" si="11"/>
        <v>2458.125</v>
      </c>
      <c r="J27" s="100">
        <f t="shared" si="11"/>
        <v>2731.25</v>
      </c>
      <c r="K27" s="100">
        <f t="shared" si="11"/>
        <v>3004.375</v>
      </c>
      <c r="L27" s="100">
        <f t="shared" si="11"/>
        <v>3277.5</v>
      </c>
      <c r="M27" s="100">
        <f t="shared" si="11"/>
        <v>3823.75</v>
      </c>
      <c r="N27" s="33"/>
      <c r="O27" s="33"/>
      <c r="P27" s="33"/>
      <c r="Q27" s="33"/>
      <c r="R27" s="33"/>
      <c r="S27" s="33"/>
    </row>
    <row r="28" spans="1:68" s="11" customFormat="1" ht="31.5" customHeight="1" x14ac:dyDescent="0.25">
      <c r="A28" s="98" t="s">
        <v>12</v>
      </c>
      <c r="B28" s="101" t="s">
        <v>13</v>
      </c>
      <c r="C28" s="102"/>
      <c r="D28" s="100">
        <f>D27/0.75</f>
        <v>1456.6666666666667</v>
      </c>
      <c r="E28" s="100">
        <f t="shared" ref="E28:F28" si="12">E27/0.75</f>
        <v>1820.8333333333333</v>
      </c>
      <c r="F28" s="100">
        <f t="shared" si="12"/>
        <v>2185</v>
      </c>
      <c r="G28" s="100">
        <f t="shared" ref="G28:M28" si="13">G27/0.75</f>
        <v>2549.1666666666665</v>
      </c>
      <c r="H28" s="100">
        <f t="shared" si="13"/>
        <v>2913.3333333333335</v>
      </c>
      <c r="I28" s="100">
        <f t="shared" si="13"/>
        <v>3277.5</v>
      </c>
      <c r="J28" s="100">
        <f t="shared" si="13"/>
        <v>3641.6666666666665</v>
      </c>
      <c r="K28" s="100">
        <f t="shared" si="13"/>
        <v>4005.8333333333335</v>
      </c>
      <c r="L28" s="100">
        <f t="shared" si="13"/>
        <v>4370</v>
      </c>
      <c r="M28" s="100">
        <f t="shared" si="13"/>
        <v>5098.333333333333</v>
      </c>
    </row>
    <row r="29" spans="1:68" s="11" customFormat="1" ht="28.5" customHeight="1" x14ac:dyDescent="0.5">
      <c r="A29" s="53" t="s">
        <v>30</v>
      </c>
      <c r="B29" s="49"/>
      <c r="C29" s="50"/>
      <c r="D29" s="51"/>
      <c r="E29" s="51"/>
      <c r="F29" s="51"/>
    </row>
    <row r="30" spans="1:68" s="52" customFormat="1" ht="48" customHeight="1" thickBot="1" x14ac:dyDescent="0.55000000000000004">
      <c r="A30" s="45" t="s">
        <v>15</v>
      </c>
      <c r="B30" s="13"/>
      <c r="C30" s="46"/>
      <c r="D30" s="47"/>
      <c r="E30" s="47"/>
      <c r="F30" s="47"/>
      <c r="G30" s="51"/>
      <c r="H30" s="51"/>
      <c r="I30" s="51"/>
      <c r="J30" s="51"/>
      <c r="K30" s="51"/>
      <c r="L30" s="51"/>
      <c r="M30" s="51"/>
      <c r="N30" s="51"/>
      <c r="O30" s="51"/>
      <c r="P30" s="51"/>
      <c r="Q30" s="51"/>
      <c r="R30" s="51"/>
      <c r="S30" s="51"/>
    </row>
    <row r="31" spans="1:68" s="48" customFormat="1" ht="42.75" customHeight="1" x14ac:dyDescent="0.35">
      <c r="A31" s="7"/>
      <c r="B31" s="13"/>
      <c r="C31" s="25"/>
      <c r="D31" s="34" t="s">
        <v>16</v>
      </c>
      <c r="E31" s="34"/>
      <c r="F31" s="34"/>
      <c r="G31" s="34"/>
      <c r="H31" s="34"/>
      <c r="I31" s="34"/>
      <c r="J31" s="34"/>
      <c r="K31" s="34"/>
      <c r="L31" s="34"/>
      <c r="M31" s="34"/>
      <c r="N31" s="47"/>
      <c r="O31" s="47"/>
      <c r="P31" s="47"/>
      <c r="Q31" s="47"/>
      <c r="R31" s="47"/>
      <c r="S31" s="47"/>
    </row>
    <row r="32" spans="1:68" s="7" customFormat="1" ht="114" customHeight="1" x14ac:dyDescent="0.3">
      <c r="A32" s="6" t="s">
        <v>17</v>
      </c>
      <c r="B32" s="13" t="s">
        <v>18</v>
      </c>
      <c r="C32" s="25" t="s">
        <v>19</v>
      </c>
      <c r="D32" s="35">
        <v>500</v>
      </c>
      <c r="E32" s="35">
        <v>625</v>
      </c>
      <c r="F32" s="35">
        <v>750</v>
      </c>
      <c r="G32" s="35">
        <v>875</v>
      </c>
      <c r="H32" s="35">
        <v>1000</v>
      </c>
      <c r="I32" s="35">
        <v>1125</v>
      </c>
      <c r="J32" s="35">
        <v>1250</v>
      </c>
      <c r="K32" s="35">
        <v>1375</v>
      </c>
      <c r="L32" s="35">
        <v>1500</v>
      </c>
      <c r="M32" s="35">
        <v>1750</v>
      </c>
      <c r="N32" s="89"/>
      <c r="O32" s="89"/>
      <c r="P32" s="89"/>
      <c r="Q32" s="89"/>
      <c r="R32" s="89"/>
      <c r="S32" s="89"/>
      <c r="T32" s="30"/>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row>
    <row r="33" spans="1:68" s="7" customFormat="1" ht="52.5" customHeight="1" x14ac:dyDescent="0.3">
      <c r="A33" s="4" t="s">
        <v>20</v>
      </c>
      <c r="B33" s="14">
        <v>55</v>
      </c>
      <c r="C33" s="26">
        <v>101</v>
      </c>
      <c r="D33" s="36">
        <v>2.82</v>
      </c>
      <c r="E33" s="36">
        <v>3.54</v>
      </c>
      <c r="F33" s="36">
        <v>4.24</v>
      </c>
      <c r="G33" s="36">
        <v>4.67</v>
      </c>
      <c r="H33" s="36">
        <v>5.56</v>
      </c>
      <c r="I33" s="36">
        <v>5.67</v>
      </c>
      <c r="J33" s="36">
        <v>6.67</v>
      </c>
      <c r="K33" s="36">
        <v>7.11</v>
      </c>
      <c r="L33" s="36">
        <v>7.56</v>
      </c>
      <c r="M33" s="36">
        <v>9.7799999999999994</v>
      </c>
      <c r="N33" s="89"/>
      <c r="O33" s="89"/>
      <c r="P33" s="89"/>
      <c r="Q33" s="89"/>
      <c r="R33" s="89"/>
      <c r="S33" s="89"/>
      <c r="T33" s="30"/>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row>
    <row r="34" spans="1:68" s="5" customFormat="1" ht="32.25" customHeight="1" x14ac:dyDescent="0.25">
      <c r="A34" s="15" t="s">
        <v>21</v>
      </c>
      <c r="B34" s="16">
        <v>80</v>
      </c>
      <c r="C34" s="27">
        <v>80</v>
      </c>
      <c r="D34" s="37">
        <v>4.2300000000000004</v>
      </c>
      <c r="E34" s="37">
        <v>5.3</v>
      </c>
      <c r="F34" s="37">
        <v>6.36</v>
      </c>
      <c r="G34" s="37">
        <v>7</v>
      </c>
      <c r="H34" s="37">
        <v>8.5</v>
      </c>
      <c r="I34" s="37">
        <v>8.5</v>
      </c>
      <c r="J34" s="37">
        <v>10</v>
      </c>
      <c r="K34" s="37">
        <v>10.67</v>
      </c>
      <c r="L34" s="37">
        <v>11.33</v>
      </c>
      <c r="M34" s="37">
        <v>14.67</v>
      </c>
      <c r="N34" s="90"/>
      <c r="O34" s="90"/>
      <c r="P34" s="90"/>
      <c r="Q34" s="90"/>
      <c r="R34" s="90"/>
      <c r="S34" s="90"/>
      <c r="T34" s="31"/>
    </row>
    <row r="35" spans="1:68" s="17" customFormat="1" ht="37.5" customHeight="1" x14ac:dyDescent="0.25">
      <c r="A35" s="4" t="s">
        <v>22</v>
      </c>
      <c r="B35" s="14">
        <v>50</v>
      </c>
      <c r="C35" s="26">
        <v>101</v>
      </c>
      <c r="D35" s="36">
        <v>2.12</v>
      </c>
      <c r="E35" s="36">
        <v>2.65</v>
      </c>
      <c r="F35" s="36">
        <v>3.18</v>
      </c>
      <c r="G35" s="36">
        <v>3.5</v>
      </c>
      <c r="H35" s="36">
        <v>4.17</v>
      </c>
      <c r="I35" s="36">
        <v>4.25</v>
      </c>
      <c r="J35" s="36">
        <v>5</v>
      </c>
      <c r="K35" s="36">
        <v>5.33</v>
      </c>
      <c r="L35" s="36">
        <v>5.67</v>
      </c>
      <c r="M35" s="36">
        <v>7.33</v>
      </c>
      <c r="N35" s="90"/>
      <c r="O35" s="90"/>
      <c r="P35" s="90"/>
      <c r="Q35" s="90"/>
      <c r="R35" s="90"/>
      <c r="S35" s="90"/>
      <c r="T35" s="31"/>
      <c r="U35" s="5"/>
      <c r="V35" s="5"/>
      <c r="W35" s="5"/>
      <c r="X35" s="5"/>
      <c r="Y35" s="5"/>
      <c r="Z35" s="5"/>
      <c r="AA35" s="5"/>
      <c r="AB35" s="5"/>
      <c r="AC35" s="5"/>
      <c r="AD35" s="5"/>
      <c r="AE35" s="5"/>
      <c r="AF35" s="5"/>
      <c r="AG35" s="5"/>
      <c r="AH35" s="5"/>
      <c r="AI35" s="5"/>
      <c r="AJ35" s="5"/>
      <c r="AK35" s="5"/>
      <c r="AL35" s="5"/>
      <c r="AM35" s="5"/>
      <c r="AN35" s="5"/>
      <c r="AO35" s="5"/>
      <c r="AP35" s="5"/>
      <c r="AQ35" s="5"/>
      <c r="AR35" s="5"/>
    </row>
    <row r="36" spans="1:68" s="5" customFormat="1" ht="45" customHeight="1" x14ac:dyDescent="0.25">
      <c r="A36" s="40" t="s">
        <v>23</v>
      </c>
      <c r="B36" s="41">
        <v>126</v>
      </c>
      <c r="C36" s="42">
        <f>(4000/44000)*350</f>
        <v>31.81818181818182</v>
      </c>
      <c r="D36" s="43">
        <v>4.84</v>
      </c>
      <c r="E36" s="43">
        <v>6.06</v>
      </c>
      <c r="F36" s="43">
        <v>7.27</v>
      </c>
      <c r="G36" s="43">
        <v>8</v>
      </c>
      <c r="H36" s="43">
        <v>9.52</v>
      </c>
      <c r="I36" s="43">
        <v>9.7100000000000009</v>
      </c>
      <c r="J36" s="43">
        <v>11.43</v>
      </c>
      <c r="K36" s="43">
        <v>12.19</v>
      </c>
      <c r="L36" s="43">
        <v>12.95</v>
      </c>
      <c r="M36" s="43">
        <v>16.760000000000002</v>
      </c>
      <c r="N36" s="90"/>
      <c r="O36" s="90"/>
      <c r="P36" s="90"/>
      <c r="Q36" s="90"/>
      <c r="R36" s="90"/>
      <c r="S36" s="90"/>
      <c r="T36" s="31"/>
    </row>
    <row r="37" spans="1:68" s="20" customFormat="1" ht="37.5" customHeight="1" x14ac:dyDescent="0.25">
      <c r="A37" s="4" t="s">
        <v>24</v>
      </c>
      <c r="B37" s="14">
        <v>80</v>
      </c>
      <c r="C37" s="26">
        <f>(4000/44000)*550</f>
        <v>50</v>
      </c>
      <c r="D37" s="36">
        <v>3.08</v>
      </c>
      <c r="E37" s="36">
        <v>3.86</v>
      </c>
      <c r="F37" s="36">
        <v>4.63</v>
      </c>
      <c r="G37" s="36">
        <v>17.95</v>
      </c>
      <c r="H37" s="36">
        <v>21.37</v>
      </c>
      <c r="I37" s="36">
        <v>21.79</v>
      </c>
      <c r="J37" s="36">
        <v>25.64</v>
      </c>
      <c r="K37" s="36">
        <v>27.53</v>
      </c>
      <c r="L37" s="36">
        <v>29.06</v>
      </c>
      <c r="M37" s="36">
        <v>37.61</v>
      </c>
      <c r="N37" s="90"/>
      <c r="O37" s="90"/>
      <c r="P37" s="90"/>
      <c r="Q37" s="90"/>
      <c r="R37" s="90"/>
      <c r="S37" s="90"/>
      <c r="T37" s="31"/>
      <c r="U37" s="5"/>
      <c r="V37" s="5"/>
      <c r="W37" s="5"/>
      <c r="X37" s="5"/>
      <c r="Y37" s="5"/>
      <c r="Z37" s="5"/>
      <c r="AA37" s="5"/>
      <c r="AB37" s="5"/>
      <c r="AC37" s="5"/>
      <c r="AD37" s="5"/>
      <c r="AE37" s="5"/>
      <c r="AF37" s="5"/>
      <c r="AG37" s="5"/>
      <c r="AH37" s="5"/>
      <c r="AI37" s="5"/>
      <c r="AJ37" s="5"/>
      <c r="AK37" s="5"/>
      <c r="AL37" s="5"/>
      <c r="AM37" s="5"/>
      <c r="AN37" s="5"/>
      <c r="AO37" s="5"/>
      <c r="AP37" s="5"/>
      <c r="AQ37" s="5"/>
      <c r="AR37" s="5"/>
    </row>
    <row r="38" spans="1:68" s="5" customFormat="1" ht="37.5" customHeight="1" x14ac:dyDescent="0.25">
      <c r="A38" s="57" t="s">
        <v>25</v>
      </c>
      <c r="B38" s="58"/>
      <c r="C38" s="59"/>
      <c r="D38" s="110">
        <v>424</v>
      </c>
      <c r="E38" s="110">
        <v>532</v>
      </c>
      <c r="F38" s="110">
        <v>636</v>
      </c>
      <c r="G38" s="110">
        <v>700</v>
      </c>
      <c r="H38" s="110">
        <v>834</v>
      </c>
      <c r="I38" s="110">
        <v>850</v>
      </c>
      <c r="J38" s="110">
        <v>1000</v>
      </c>
      <c r="K38" s="110">
        <v>1067</v>
      </c>
      <c r="L38" s="110">
        <v>1134</v>
      </c>
      <c r="M38" s="110">
        <v>1467</v>
      </c>
      <c r="N38" s="90"/>
      <c r="O38" s="90"/>
      <c r="P38" s="90"/>
      <c r="Q38" s="90"/>
      <c r="R38" s="90"/>
      <c r="S38" s="90"/>
      <c r="T38" s="31"/>
    </row>
    <row r="39" spans="1:68" s="20" customFormat="1" ht="37.5" customHeight="1" x14ac:dyDescent="0.25">
      <c r="A39" s="21" t="s">
        <v>26</v>
      </c>
      <c r="B39" s="22"/>
      <c r="C39" s="29"/>
      <c r="D39" s="22">
        <v>847</v>
      </c>
      <c r="E39" s="22">
        <v>1061</v>
      </c>
      <c r="F39" s="22">
        <v>1272</v>
      </c>
      <c r="G39" s="22">
        <v>1400</v>
      </c>
      <c r="H39" s="22">
        <v>1667</v>
      </c>
      <c r="I39" s="22">
        <v>1700</v>
      </c>
      <c r="J39" s="22">
        <v>2000</v>
      </c>
      <c r="K39" s="22">
        <v>2133</v>
      </c>
      <c r="L39" s="22">
        <v>2267</v>
      </c>
      <c r="M39" s="22">
        <v>2933</v>
      </c>
      <c r="N39" s="90"/>
      <c r="O39" s="90"/>
      <c r="P39" s="90"/>
      <c r="Q39" s="90"/>
      <c r="R39" s="90"/>
      <c r="S39" s="90"/>
      <c r="T39" s="31"/>
      <c r="U39" s="5"/>
      <c r="V39" s="5"/>
      <c r="W39" s="5"/>
      <c r="X39" s="5"/>
      <c r="Y39" s="5"/>
      <c r="Z39" s="5"/>
      <c r="AA39" s="5"/>
      <c r="AB39" s="5"/>
      <c r="AC39" s="5"/>
      <c r="AD39" s="5"/>
      <c r="AE39" s="5"/>
      <c r="AF39" s="5"/>
      <c r="AG39" s="5"/>
      <c r="AH39" s="5"/>
      <c r="AI39" s="5"/>
      <c r="AJ39" s="5"/>
      <c r="AK39" s="5"/>
      <c r="AL39" s="5"/>
      <c r="AM39" s="5"/>
      <c r="AN39" s="5"/>
      <c r="AO39" s="5"/>
      <c r="AP39" s="5"/>
      <c r="AQ39" s="5"/>
      <c r="AR39" s="5"/>
    </row>
    <row r="40" spans="1:68" s="20" customFormat="1" ht="37.5" customHeight="1" x14ac:dyDescent="0.25">
      <c r="A40" s="21" t="s">
        <v>27</v>
      </c>
      <c r="B40" s="22"/>
      <c r="C40" s="54"/>
      <c r="D40" s="22">
        <v>1270</v>
      </c>
      <c r="E40" s="22">
        <v>1591</v>
      </c>
      <c r="F40" s="22">
        <v>1908</v>
      </c>
      <c r="G40" s="22">
        <v>2100</v>
      </c>
      <c r="H40" s="22">
        <v>2500</v>
      </c>
      <c r="I40" s="22">
        <v>2550</v>
      </c>
      <c r="J40" s="22">
        <v>3000</v>
      </c>
      <c r="K40" s="22">
        <v>3201</v>
      </c>
      <c r="L40" s="22">
        <v>3400</v>
      </c>
      <c r="M40" s="22">
        <v>4401</v>
      </c>
      <c r="N40" s="90"/>
      <c r="O40" s="90"/>
      <c r="P40" s="90"/>
      <c r="Q40" s="90"/>
      <c r="R40" s="90"/>
      <c r="S40" s="90"/>
      <c r="T40" s="31"/>
      <c r="U40" s="5"/>
      <c r="V40" s="5"/>
      <c r="W40" s="5"/>
      <c r="X40" s="5"/>
      <c r="Y40" s="5"/>
      <c r="Z40" s="5"/>
      <c r="AA40" s="5"/>
      <c r="AB40" s="5"/>
      <c r="AC40" s="5"/>
      <c r="AD40" s="5"/>
      <c r="AE40" s="5"/>
      <c r="AF40" s="5"/>
      <c r="AG40" s="5"/>
      <c r="AH40" s="5"/>
      <c r="AI40" s="5"/>
      <c r="AJ40" s="5"/>
      <c r="AK40" s="5"/>
      <c r="AL40" s="5"/>
      <c r="AM40" s="5"/>
      <c r="AN40" s="5"/>
      <c r="AO40" s="5"/>
      <c r="AP40" s="5"/>
      <c r="AQ40" s="5"/>
      <c r="AR40" s="5"/>
    </row>
    <row r="41" spans="1:68" s="23" customFormat="1" ht="48.95" customHeight="1" x14ac:dyDescent="0.25">
      <c r="A41" s="21" t="s">
        <v>28</v>
      </c>
      <c r="B41" s="22"/>
      <c r="C41" s="54"/>
      <c r="D41" s="22">
        <v>1693</v>
      </c>
      <c r="E41" s="22">
        <v>2121</v>
      </c>
      <c r="F41" s="22">
        <v>2544</v>
      </c>
      <c r="G41" s="22">
        <v>2800</v>
      </c>
      <c r="H41" s="22">
        <v>3333</v>
      </c>
      <c r="I41" s="22">
        <v>3400</v>
      </c>
      <c r="J41" s="22">
        <v>4000</v>
      </c>
      <c r="K41" s="22">
        <v>4267</v>
      </c>
      <c r="L41" s="22">
        <v>4533</v>
      </c>
      <c r="M41" s="22">
        <v>5867</v>
      </c>
      <c r="N41" s="91"/>
      <c r="O41" s="91"/>
      <c r="P41" s="91"/>
      <c r="Q41" s="91"/>
      <c r="R41" s="91"/>
      <c r="S41" s="91"/>
      <c r="T41" s="32"/>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row>
    <row r="42" spans="1:68" s="56" customFormat="1" ht="48.95" customHeight="1" x14ac:dyDescent="0.25">
      <c r="A42" s="3"/>
      <c r="B42" s="70"/>
      <c r="C42" s="70"/>
      <c r="D42" s="69"/>
      <c r="E42" s="69"/>
      <c r="F42" s="69"/>
      <c r="G42" s="69"/>
      <c r="H42" s="69"/>
      <c r="I42" s="69"/>
      <c r="J42" s="69"/>
      <c r="K42" s="69"/>
      <c r="L42" s="69"/>
      <c r="M42" s="69"/>
      <c r="N42" s="91"/>
      <c r="O42" s="91"/>
      <c r="P42" s="91"/>
      <c r="Q42" s="91"/>
      <c r="R42" s="91"/>
      <c r="S42" s="91"/>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row>
    <row r="43" spans="1:68" s="24" customFormat="1" ht="48.95" customHeight="1" x14ac:dyDescent="0.25">
      <c r="A43" s="3"/>
      <c r="B43" s="12"/>
      <c r="C43" s="12" t="s">
        <v>8</v>
      </c>
      <c r="D43" s="33">
        <v>890</v>
      </c>
      <c r="E43" s="33">
        <v>1112.5</v>
      </c>
      <c r="F43" s="33">
        <v>1335</v>
      </c>
      <c r="G43" s="33">
        <v>1557.4999999999998</v>
      </c>
      <c r="H43" s="33">
        <v>1780</v>
      </c>
      <c r="I43" s="33">
        <v>2002.5</v>
      </c>
      <c r="J43" s="33">
        <v>2225</v>
      </c>
      <c r="K43" s="33">
        <v>2447.5</v>
      </c>
      <c r="L43" s="33">
        <v>2670</v>
      </c>
      <c r="M43" s="33">
        <v>3114.9999999999995</v>
      </c>
      <c r="N43" s="92"/>
      <c r="O43" s="92"/>
      <c r="P43" s="92"/>
      <c r="Q43" s="92"/>
      <c r="R43" s="92"/>
      <c r="S43" s="92"/>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row>
    <row r="44" spans="1:68" ht="112.5" customHeight="1" x14ac:dyDescent="0.25">
      <c r="A44" s="3"/>
      <c r="B44" s="8"/>
      <c r="C44" s="8" t="s">
        <v>9</v>
      </c>
      <c r="D44" s="33">
        <f t="shared" ref="D44:M44" si="14">$C$5*D51</f>
        <v>207.5</v>
      </c>
      <c r="E44" s="33">
        <f t="shared" si="14"/>
        <v>259.375</v>
      </c>
      <c r="F44" s="33">
        <f t="shared" si="14"/>
        <v>311.25</v>
      </c>
      <c r="G44" s="33">
        <f t="shared" si="14"/>
        <v>363.125</v>
      </c>
      <c r="H44" s="33">
        <f t="shared" si="14"/>
        <v>415</v>
      </c>
      <c r="I44" s="33">
        <f t="shared" si="14"/>
        <v>466.875</v>
      </c>
      <c r="J44" s="33">
        <f t="shared" si="14"/>
        <v>518.75</v>
      </c>
      <c r="K44" s="33">
        <f t="shared" si="14"/>
        <v>570.625</v>
      </c>
      <c r="L44" s="33">
        <f t="shared" si="14"/>
        <v>622.5</v>
      </c>
      <c r="M44" s="33">
        <f t="shared" si="14"/>
        <v>726.25</v>
      </c>
      <c r="N44" s="69"/>
      <c r="O44" s="69"/>
      <c r="P44" s="69"/>
      <c r="Q44" s="69"/>
      <c r="R44" s="69"/>
      <c r="S44" s="69"/>
    </row>
    <row r="45" spans="1:68" ht="37.5" hidden="1" customHeight="1" x14ac:dyDescent="0.25">
      <c r="A45" s="98" t="s">
        <v>10</v>
      </c>
      <c r="B45" s="101" t="s">
        <v>13</v>
      </c>
      <c r="C45" s="102"/>
      <c r="D45" s="103">
        <f>D43+D44</f>
        <v>1097.5</v>
      </c>
      <c r="E45" s="103">
        <f t="shared" ref="E45:M45" si="15">E43+E44</f>
        <v>1371.875</v>
      </c>
      <c r="F45" s="103">
        <f t="shared" si="15"/>
        <v>1646.25</v>
      </c>
      <c r="G45" s="103">
        <f t="shared" si="15"/>
        <v>1920.6249999999998</v>
      </c>
      <c r="H45" s="103">
        <f t="shared" si="15"/>
        <v>2195</v>
      </c>
      <c r="I45" s="103">
        <f t="shared" si="15"/>
        <v>2469.375</v>
      </c>
      <c r="J45" s="103">
        <f t="shared" si="15"/>
        <v>2743.75</v>
      </c>
      <c r="K45" s="103">
        <f t="shared" si="15"/>
        <v>3018.125</v>
      </c>
      <c r="L45" s="103">
        <f t="shared" si="15"/>
        <v>3292.5</v>
      </c>
      <c r="M45" s="103">
        <f t="shared" si="15"/>
        <v>3841.2499999999995</v>
      </c>
      <c r="N45" s="33">
        <v>3560</v>
      </c>
      <c r="O45" s="33">
        <v>4005</v>
      </c>
      <c r="P45" s="33">
        <v>4450</v>
      </c>
      <c r="Q45" s="33">
        <v>4895</v>
      </c>
      <c r="R45" s="33">
        <v>5340</v>
      </c>
      <c r="S45" s="33">
        <v>5784.9999999999991</v>
      </c>
    </row>
    <row r="46" spans="1:68" ht="63" hidden="1" customHeight="1" x14ac:dyDescent="0.25">
      <c r="A46" s="98" t="s">
        <v>12</v>
      </c>
      <c r="B46" s="101" t="s">
        <v>13</v>
      </c>
      <c r="C46" s="102"/>
      <c r="D46" s="100">
        <f t="shared" ref="D46" si="16">D45/0.75</f>
        <v>1463.3333333333333</v>
      </c>
      <c r="E46" s="100">
        <f t="shared" ref="E46" si="17">E45/0.75</f>
        <v>1829.1666666666667</v>
      </c>
      <c r="F46" s="100">
        <f t="shared" ref="F46" si="18">F45/0.75</f>
        <v>2195</v>
      </c>
      <c r="G46" s="100">
        <f t="shared" ref="G46" si="19">G45/0.75</f>
        <v>2560.833333333333</v>
      </c>
      <c r="H46" s="100">
        <f t="shared" ref="H46" si="20">H45/0.75</f>
        <v>2926.6666666666665</v>
      </c>
      <c r="I46" s="100">
        <f t="shared" ref="I46" si="21">I45/0.75</f>
        <v>3292.5</v>
      </c>
      <c r="J46" s="100">
        <f t="shared" ref="J46" si="22">J45/0.75</f>
        <v>3658.3333333333335</v>
      </c>
      <c r="K46" s="100">
        <f t="shared" ref="K46" si="23">K45/0.75</f>
        <v>4024.1666666666665</v>
      </c>
      <c r="L46" s="100">
        <f t="shared" ref="L46" si="24">L45/0.75</f>
        <v>4390</v>
      </c>
      <c r="M46" s="100">
        <f t="shared" ref="M46" si="25">M45/0.75</f>
        <v>5121.6666666666661</v>
      </c>
      <c r="N46" s="33">
        <f>$C$5*[1]Sheet1!C61</f>
        <v>830</v>
      </c>
      <c r="O46" s="33">
        <f>$C$5*[1]Sheet1!D61</f>
        <v>933.75</v>
      </c>
      <c r="P46" s="33">
        <f>$C$5*[1]Sheet1!E61</f>
        <v>1037.5</v>
      </c>
      <c r="Q46" s="33">
        <f>$C$5*[1]Sheet1!F61</f>
        <v>1141.25</v>
      </c>
      <c r="R46" s="33">
        <f>$C$5*[1]Sheet1!G61</f>
        <v>1245</v>
      </c>
      <c r="S46" s="33">
        <f>$C$5*[1]Sheet1!H61</f>
        <v>1348.75</v>
      </c>
    </row>
    <row r="47" spans="1:68" s="44" customFormat="1" ht="29.25" customHeight="1" x14ac:dyDescent="0.25">
      <c r="A47" s="1"/>
      <c r="B47" s="12"/>
      <c r="C47" s="8"/>
      <c r="D47" s="33"/>
      <c r="E47" s="33"/>
      <c r="F47" s="33"/>
      <c r="G47" s="33"/>
      <c r="H47" s="33"/>
      <c r="I47" s="33"/>
      <c r="J47" s="33"/>
      <c r="K47" s="33"/>
      <c r="L47" s="33"/>
      <c r="M47" s="33"/>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row>
    <row r="48" spans="1:68" ht="25.5" customHeight="1" x14ac:dyDescent="0.5">
      <c r="A48" s="53" t="s">
        <v>31</v>
      </c>
      <c r="B48" s="49"/>
      <c r="C48" s="50"/>
      <c r="D48" s="51"/>
      <c r="E48" s="51"/>
      <c r="F48" s="51"/>
      <c r="G48" s="51"/>
      <c r="H48" s="51"/>
      <c r="I48" s="51"/>
      <c r="J48" s="51"/>
      <c r="K48" s="51"/>
      <c r="L48" s="51"/>
      <c r="M48" s="51"/>
    </row>
    <row r="49" spans="1:68" ht="48" customHeight="1" thickBot="1" x14ac:dyDescent="0.4">
      <c r="A49" s="45" t="s">
        <v>15</v>
      </c>
      <c r="B49" s="13"/>
      <c r="C49" s="46"/>
      <c r="D49" s="47"/>
      <c r="E49" s="47"/>
      <c r="F49" s="47"/>
      <c r="G49" s="47"/>
      <c r="H49" s="47"/>
      <c r="I49" s="47"/>
      <c r="J49" s="47"/>
      <c r="K49" s="47"/>
      <c r="L49" s="47"/>
      <c r="M49" s="47"/>
    </row>
    <row r="50" spans="1:68" s="52" customFormat="1" ht="28.5" customHeight="1" x14ac:dyDescent="0.5">
      <c r="A50" s="7"/>
      <c r="B50" s="13"/>
      <c r="C50" s="25"/>
      <c r="D50" s="34" t="s">
        <v>16</v>
      </c>
      <c r="E50" s="34"/>
      <c r="F50" s="34"/>
      <c r="G50" s="34"/>
      <c r="H50" s="34"/>
      <c r="I50" s="34"/>
      <c r="J50" s="34"/>
      <c r="K50" s="34"/>
      <c r="L50" s="76"/>
      <c r="M50" s="35"/>
      <c r="N50" s="51"/>
      <c r="O50" s="51"/>
      <c r="P50" s="51"/>
      <c r="Q50" s="51"/>
      <c r="R50" s="51"/>
      <c r="S50" s="51"/>
    </row>
    <row r="51" spans="1:68" s="48" customFormat="1" ht="106.5" customHeight="1" x14ac:dyDescent="0.35">
      <c r="A51" s="6" t="s">
        <v>17</v>
      </c>
      <c r="B51" s="13" t="s">
        <v>18</v>
      </c>
      <c r="C51" s="25" t="s">
        <v>19</v>
      </c>
      <c r="D51" s="35">
        <v>500</v>
      </c>
      <c r="E51" s="35">
        <v>625</v>
      </c>
      <c r="F51" s="35">
        <v>750</v>
      </c>
      <c r="G51" s="35">
        <v>875</v>
      </c>
      <c r="H51" s="35">
        <v>1000</v>
      </c>
      <c r="I51" s="35">
        <v>1125</v>
      </c>
      <c r="J51" s="35">
        <v>1250</v>
      </c>
      <c r="K51" s="35">
        <v>1375</v>
      </c>
      <c r="L51" s="77">
        <v>1500</v>
      </c>
      <c r="M51" s="35">
        <v>1750</v>
      </c>
      <c r="N51" s="47"/>
      <c r="O51" s="47"/>
      <c r="P51" s="47"/>
      <c r="Q51" s="47"/>
      <c r="R51" s="47"/>
      <c r="S51" s="47"/>
    </row>
    <row r="52" spans="1:68" s="7" customFormat="1" ht="37.5" customHeight="1" x14ac:dyDescent="0.3">
      <c r="A52" s="4" t="s">
        <v>20</v>
      </c>
      <c r="B52" s="14">
        <v>55</v>
      </c>
      <c r="C52" s="26">
        <v>101</v>
      </c>
      <c r="D52" s="36">
        <f t="shared" ref="D52:M52" si="26">D46/600</f>
        <v>2.4388888888888887</v>
      </c>
      <c r="E52" s="36">
        <f t="shared" si="26"/>
        <v>3.0486111111111112</v>
      </c>
      <c r="F52" s="36">
        <f t="shared" si="26"/>
        <v>3.6583333333333332</v>
      </c>
      <c r="G52" s="36">
        <f t="shared" si="26"/>
        <v>4.2680555555555548</v>
      </c>
      <c r="H52" s="36">
        <f t="shared" si="26"/>
        <v>4.8777777777777773</v>
      </c>
      <c r="I52" s="36">
        <f t="shared" si="26"/>
        <v>5.4874999999999998</v>
      </c>
      <c r="J52" s="36">
        <f t="shared" si="26"/>
        <v>6.0972222222222223</v>
      </c>
      <c r="K52" s="36">
        <f t="shared" si="26"/>
        <v>6.7069444444444439</v>
      </c>
      <c r="L52" s="78">
        <f t="shared" si="26"/>
        <v>7.3166666666666664</v>
      </c>
      <c r="M52" s="36">
        <f t="shared" si="26"/>
        <v>8.5361111111111097</v>
      </c>
      <c r="N52" s="89"/>
      <c r="O52" s="89"/>
      <c r="P52" s="89"/>
      <c r="Q52" s="89"/>
      <c r="R52" s="89"/>
      <c r="S52" s="89"/>
      <c r="T52" s="89"/>
      <c r="U52" s="89"/>
      <c r="V52" s="89"/>
      <c r="W52" s="89"/>
      <c r="X52" s="89"/>
      <c r="Y52" s="89"/>
      <c r="Z52" s="89"/>
      <c r="AA52" s="89"/>
      <c r="AB52" s="30"/>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row>
    <row r="53" spans="1:68" s="7" customFormat="1" ht="49.5" customHeight="1" x14ac:dyDescent="0.3">
      <c r="A53" s="15" t="s">
        <v>21</v>
      </c>
      <c r="B53" s="16">
        <v>80</v>
      </c>
      <c r="C53" s="27">
        <v>80</v>
      </c>
      <c r="D53" s="37">
        <f t="shared" ref="D53:M53" si="27">D46/400</f>
        <v>3.6583333333333332</v>
      </c>
      <c r="E53" s="37">
        <f t="shared" si="27"/>
        <v>4.572916666666667</v>
      </c>
      <c r="F53" s="37">
        <f t="shared" si="27"/>
        <v>5.4874999999999998</v>
      </c>
      <c r="G53" s="37">
        <f t="shared" si="27"/>
        <v>6.4020833333333327</v>
      </c>
      <c r="H53" s="37">
        <f t="shared" si="27"/>
        <v>7.3166666666666664</v>
      </c>
      <c r="I53" s="37">
        <f t="shared" si="27"/>
        <v>8.2312499999999993</v>
      </c>
      <c r="J53" s="37">
        <f t="shared" si="27"/>
        <v>9.1458333333333339</v>
      </c>
      <c r="K53" s="37">
        <f t="shared" si="27"/>
        <v>10.060416666666667</v>
      </c>
      <c r="L53" s="79">
        <f t="shared" si="27"/>
        <v>10.975</v>
      </c>
      <c r="M53" s="37">
        <f t="shared" si="27"/>
        <v>12.804166666666665</v>
      </c>
      <c r="N53" s="89"/>
      <c r="O53" s="89"/>
      <c r="P53" s="89"/>
      <c r="Q53" s="89"/>
      <c r="R53" s="89"/>
      <c r="S53" s="89"/>
      <c r="T53" s="89"/>
      <c r="U53" s="89"/>
      <c r="V53" s="89"/>
      <c r="W53" s="89"/>
      <c r="X53" s="89"/>
      <c r="Y53" s="89"/>
      <c r="Z53" s="89"/>
      <c r="AA53" s="89"/>
      <c r="AB53" s="30"/>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row>
    <row r="54" spans="1:68" s="5" customFormat="1" ht="48" customHeight="1" x14ac:dyDescent="0.25">
      <c r="A54" s="4" t="s">
        <v>22</v>
      </c>
      <c r="B54" s="14">
        <v>50</v>
      </c>
      <c r="C54" s="26">
        <v>101</v>
      </c>
      <c r="D54" s="36">
        <f t="shared" ref="D54:M54" si="28">D46/800</f>
        <v>1.8291666666666666</v>
      </c>
      <c r="E54" s="36">
        <f t="shared" si="28"/>
        <v>2.2864583333333335</v>
      </c>
      <c r="F54" s="36">
        <f t="shared" si="28"/>
        <v>2.7437499999999999</v>
      </c>
      <c r="G54" s="36">
        <f t="shared" si="28"/>
        <v>3.2010416666666663</v>
      </c>
      <c r="H54" s="36">
        <f t="shared" si="28"/>
        <v>3.6583333333333332</v>
      </c>
      <c r="I54" s="36">
        <f t="shared" si="28"/>
        <v>4.1156249999999996</v>
      </c>
      <c r="J54" s="36">
        <f t="shared" si="28"/>
        <v>4.572916666666667</v>
      </c>
      <c r="K54" s="36">
        <f t="shared" si="28"/>
        <v>5.0302083333333334</v>
      </c>
      <c r="L54" s="78">
        <f t="shared" si="28"/>
        <v>5.4874999999999998</v>
      </c>
      <c r="M54" s="36">
        <f t="shared" si="28"/>
        <v>6.4020833333333327</v>
      </c>
      <c r="N54" s="90"/>
      <c r="O54" s="90"/>
      <c r="P54" s="90"/>
      <c r="Q54" s="90"/>
      <c r="R54" s="90"/>
      <c r="S54" s="90"/>
      <c r="T54" s="90"/>
      <c r="U54" s="90"/>
      <c r="V54" s="90"/>
      <c r="W54" s="90"/>
      <c r="X54" s="90"/>
      <c r="Y54" s="90"/>
      <c r="Z54" s="90"/>
      <c r="AA54" s="90"/>
      <c r="AB54" s="31"/>
    </row>
    <row r="55" spans="1:68" s="17" customFormat="1" ht="37.5" customHeight="1" x14ac:dyDescent="0.25">
      <c r="A55" s="40" t="s">
        <v>23</v>
      </c>
      <c r="B55" s="41">
        <v>126</v>
      </c>
      <c r="C55" s="42">
        <f>(4000/44000)*350</f>
        <v>31.81818181818182</v>
      </c>
      <c r="D55" s="43">
        <f t="shared" ref="D55:M55" si="29">D46/350</f>
        <v>4.1809523809523803</v>
      </c>
      <c r="E55" s="43">
        <f t="shared" si="29"/>
        <v>5.2261904761904763</v>
      </c>
      <c r="F55" s="43">
        <f t="shared" si="29"/>
        <v>6.2714285714285714</v>
      </c>
      <c r="G55" s="43">
        <f t="shared" si="29"/>
        <v>7.3166666666666655</v>
      </c>
      <c r="H55" s="43">
        <f t="shared" si="29"/>
        <v>8.3619047619047606</v>
      </c>
      <c r="I55" s="43">
        <f t="shared" si="29"/>
        <v>9.4071428571428566</v>
      </c>
      <c r="J55" s="43">
        <f t="shared" si="29"/>
        <v>10.452380952380953</v>
      </c>
      <c r="K55" s="43">
        <f t="shared" si="29"/>
        <v>11.497619047619047</v>
      </c>
      <c r="L55" s="80">
        <f t="shared" si="29"/>
        <v>12.542857142857143</v>
      </c>
      <c r="M55" s="43">
        <f t="shared" si="29"/>
        <v>14.633333333333331</v>
      </c>
      <c r="N55" s="90"/>
      <c r="O55" s="90"/>
      <c r="P55" s="90"/>
      <c r="Q55" s="90"/>
      <c r="R55" s="90"/>
      <c r="S55" s="90"/>
      <c r="T55" s="90"/>
      <c r="U55" s="90"/>
      <c r="V55" s="90"/>
      <c r="W55" s="90"/>
      <c r="X55" s="90"/>
      <c r="Y55" s="90"/>
      <c r="Z55" s="90"/>
      <c r="AA55" s="90"/>
      <c r="AB55" s="31"/>
      <c r="AC55" s="5"/>
      <c r="AD55" s="5"/>
      <c r="AE55" s="5"/>
      <c r="AF55" s="5"/>
      <c r="AG55" s="5"/>
      <c r="AH55" s="5"/>
      <c r="AI55" s="5"/>
      <c r="AJ55" s="5"/>
      <c r="AK55" s="5"/>
      <c r="AL55" s="5"/>
      <c r="AM55" s="5"/>
      <c r="AN55" s="5"/>
      <c r="AO55" s="5"/>
      <c r="AP55" s="5"/>
      <c r="AQ55" s="5"/>
      <c r="AR55" s="5"/>
    </row>
    <row r="56" spans="1:68" s="5" customFormat="1" ht="31.5" customHeight="1" x14ac:dyDescent="0.25">
      <c r="A56" s="4" t="s">
        <v>24</v>
      </c>
      <c r="B56" s="14">
        <v>80</v>
      </c>
      <c r="C56" s="26">
        <f>(4000/44000)*550</f>
        <v>50</v>
      </c>
      <c r="D56" s="36">
        <f t="shared" ref="D56:M56" si="30">D46/550</f>
        <v>2.6606060606060606</v>
      </c>
      <c r="E56" s="36">
        <f t="shared" si="30"/>
        <v>3.3257575757575757</v>
      </c>
      <c r="F56" s="36">
        <f t="shared" si="30"/>
        <v>3.9909090909090907</v>
      </c>
      <c r="G56" s="36">
        <f t="shared" si="30"/>
        <v>4.6560606060606053</v>
      </c>
      <c r="H56" s="36">
        <f t="shared" si="30"/>
        <v>5.3212121212121213</v>
      </c>
      <c r="I56" s="36">
        <f t="shared" si="30"/>
        <v>5.9863636363636363</v>
      </c>
      <c r="J56" s="36">
        <f t="shared" si="30"/>
        <v>6.6515151515151514</v>
      </c>
      <c r="K56" s="36">
        <f t="shared" si="30"/>
        <v>7.3166666666666664</v>
      </c>
      <c r="L56" s="78">
        <f t="shared" si="30"/>
        <v>7.9818181818181815</v>
      </c>
      <c r="M56" s="36">
        <f t="shared" si="30"/>
        <v>9.3121212121212107</v>
      </c>
      <c r="N56" s="90"/>
      <c r="O56" s="90"/>
      <c r="P56" s="90"/>
      <c r="Q56" s="90"/>
      <c r="R56" s="90"/>
      <c r="S56" s="90"/>
      <c r="T56" s="90"/>
      <c r="U56" s="90"/>
      <c r="V56" s="90"/>
      <c r="W56" s="90"/>
      <c r="X56" s="90"/>
      <c r="Y56" s="90"/>
      <c r="Z56" s="90"/>
      <c r="AA56" s="90"/>
      <c r="AB56" s="31"/>
    </row>
    <row r="57" spans="1:68" s="20" customFormat="1" ht="30" customHeight="1" x14ac:dyDescent="0.25">
      <c r="A57" s="57" t="s">
        <v>25</v>
      </c>
      <c r="B57" s="58"/>
      <c r="C57" s="59"/>
      <c r="D57" s="110">
        <v>349</v>
      </c>
      <c r="E57" s="110">
        <v>436</v>
      </c>
      <c r="F57" s="110">
        <v>523</v>
      </c>
      <c r="G57" s="110">
        <v>610</v>
      </c>
      <c r="H57" s="110">
        <v>697</v>
      </c>
      <c r="I57" s="110">
        <v>784</v>
      </c>
      <c r="J57" s="110">
        <v>871</v>
      </c>
      <c r="K57" s="110">
        <v>958</v>
      </c>
      <c r="L57" s="111">
        <v>1045</v>
      </c>
      <c r="M57" s="110">
        <v>1220</v>
      </c>
      <c r="N57" s="90"/>
      <c r="O57" s="90"/>
      <c r="P57" s="90"/>
      <c r="Q57" s="90"/>
      <c r="R57" s="90"/>
      <c r="S57" s="90"/>
      <c r="T57" s="90"/>
      <c r="U57" s="90"/>
      <c r="V57" s="90"/>
      <c r="W57" s="90"/>
      <c r="X57" s="90"/>
      <c r="Y57" s="90"/>
      <c r="Z57" s="90"/>
      <c r="AA57" s="90"/>
      <c r="AB57" s="31"/>
      <c r="AC57" s="5"/>
      <c r="AD57" s="5"/>
      <c r="AE57" s="5"/>
      <c r="AF57" s="5"/>
      <c r="AG57" s="5"/>
      <c r="AH57" s="5"/>
      <c r="AI57" s="5"/>
      <c r="AJ57" s="5"/>
      <c r="AK57" s="5"/>
      <c r="AL57" s="5"/>
      <c r="AM57" s="5"/>
      <c r="AN57" s="5"/>
      <c r="AO57" s="5"/>
      <c r="AP57" s="5"/>
      <c r="AQ57" s="5"/>
      <c r="AR57" s="5"/>
    </row>
    <row r="58" spans="1:68" s="5" customFormat="1" ht="24.75" customHeight="1" x14ac:dyDescent="0.25">
      <c r="A58" s="21" t="s">
        <v>26</v>
      </c>
      <c r="B58" s="22"/>
      <c r="C58" s="29"/>
      <c r="D58" s="22">
        <v>697</v>
      </c>
      <c r="E58" s="22">
        <v>871</v>
      </c>
      <c r="F58" s="22">
        <v>1045</v>
      </c>
      <c r="G58" s="22">
        <v>1220</v>
      </c>
      <c r="H58" s="22">
        <v>1394</v>
      </c>
      <c r="I58" s="22">
        <v>1568</v>
      </c>
      <c r="J58" s="22">
        <v>1742</v>
      </c>
      <c r="K58" s="22">
        <v>1916</v>
      </c>
      <c r="L58" s="81">
        <v>2090</v>
      </c>
      <c r="M58" s="22">
        <v>2439</v>
      </c>
      <c r="N58" s="90"/>
      <c r="O58" s="90"/>
      <c r="P58" s="90"/>
      <c r="Q58" s="90"/>
      <c r="R58" s="90"/>
      <c r="S58" s="90"/>
      <c r="T58" s="90"/>
      <c r="U58" s="90"/>
      <c r="V58" s="90"/>
      <c r="W58" s="90"/>
      <c r="X58" s="90"/>
      <c r="Y58" s="90"/>
      <c r="Z58" s="90"/>
      <c r="AA58" s="90"/>
      <c r="AB58" s="31"/>
    </row>
    <row r="59" spans="1:68" s="20" customFormat="1" ht="27" customHeight="1" x14ac:dyDescent="0.25">
      <c r="A59" s="21" t="s">
        <v>27</v>
      </c>
      <c r="B59" s="22"/>
      <c r="C59" s="54"/>
      <c r="D59" s="22">
        <v>1045</v>
      </c>
      <c r="E59" s="22">
        <v>1307</v>
      </c>
      <c r="F59" s="22">
        <v>1568</v>
      </c>
      <c r="G59" s="22">
        <v>1830</v>
      </c>
      <c r="H59" s="22">
        <v>2091</v>
      </c>
      <c r="I59" s="22">
        <v>2352</v>
      </c>
      <c r="J59" s="22">
        <v>2613</v>
      </c>
      <c r="K59" s="22">
        <v>2874</v>
      </c>
      <c r="L59" s="81">
        <v>3135</v>
      </c>
      <c r="M59" s="22">
        <v>3658</v>
      </c>
      <c r="N59" s="90"/>
      <c r="O59" s="90"/>
      <c r="P59" s="90"/>
      <c r="Q59" s="90"/>
      <c r="R59" s="90"/>
      <c r="S59" s="90"/>
      <c r="T59" s="90"/>
      <c r="U59" s="90"/>
      <c r="V59" s="90"/>
      <c r="W59" s="90"/>
      <c r="X59" s="90"/>
      <c r="Y59" s="90"/>
      <c r="Z59" s="90"/>
      <c r="AA59" s="90"/>
      <c r="AB59" s="31"/>
      <c r="AC59" s="5"/>
      <c r="AD59" s="5"/>
      <c r="AE59" s="5"/>
      <c r="AF59" s="5"/>
      <c r="AG59" s="5"/>
      <c r="AH59" s="5"/>
      <c r="AI59" s="5"/>
      <c r="AJ59" s="5"/>
      <c r="AK59" s="5"/>
      <c r="AL59" s="5"/>
      <c r="AM59" s="5"/>
      <c r="AN59" s="5"/>
      <c r="AO59" s="5"/>
      <c r="AP59" s="5"/>
      <c r="AQ59" s="5"/>
      <c r="AR59" s="5"/>
    </row>
    <row r="60" spans="1:68" s="20" customFormat="1" ht="37.5" customHeight="1" x14ac:dyDescent="0.25">
      <c r="A60" s="21" t="s">
        <v>28</v>
      </c>
      <c r="B60" s="22"/>
      <c r="C60" s="54"/>
      <c r="D60" s="22">
        <v>1393</v>
      </c>
      <c r="E60" s="22">
        <v>1742</v>
      </c>
      <c r="F60" s="22">
        <v>2090</v>
      </c>
      <c r="G60" s="22">
        <v>2439</v>
      </c>
      <c r="H60" s="22">
        <v>2787</v>
      </c>
      <c r="I60" s="22">
        <v>3135</v>
      </c>
      <c r="J60" s="22">
        <v>3484</v>
      </c>
      <c r="K60" s="22">
        <v>3832</v>
      </c>
      <c r="L60" s="81">
        <v>4180</v>
      </c>
      <c r="M60" s="22">
        <v>4877</v>
      </c>
      <c r="N60" s="90"/>
      <c r="O60" s="90"/>
      <c r="P60" s="90"/>
      <c r="Q60" s="90"/>
      <c r="R60" s="90"/>
      <c r="S60" s="90"/>
      <c r="T60" s="90"/>
      <c r="U60" s="90"/>
      <c r="V60" s="90"/>
      <c r="W60" s="90"/>
      <c r="X60" s="90"/>
      <c r="Y60" s="90"/>
      <c r="Z60" s="90"/>
      <c r="AA60" s="90"/>
      <c r="AB60" s="31"/>
      <c r="AC60" s="5"/>
      <c r="AD60" s="5"/>
      <c r="AE60" s="5"/>
      <c r="AF60" s="5"/>
      <c r="AG60" s="5"/>
      <c r="AH60" s="5"/>
      <c r="AI60" s="5"/>
      <c r="AJ60" s="5"/>
      <c r="AK60" s="5"/>
      <c r="AL60" s="5"/>
      <c r="AM60" s="5"/>
      <c r="AN60" s="5"/>
      <c r="AO60" s="5"/>
      <c r="AP60" s="5"/>
      <c r="AQ60" s="5"/>
      <c r="AR60" s="5"/>
    </row>
    <row r="61" spans="1:68" s="23" customFormat="1" ht="48.95" customHeight="1" x14ac:dyDescent="0.25">
      <c r="A61" s="1"/>
      <c r="B61" s="70"/>
      <c r="C61" s="70"/>
      <c r="D61" s="71"/>
      <c r="E61" s="71"/>
      <c r="F61" s="71"/>
      <c r="G61" s="71"/>
      <c r="H61" s="71"/>
      <c r="I61" s="71"/>
      <c r="J61" s="71"/>
      <c r="K61" s="71"/>
      <c r="L61" s="71"/>
      <c r="M61" s="71"/>
      <c r="N61" s="91"/>
      <c r="O61" s="91"/>
      <c r="P61" s="91"/>
      <c r="Q61" s="91"/>
      <c r="R61" s="91"/>
      <c r="S61" s="91"/>
      <c r="T61" s="91"/>
      <c r="U61" s="91"/>
      <c r="V61" s="91"/>
      <c r="W61" s="91"/>
      <c r="X61" s="91"/>
      <c r="Y61" s="91"/>
      <c r="Z61" s="91"/>
      <c r="AA61" s="91"/>
      <c r="AB61" s="32"/>
      <c r="AC61" s="10"/>
      <c r="AD61" s="10"/>
      <c r="AE61" s="10"/>
      <c r="AF61" s="10"/>
      <c r="AG61" s="10"/>
      <c r="AH61" s="10"/>
      <c r="AI61" s="10"/>
      <c r="AJ61" s="10"/>
      <c r="AK61" s="10"/>
      <c r="AL61" s="10"/>
      <c r="AM61" s="10"/>
      <c r="AN61" s="10"/>
      <c r="AO61" s="10"/>
      <c r="AP61" s="10"/>
      <c r="AQ61" s="10"/>
      <c r="AR61" s="10"/>
    </row>
    <row r="62" spans="1:68" s="56" customFormat="1" ht="48.95" customHeight="1" x14ac:dyDescent="0.25">
      <c r="A62" s="3"/>
      <c r="B62" s="12"/>
      <c r="C62" s="12" t="s">
        <v>8</v>
      </c>
      <c r="D62" s="33">
        <v>1135</v>
      </c>
      <c r="E62" s="33">
        <v>1418.75</v>
      </c>
      <c r="F62" s="33">
        <v>1702.5</v>
      </c>
      <c r="G62" s="33">
        <v>1986.25</v>
      </c>
      <c r="H62" s="33">
        <v>2270</v>
      </c>
      <c r="I62" s="33">
        <v>2553.75</v>
      </c>
      <c r="J62" s="33">
        <v>2837.5</v>
      </c>
      <c r="K62" s="33">
        <v>3121.25</v>
      </c>
      <c r="L62" s="33">
        <v>3405</v>
      </c>
      <c r="M62" s="33">
        <v>3972.5</v>
      </c>
      <c r="N62" s="91"/>
      <c r="O62" s="91"/>
      <c r="P62" s="91"/>
      <c r="Q62" s="91"/>
      <c r="R62" s="91"/>
      <c r="S62" s="91"/>
      <c r="T62" s="91"/>
      <c r="U62" s="91"/>
      <c r="V62" s="91"/>
      <c r="W62" s="91"/>
      <c r="X62" s="91"/>
      <c r="Y62" s="91"/>
      <c r="Z62" s="91"/>
      <c r="AA62" s="91"/>
      <c r="AB62" s="55"/>
      <c r="AC62" s="55"/>
      <c r="AD62" s="55"/>
      <c r="AE62" s="55"/>
      <c r="AF62" s="55"/>
      <c r="AG62" s="55"/>
      <c r="AH62" s="55"/>
      <c r="AI62" s="55"/>
      <c r="AJ62" s="55"/>
      <c r="AK62" s="55"/>
      <c r="AL62" s="55"/>
      <c r="AM62" s="55"/>
      <c r="AN62" s="55"/>
      <c r="AO62" s="55"/>
      <c r="AP62" s="55"/>
      <c r="AQ62" s="55"/>
      <c r="AR62" s="55"/>
    </row>
    <row r="63" spans="1:68" s="24" customFormat="1" ht="161.25" customHeight="1" x14ac:dyDescent="0.25">
      <c r="A63" s="3"/>
      <c r="B63" s="8"/>
      <c r="C63" s="8" t="s">
        <v>9</v>
      </c>
      <c r="D63" s="33">
        <f t="shared" ref="D63:M63" si="31">$C$5*D69</f>
        <v>207.5</v>
      </c>
      <c r="E63" s="33">
        <f t="shared" si="31"/>
        <v>259.375</v>
      </c>
      <c r="F63" s="33">
        <f t="shared" si="31"/>
        <v>311.25</v>
      </c>
      <c r="G63" s="33">
        <f t="shared" si="31"/>
        <v>363.125</v>
      </c>
      <c r="H63" s="33">
        <f t="shared" si="31"/>
        <v>415</v>
      </c>
      <c r="I63" s="33">
        <f t="shared" si="31"/>
        <v>466.875</v>
      </c>
      <c r="J63" s="33">
        <f t="shared" si="31"/>
        <v>518.75</v>
      </c>
      <c r="K63" s="33">
        <f t="shared" si="31"/>
        <v>570.625</v>
      </c>
      <c r="L63" s="33">
        <f t="shared" si="31"/>
        <v>622.5</v>
      </c>
      <c r="M63" s="33">
        <f t="shared" si="31"/>
        <v>726.25</v>
      </c>
      <c r="N63" s="92"/>
      <c r="O63" s="92"/>
      <c r="P63" s="92"/>
      <c r="Q63" s="92"/>
      <c r="R63" s="92"/>
      <c r="S63" s="92"/>
      <c r="T63" s="92"/>
      <c r="U63" s="92"/>
      <c r="V63" s="92"/>
      <c r="W63" s="92"/>
      <c r="X63" s="92"/>
      <c r="Y63" s="92"/>
      <c r="Z63" s="92"/>
      <c r="AA63" s="92"/>
      <c r="AB63" s="11"/>
      <c r="AC63" s="11"/>
      <c r="AD63" s="11"/>
      <c r="AE63" s="11"/>
      <c r="AF63" s="11"/>
      <c r="AG63" s="11"/>
      <c r="AH63" s="11"/>
      <c r="AI63" s="11"/>
      <c r="AJ63" s="11"/>
      <c r="AK63" s="11"/>
      <c r="AL63" s="11"/>
      <c r="AM63" s="11"/>
      <c r="AN63" s="11"/>
      <c r="AO63" s="11"/>
      <c r="AP63" s="11"/>
      <c r="AQ63" s="11"/>
      <c r="AR63" s="11"/>
    </row>
    <row r="64" spans="1:68" ht="33.75" customHeight="1" x14ac:dyDescent="0.25">
      <c r="A64" s="98" t="s">
        <v>10</v>
      </c>
      <c r="B64" s="101" t="s">
        <v>13</v>
      </c>
      <c r="C64" s="102"/>
      <c r="D64" s="100">
        <f>D62+D63</f>
        <v>1342.5</v>
      </c>
      <c r="E64" s="100">
        <f t="shared" ref="E64:M64" si="32">E62+E63</f>
        <v>1678.125</v>
      </c>
      <c r="F64" s="100">
        <f t="shared" si="32"/>
        <v>2013.75</v>
      </c>
      <c r="G64" s="100">
        <f t="shared" si="32"/>
        <v>2349.375</v>
      </c>
      <c r="H64" s="100">
        <f t="shared" si="32"/>
        <v>2685</v>
      </c>
      <c r="I64" s="100">
        <f t="shared" si="32"/>
        <v>3020.625</v>
      </c>
      <c r="J64" s="100">
        <f t="shared" si="32"/>
        <v>3356.25</v>
      </c>
      <c r="K64" s="100">
        <f t="shared" si="32"/>
        <v>3691.875</v>
      </c>
      <c r="L64" s="100">
        <f t="shared" si="32"/>
        <v>4027.5</v>
      </c>
      <c r="M64" s="100">
        <f t="shared" si="32"/>
        <v>4698.75</v>
      </c>
      <c r="N64" s="71"/>
      <c r="O64" s="71"/>
      <c r="P64" s="71"/>
      <c r="Q64" s="71"/>
      <c r="R64" s="71"/>
      <c r="S64" s="71"/>
    </row>
    <row r="65" spans="1:46" ht="37.5" hidden="1" customHeight="1" x14ac:dyDescent="0.25">
      <c r="A65" s="98" t="s">
        <v>12</v>
      </c>
      <c r="B65" s="101" t="s">
        <v>13</v>
      </c>
      <c r="C65" s="102"/>
      <c r="D65" s="100">
        <f t="shared" ref="D65:M65" si="33">D64/0.75</f>
        <v>1790</v>
      </c>
      <c r="E65" s="100">
        <f t="shared" si="33"/>
        <v>2237.5</v>
      </c>
      <c r="F65" s="100">
        <f t="shared" si="33"/>
        <v>2685</v>
      </c>
      <c r="G65" s="100">
        <f t="shared" si="33"/>
        <v>3132.5</v>
      </c>
      <c r="H65" s="100">
        <f t="shared" si="33"/>
        <v>3580</v>
      </c>
      <c r="I65" s="100">
        <f t="shared" si="33"/>
        <v>4027.5</v>
      </c>
      <c r="J65" s="100">
        <f t="shared" si="33"/>
        <v>4475</v>
      </c>
      <c r="K65" s="100">
        <f t="shared" si="33"/>
        <v>4922.5</v>
      </c>
      <c r="L65" s="100">
        <f t="shared" si="33"/>
        <v>5370</v>
      </c>
      <c r="M65" s="100">
        <f t="shared" si="33"/>
        <v>6265</v>
      </c>
      <c r="N65" s="33">
        <v>4540</v>
      </c>
      <c r="O65" s="33">
        <v>5107.5</v>
      </c>
      <c r="P65" s="33">
        <v>5675</v>
      </c>
      <c r="Q65" s="33">
        <v>6242.5</v>
      </c>
      <c r="R65" s="33">
        <v>6810</v>
      </c>
      <c r="S65" s="33">
        <v>7377.5</v>
      </c>
    </row>
    <row r="66" spans="1:46" ht="39" customHeight="1" x14ac:dyDescent="0.5">
      <c r="A66" s="53" t="s">
        <v>32</v>
      </c>
      <c r="B66" s="49"/>
      <c r="C66" s="50"/>
      <c r="D66" s="51"/>
      <c r="E66" s="51"/>
      <c r="F66" s="51"/>
      <c r="G66" s="51"/>
      <c r="H66" s="51"/>
      <c r="I66" s="51"/>
      <c r="J66" s="51"/>
      <c r="K66" s="51"/>
      <c r="L66" s="51"/>
      <c r="M66" s="51"/>
      <c r="N66" s="33">
        <f>$C$5*[1]Sheet1!C47</f>
        <v>830</v>
      </c>
      <c r="O66" s="33">
        <f>$C$5*[1]Sheet1!D47</f>
        <v>933.75</v>
      </c>
      <c r="P66" s="33">
        <f>$C$5*[1]Sheet1!E47</f>
        <v>1037.5</v>
      </c>
      <c r="Q66" s="33">
        <f>$C$5*[1]Sheet1!F47</f>
        <v>1141.25</v>
      </c>
      <c r="R66" s="33">
        <f>$C$5*[1]Sheet1!G47</f>
        <v>1245</v>
      </c>
      <c r="S66" s="33">
        <f>$C$5*[1]Sheet1!H47</f>
        <v>1348.75</v>
      </c>
    </row>
    <row r="67" spans="1:46" s="44" customFormat="1" ht="42" customHeight="1" thickBot="1" x14ac:dyDescent="0.4">
      <c r="A67" s="45" t="s">
        <v>15</v>
      </c>
      <c r="B67" s="13"/>
      <c r="C67" s="46"/>
      <c r="D67" s="47"/>
      <c r="E67" s="47"/>
      <c r="F67" s="47"/>
      <c r="G67" s="47"/>
      <c r="H67" s="47"/>
      <c r="I67" s="47"/>
      <c r="J67" s="47"/>
      <c r="K67" s="47"/>
      <c r="L67" s="47"/>
      <c r="M67" s="47"/>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row>
    <row r="68" spans="1:46" ht="35.25" customHeight="1" x14ac:dyDescent="0.3">
      <c r="A68" s="7"/>
      <c r="B68" s="13"/>
      <c r="C68" s="25"/>
      <c r="D68" s="34" t="s">
        <v>16</v>
      </c>
      <c r="E68" s="34"/>
      <c r="F68" s="34"/>
      <c r="G68" s="34"/>
      <c r="H68" s="34"/>
      <c r="I68" s="34"/>
      <c r="J68" s="34"/>
      <c r="K68" s="34"/>
      <c r="L68" s="34"/>
      <c r="M68" s="34"/>
    </row>
    <row r="69" spans="1:46" ht="108.75" customHeight="1" x14ac:dyDescent="0.5">
      <c r="A69" s="6" t="s">
        <v>17</v>
      </c>
      <c r="B69" s="13" t="s">
        <v>18</v>
      </c>
      <c r="C69" s="25" t="s">
        <v>19</v>
      </c>
      <c r="D69" s="35">
        <v>500</v>
      </c>
      <c r="E69" s="35">
        <v>625</v>
      </c>
      <c r="F69" s="35">
        <v>750</v>
      </c>
      <c r="G69" s="35">
        <v>875</v>
      </c>
      <c r="H69" s="35">
        <v>1000</v>
      </c>
      <c r="I69" s="35">
        <v>1125</v>
      </c>
      <c r="J69" s="35">
        <v>1250</v>
      </c>
      <c r="K69" s="35">
        <v>1375</v>
      </c>
      <c r="L69" s="35">
        <v>1500</v>
      </c>
      <c r="M69" s="35">
        <v>1750</v>
      </c>
      <c r="N69" s="51"/>
      <c r="O69" s="51"/>
      <c r="P69" s="51"/>
      <c r="Q69" s="51"/>
      <c r="R69" s="51"/>
      <c r="S69" s="51"/>
    </row>
    <row r="70" spans="1:46" ht="37.5" customHeight="1" x14ac:dyDescent="0.35">
      <c r="A70" s="4" t="s">
        <v>20</v>
      </c>
      <c r="B70" s="14">
        <v>55</v>
      </c>
      <c r="C70" s="26">
        <v>101</v>
      </c>
      <c r="D70" s="36">
        <v>3.33</v>
      </c>
      <c r="E70" s="36">
        <v>4.04</v>
      </c>
      <c r="F70" s="36">
        <f t="shared" ref="F70:M70" si="34">F65/600</f>
        <v>4.4749999999999996</v>
      </c>
      <c r="G70" s="36">
        <f t="shared" si="34"/>
        <v>5.2208333333333332</v>
      </c>
      <c r="H70" s="36">
        <f t="shared" si="34"/>
        <v>5.9666666666666668</v>
      </c>
      <c r="I70" s="36">
        <f t="shared" si="34"/>
        <v>6.7125000000000004</v>
      </c>
      <c r="J70" s="36">
        <f t="shared" si="34"/>
        <v>7.458333333333333</v>
      </c>
      <c r="K70" s="36">
        <f t="shared" si="34"/>
        <v>8.2041666666666675</v>
      </c>
      <c r="L70" s="36">
        <f t="shared" si="34"/>
        <v>8.9499999999999993</v>
      </c>
      <c r="M70" s="36">
        <f t="shared" si="34"/>
        <v>10.441666666666666</v>
      </c>
      <c r="N70" s="47"/>
      <c r="O70" s="47"/>
      <c r="P70" s="47"/>
      <c r="Q70" s="47"/>
      <c r="R70" s="47"/>
      <c r="S70" s="47"/>
    </row>
    <row r="71" spans="1:46" ht="37.5" customHeight="1" x14ac:dyDescent="0.25">
      <c r="A71" s="15" t="s">
        <v>21</v>
      </c>
      <c r="B71" s="16">
        <v>80</v>
      </c>
      <c r="C71" s="27">
        <v>80</v>
      </c>
      <c r="D71" s="37">
        <v>5</v>
      </c>
      <c r="E71" s="37">
        <v>6.06</v>
      </c>
      <c r="F71" s="37">
        <f t="shared" ref="F71:M71" si="35">F65/400</f>
        <v>6.7125000000000004</v>
      </c>
      <c r="G71" s="37">
        <f t="shared" si="35"/>
        <v>7.8312499999999998</v>
      </c>
      <c r="H71" s="37">
        <f t="shared" si="35"/>
        <v>8.9499999999999993</v>
      </c>
      <c r="I71" s="37">
        <f t="shared" si="35"/>
        <v>10.06875</v>
      </c>
      <c r="J71" s="37">
        <f t="shared" si="35"/>
        <v>11.1875</v>
      </c>
      <c r="K71" s="37">
        <f t="shared" si="35"/>
        <v>12.30625</v>
      </c>
      <c r="L71" s="37">
        <f t="shared" si="35"/>
        <v>13.425000000000001</v>
      </c>
      <c r="M71" s="37">
        <f t="shared" si="35"/>
        <v>15.6625</v>
      </c>
    </row>
    <row r="72" spans="1:46" ht="45.75" customHeight="1" x14ac:dyDescent="0.25">
      <c r="A72" s="4" t="s">
        <v>22</v>
      </c>
      <c r="B72" s="14">
        <v>50</v>
      </c>
      <c r="C72" s="26">
        <v>101</v>
      </c>
      <c r="D72" s="36">
        <v>2.5</v>
      </c>
      <c r="E72" s="36">
        <v>3.03</v>
      </c>
      <c r="F72" s="36">
        <f t="shared" ref="F72:M72" si="36">F65/800</f>
        <v>3.3562500000000002</v>
      </c>
      <c r="G72" s="36">
        <f t="shared" si="36"/>
        <v>3.9156249999999999</v>
      </c>
      <c r="H72" s="36">
        <f t="shared" si="36"/>
        <v>4.4749999999999996</v>
      </c>
      <c r="I72" s="36">
        <f t="shared" si="36"/>
        <v>5.0343749999999998</v>
      </c>
      <c r="J72" s="36">
        <f t="shared" si="36"/>
        <v>5.59375</v>
      </c>
      <c r="K72" s="36">
        <f t="shared" si="36"/>
        <v>6.1531250000000002</v>
      </c>
      <c r="L72" s="36">
        <f t="shared" si="36"/>
        <v>6.7125000000000004</v>
      </c>
      <c r="M72" s="36">
        <f t="shared" si="36"/>
        <v>7.8312499999999998</v>
      </c>
    </row>
    <row r="73" spans="1:46" ht="37.5" customHeight="1" x14ac:dyDescent="0.25">
      <c r="A73" s="40" t="s">
        <v>23</v>
      </c>
      <c r="B73" s="41">
        <v>126</v>
      </c>
      <c r="C73" s="42">
        <f>(4000/44000)*350</f>
        <v>31.81818181818182</v>
      </c>
      <c r="D73" s="43">
        <v>5.71</v>
      </c>
      <c r="E73" s="43">
        <v>6.93</v>
      </c>
      <c r="F73" s="43">
        <f t="shared" ref="F73:M73" si="37">F65/350</f>
        <v>7.6714285714285717</v>
      </c>
      <c r="G73" s="43">
        <f t="shared" si="37"/>
        <v>8.9499999999999993</v>
      </c>
      <c r="H73" s="43">
        <f t="shared" si="37"/>
        <v>10.228571428571428</v>
      </c>
      <c r="I73" s="43">
        <f t="shared" si="37"/>
        <v>11.507142857142858</v>
      </c>
      <c r="J73" s="43">
        <f t="shared" si="37"/>
        <v>12.785714285714286</v>
      </c>
      <c r="K73" s="43">
        <f t="shared" si="37"/>
        <v>14.064285714285715</v>
      </c>
      <c r="L73" s="43">
        <f t="shared" si="37"/>
        <v>15.342857142857143</v>
      </c>
      <c r="M73" s="43">
        <f t="shared" si="37"/>
        <v>17.899999999999999</v>
      </c>
    </row>
    <row r="74" spans="1:46" ht="37.5" customHeight="1" x14ac:dyDescent="0.25">
      <c r="A74" s="4" t="s">
        <v>24</v>
      </c>
      <c r="B74" s="14">
        <v>80</v>
      </c>
      <c r="C74" s="26">
        <f>(4000/44000)*550</f>
        <v>50</v>
      </c>
      <c r="D74" s="36">
        <v>3.64</v>
      </c>
      <c r="E74" s="36">
        <v>4.41</v>
      </c>
      <c r="F74" s="36">
        <f t="shared" ref="F74:M74" si="38">F65/550</f>
        <v>4.8818181818181818</v>
      </c>
      <c r="G74" s="36">
        <f t="shared" si="38"/>
        <v>5.6954545454545453</v>
      </c>
      <c r="H74" s="36">
        <f t="shared" si="38"/>
        <v>6.5090909090909088</v>
      </c>
      <c r="I74" s="36">
        <f t="shared" si="38"/>
        <v>7.3227272727272723</v>
      </c>
      <c r="J74" s="36">
        <f t="shared" si="38"/>
        <v>8.1363636363636367</v>
      </c>
      <c r="K74" s="36">
        <f t="shared" si="38"/>
        <v>8.9499999999999993</v>
      </c>
      <c r="L74" s="36">
        <f t="shared" si="38"/>
        <v>9.7636363636363637</v>
      </c>
      <c r="M74" s="36">
        <f t="shared" si="38"/>
        <v>11.390909090909091</v>
      </c>
    </row>
    <row r="75" spans="1:46" ht="37.5" customHeight="1" x14ac:dyDescent="0.25">
      <c r="A75" s="57" t="s">
        <v>25</v>
      </c>
      <c r="B75" s="58"/>
      <c r="C75" s="59"/>
      <c r="D75" s="109">
        <v>500</v>
      </c>
      <c r="E75" s="109">
        <v>606</v>
      </c>
      <c r="F75" s="109">
        <v>645</v>
      </c>
      <c r="G75" s="109">
        <v>753</v>
      </c>
      <c r="H75" s="109">
        <v>860</v>
      </c>
      <c r="I75" s="109">
        <v>968</v>
      </c>
      <c r="J75" s="109">
        <v>1075</v>
      </c>
      <c r="K75" s="109">
        <v>1183</v>
      </c>
      <c r="L75" s="109">
        <v>1283</v>
      </c>
      <c r="M75" s="109">
        <v>1505</v>
      </c>
    </row>
    <row r="76" spans="1:46" ht="37.5" customHeight="1" x14ac:dyDescent="0.25">
      <c r="A76" s="21" t="s">
        <v>26</v>
      </c>
      <c r="B76" s="22"/>
      <c r="C76" s="29"/>
      <c r="D76" s="22">
        <v>1000</v>
      </c>
      <c r="E76" s="22">
        <v>1212</v>
      </c>
      <c r="F76" s="22">
        <v>1290</v>
      </c>
      <c r="G76" s="22">
        <v>1505</v>
      </c>
      <c r="H76" s="22">
        <v>1720</v>
      </c>
      <c r="I76" s="22">
        <v>1935</v>
      </c>
      <c r="J76" s="22">
        <v>2150</v>
      </c>
      <c r="K76" s="22">
        <v>2365</v>
      </c>
      <c r="L76" s="22">
        <v>2565</v>
      </c>
      <c r="M76" s="22">
        <v>3010</v>
      </c>
    </row>
    <row r="77" spans="1:46" ht="37.5" customHeight="1" x14ac:dyDescent="0.25">
      <c r="A77" s="21" t="s">
        <v>27</v>
      </c>
      <c r="B77" s="22"/>
      <c r="C77" s="54"/>
      <c r="D77" s="22">
        <v>1500</v>
      </c>
      <c r="E77" s="22">
        <v>1818</v>
      </c>
      <c r="F77" s="22">
        <v>1935</v>
      </c>
      <c r="G77" s="22">
        <v>2258</v>
      </c>
      <c r="H77" s="22">
        <v>2580</v>
      </c>
      <c r="I77" s="22">
        <v>2903</v>
      </c>
      <c r="J77" s="22">
        <v>3225</v>
      </c>
      <c r="K77" s="22">
        <v>3548</v>
      </c>
      <c r="L77" s="22">
        <v>3848</v>
      </c>
      <c r="M77" s="22">
        <v>4515</v>
      </c>
    </row>
    <row r="78" spans="1:46" ht="37.5" customHeight="1" x14ac:dyDescent="0.25">
      <c r="A78" s="21" t="s">
        <v>28</v>
      </c>
      <c r="B78" s="22"/>
      <c r="C78" s="54"/>
      <c r="D78" s="22">
        <v>2000</v>
      </c>
      <c r="E78" s="22">
        <v>2424</v>
      </c>
      <c r="F78" s="22">
        <v>2580</v>
      </c>
      <c r="G78" s="22">
        <v>3010</v>
      </c>
      <c r="H78" s="22">
        <v>3440</v>
      </c>
      <c r="I78" s="22">
        <v>3870</v>
      </c>
      <c r="J78" s="22">
        <v>4300</v>
      </c>
      <c r="K78" s="22">
        <v>4730</v>
      </c>
      <c r="L78" s="22">
        <v>5130</v>
      </c>
      <c r="M78" s="22">
        <v>6020</v>
      </c>
    </row>
    <row r="79" spans="1:46" ht="37.5" customHeight="1" x14ac:dyDescent="0.25">
      <c r="A79" s="72"/>
      <c r="B79" s="73"/>
      <c r="C79" s="74"/>
      <c r="D79" s="73"/>
      <c r="E79" s="73"/>
      <c r="F79" s="73"/>
      <c r="G79" s="73"/>
      <c r="H79" s="73"/>
      <c r="I79" s="73"/>
      <c r="J79" s="73"/>
      <c r="K79" s="73"/>
      <c r="L79" s="73"/>
      <c r="M79" s="73"/>
    </row>
    <row r="80" spans="1:46" ht="37.5" customHeight="1" x14ac:dyDescent="0.25">
      <c r="A80" s="3"/>
      <c r="C80" s="12" t="s">
        <v>8</v>
      </c>
      <c r="D80" s="33">
        <v>840</v>
      </c>
      <c r="E80" s="33">
        <v>1050</v>
      </c>
      <c r="F80" s="33">
        <v>1260</v>
      </c>
      <c r="G80" s="33">
        <v>1470</v>
      </c>
      <c r="H80" s="33">
        <v>1680</v>
      </c>
      <c r="I80" s="33">
        <v>1890</v>
      </c>
      <c r="J80" s="33">
        <v>2100</v>
      </c>
      <c r="K80" s="33">
        <v>2310</v>
      </c>
      <c r="L80" s="33">
        <v>2520</v>
      </c>
      <c r="M80" s="33">
        <v>2940</v>
      </c>
    </row>
    <row r="81" spans="1:40" ht="37.5" customHeight="1" x14ac:dyDescent="0.25">
      <c r="A81" s="3"/>
      <c r="B81" s="12" t="s">
        <v>2</v>
      </c>
      <c r="C81" s="12"/>
      <c r="D81" s="33"/>
      <c r="E81" s="33"/>
      <c r="F81" s="33"/>
      <c r="G81" s="33"/>
      <c r="H81" s="33"/>
      <c r="I81" s="33"/>
      <c r="J81" s="33"/>
      <c r="K81" s="33"/>
      <c r="L81" s="33"/>
      <c r="M81" s="33"/>
    </row>
    <row r="82" spans="1:40" ht="37.5" customHeight="1" x14ac:dyDescent="0.25">
      <c r="A82" s="3"/>
      <c r="C82" s="12"/>
      <c r="D82" s="33"/>
      <c r="E82" s="33"/>
      <c r="F82" s="33"/>
      <c r="G82" s="33"/>
      <c r="H82" s="33"/>
      <c r="I82" s="33"/>
      <c r="J82" s="33"/>
      <c r="K82" s="33"/>
      <c r="L82" s="33"/>
      <c r="M82" s="33"/>
    </row>
    <row r="83" spans="1:40" ht="155.25" customHeight="1" x14ac:dyDescent="0.25">
      <c r="A83" s="3"/>
      <c r="C83" s="8" t="s">
        <v>9</v>
      </c>
      <c r="D83" s="33">
        <f>$C$5*[1]Sheet1!C74</f>
        <v>207.5</v>
      </c>
      <c r="E83" s="33">
        <f>$C$5*[1]Sheet1!D74</f>
        <v>259.375</v>
      </c>
      <c r="F83" s="33">
        <f>$C$5*[1]Sheet1!E74</f>
        <v>311.25</v>
      </c>
      <c r="G83" s="33">
        <f>$C$5*[1]Sheet1!F74</f>
        <v>363.125</v>
      </c>
      <c r="H83" s="33">
        <f>$C$5*[1]Sheet1!G74</f>
        <v>415</v>
      </c>
      <c r="I83" s="33">
        <f>$C$5*[1]Sheet1!H74</f>
        <v>466.875</v>
      </c>
      <c r="J83" s="33">
        <f>$C$5*[1]Sheet1!I74</f>
        <v>518.75</v>
      </c>
      <c r="K83" s="33">
        <f>$C$5*D89</f>
        <v>570.625</v>
      </c>
      <c r="L83" s="33">
        <f>$C$5*E89</f>
        <v>622.5</v>
      </c>
      <c r="M83" s="33">
        <f>$C$5*F89</f>
        <v>726.25</v>
      </c>
      <c r="N83" s="73"/>
      <c r="O83" s="73"/>
      <c r="P83" s="73"/>
      <c r="Q83" s="73"/>
      <c r="R83" s="73"/>
      <c r="S83" s="73"/>
    </row>
    <row r="84" spans="1:40" ht="157.5" hidden="1" customHeight="1" x14ac:dyDescent="0.25">
      <c r="A84" s="98" t="s">
        <v>10</v>
      </c>
      <c r="B84" s="101" t="s">
        <v>13</v>
      </c>
      <c r="C84" s="102"/>
      <c r="D84" s="100">
        <f>D80+D83</f>
        <v>1047.5</v>
      </c>
      <c r="E84" s="100">
        <f t="shared" ref="E84:I84" si="39">E80+E83</f>
        <v>1309.375</v>
      </c>
      <c r="F84" s="100">
        <f t="shared" si="39"/>
        <v>1571.25</v>
      </c>
      <c r="G84" s="100">
        <f t="shared" si="39"/>
        <v>1833.125</v>
      </c>
      <c r="H84" s="100">
        <f t="shared" si="39"/>
        <v>2095</v>
      </c>
      <c r="I84" s="100">
        <f t="shared" si="39"/>
        <v>2356.875</v>
      </c>
      <c r="J84" s="95"/>
      <c r="K84" s="95"/>
      <c r="L84" s="95"/>
      <c r="M84" s="95"/>
      <c r="N84" s="33">
        <v>3360</v>
      </c>
      <c r="O84" s="33">
        <v>3780</v>
      </c>
      <c r="P84" s="33">
        <v>4200</v>
      </c>
      <c r="Q84" s="33">
        <v>4620</v>
      </c>
      <c r="R84" s="33">
        <v>5040</v>
      </c>
      <c r="S84" s="33">
        <v>5460</v>
      </c>
    </row>
    <row r="85" spans="1:40" ht="35.25" customHeight="1" x14ac:dyDescent="0.25">
      <c r="A85" s="98" t="s">
        <v>12</v>
      </c>
      <c r="B85" s="101" t="s">
        <v>13</v>
      </c>
      <c r="C85" s="102"/>
      <c r="D85" s="100">
        <f t="shared" ref="D85:I85" si="40">D84/0.75</f>
        <v>1396.6666666666667</v>
      </c>
      <c r="E85" s="100">
        <f t="shared" si="40"/>
        <v>1745.8333333333333</v>
      </c>
      <c r="F85" s="100">
        <f t="shared" si="40"/>
        <v>2095</v>
      </c>
      <c r="G85" s="100">
        <f t="shared" si="40"/>
        <v>2444.1666666666665</v>
      </c>
      <c r="H85" s="100">
        <f t="shared" si="40"/>
        <v>2793.3333333333335</v>
      </c>
      <c r="I85" s="100">
        <f t="shared" si="40"/>
        <v>3142.5</v>
      </c>
      <c r="N85" s="33"/>
      <c r="O85" s="33"/>
      <c r="P85" s="33"/>
      <c r="Q85" s="33"/>
      <c r="R85" s="33"/>
      <c r="S85" s="33"/>
    </row>
    <row r="86" spans="1:40" ht="57" customHeight="1" x14ac:dyDescent="0.5">
      <c r="A86" s="53" t="s">
        <v>33</v>
      </c>
      <c r="B86" s="49"/>
      <c r="C86" s="50"/>
      <c r="D86" s="51"/>
      <c r="E86" s="51"/>
      <c r="F86" s="51"/>
      <c r="G86" s="51"/>
      <c r="H86" s="51"/>
      <c r="I86" s="51"/>
      <c r="J86" s="51"/>
      <c r="K86" s="51"/>
      <c r="L86" s="51"/>
      <c r="M86" s="51"/>
      <c r="N86" s="33"/>
      <c r="O86" s="33"/>
      <c r="P86" s="33"/>
      <c r="Q86" s="33"/>
      <c r="R86" s="33"/>
      <c r="S86" s="33"/>
    </row>
    <row r="87" spans="1:40" ht="40.5" customHeight="1" thickBot="1" x14ac:dyDescent="0.4">
      <c r="A87" s="45" t="s">
        <v>15</v>
      </c>
      <c r="B87" s="13"/>
      <c r="C87" s="46"/>
      <c r="D87" s="47"/>
      <c r="E87" s="47"/>
      <c r="F87" s="47"/>
      <c r="G87" s="47"/>
      <c r="H87" s="47"/>
      <c r="I87" s="47"/>
      <c r="J87" s="47"/>
      <c r="K87" s="47"/>
      <c r="L87" s="47"/>
      <c r="M87" s="47"/>
      <c r="N87" s="33">
        <f t="shared" ref="N87:P87" si="41">$C$5*G89</f>
        <v>830</v>
      </c>
      <c r="O87" s="33">
        <f t="shared" si="41"/>
        <v>933.75</v>
      </c>
      <c r="P87" s="33">
        <f t="shared" si="41"/>
        <v>1037.5</v>
      </c>
      <c r="Q87" s="33">
        <f>$C$5*[1]Sheet1!K75</f>
        <v>1141.25</v>
      </c>
      <c r="R87" s="33">
        <f>$C$5*[1]Sheet1!L75</f>
        <v>1245</v>
      </c>
      <c r="S87" s="33">
        <f>$C$5*[1]Sheet1!M75</f>
        <v>1348.75</v>
      </c>
    </row>
    <row r="88" spans="1:40" s="44" customFormat="1" ht="30.75" customHeight="1" x14ac:dyDescent="0.3">
      <c r="A88" s="7"/>
      <c r="B88" s="13"/>
      <c r="C88" s="25"/>
      <c r="D88" s="34" t="s">
        <v>16</v>
      </c>
      <c r="E88" s="34"/>
      <c r="F88" s="34"/>
      <c r="G88" s="34"/>
      <c r="H88" s="34"/>
      <c r="I88" s="34"/>
      <c r="J88" s="39"/>
      <c r="K88" s="39"/>
      <c r="L88" s="39"/>
      <c r="M88" s="93"/>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row>
    <row r="89" spans="1:40" ht="23.25" customHeight="1" x14ac:dyDescent="0.3">
      <c r="A89" s="6" t="s">
        <v>17</v>
      </c>
      <c r="B89" s="13" t="s">
        <v>18</v>
      </c>
      <c r="C89" s="25" t="s">
        <v>19</v>
      </c>
      <c r="D89" s="35">
        <v>1375</v>
      </c>
      <c r="E89" s="35">
        <v>1500</v>
      </c>
      <c r="F89" s="35">
        <v>1750</v>
      </c>
      <c r="G89" s="35">
        <v>2000</v>
      </c>
      <c r="H89" s="35">
        <v>2250</v>
      </c>
      <c r="I89" s="35">
        <v>2500</v>
      </c>
      <c r="M89" s="94"/>
    </row>
    <row r="90" spans="1:40" ht="60.75" customHeight="1" x14ac:dyDescent="0.5">
      <c r="A90" s="4" t="s">
        <v>20</v>
      </c>
      <c r="B90" s="14">
        <v>55</v>
      </c>
      <c r="C90" s="26">
        <v>101</v>
      </c>
      <c r="D90" s="36">
        <f>[1]Sheet1!C14/600</f>
        <v>6.0805555555555557</v>
      </c>
      <c r="E90" s="36">
        <f>[1]Sheet1!D14/600</f>
        <v>6.6333333333333337</v>
      </c>
      <c r="F90" s="36">
        <f>[1]Sheet1!E14/600</f>
        <v>7.738888888888888</v>
      </c>
      <c r="G90" s="36">
        <f>[1]Sheet1!F14/600</f>
        <v>8.844444444444445</v>
      </c>
      <c r="H90" s="36">
        <f>[1]Sheet1!G14/600</f>
        <v>9.9499999999999993</v>
      </c>
      <c r="I90" s="36">
        <f>[1]Sheet1!H14/600</f>
        <v>11.055555555555555</v>
      </c>
      <c r="N90" s="51"/>
      <c r="O90" s="51"/>
      <c r="P90" s="51"/>
      <c r="Q90" s="51"/>
      <c r="R90" s="51"/>
      <c r="S90" s="51"/>
    </row>
    <row r="91" spans="1:40" ht="37.5" customHeight="1" x14ac:dyDescent="0.35">
      <c r="A91" s="57" t="s">
        <v>21</v>
      </c>
      <c r="B91" s="16">
        <v>80</v>
      </c>
      <c r="C91" s="27">
        <v>80</v>
      </c>
      <c r="D91" s="37">
        <f>[1]Sheet1!C14/400</f>
        <v>9.1208333333333336</v>
      </c>
      <c r="E91" s="37">
        <f>[1]Sheet1!D14/400</f>
        <v>9.9499999999999993</v>
      </c>
      <c r="F91" s="37">
        <f>[1]Sheet1!E14/400</f>
        <v>11.608333333333333</v>
      </c>
      <c r="G91" s="37">
        <f>[1]Sheet1!F14/400</f>
        <v>13.266666666666667</v>
      </c>
      <c r="H91" s="37">
        <f>[1]Sheet1!G14/400</f>
        <v>14.925000000000001</v>
      </c>
      <c r="I91" s="37">
        <f>[1]Sheet1!H14/400</f>
        <v>16.583333333333332</v>
      </c>
      <c r="N91" s="47"/>
      <c r="O91" s="47"/>
      <c r="P91" s="47"/>
      <c r="Q91" s="47"/>
      <c r="R91" s="47"/>
      <c r="S91" s="47"/>
    </row>
    <row r="92" spans="1:40" ht="33" customHeight="1" x14ac:dyDescent="0.3">
      <c r="A92" s="4" t="s">
        <v>22</v>
      </c>
      <c r="B92" s="14">
        <v>50</v>
      </c>
      <c r="C92" s="26">
        <v>101</v>
      </c>
      <c r="D92" s="36">
        <f>[1]Sheet1!C14/800</f>
        <v>4.5604166666666668</v>
      </c>
      <c r="E92" s="36">
        <f>[1]Sheet1!D14/800</f>
        <v>4.9749999999999996</v>
      </c>
      <c r="F92" s="36">
        <f>[1]Sheet1!E14/800</f>
        <v>5.8041666666666663</v>
      </c>
      <c r="G92" s="36">
        <f>[1]Sheet1!F14/800</f>
        <v>6.6333333333333337</v>
      </c>
      <c r="H92" s="36">
        <f>[1]Sheet1!G14/800</f>
        <v>7.4625000000000004</v>
      </c>
      <c r="I92" s="36">
        <f>[1]Sheet1!H14/800</f>
        <v>8.2916666666666661</v>
      </c>
      <c r="N92" s="93"/>
      <c r="O92" s="93"/>
      <c r="P92" s="93"/>
      <c r="Q92" s="93"/>
      <c r="R92" s="93"/>
      <c r="S92" s="93"/>
    </row>
    <row r="93" spans="1:40" ht="40.5" customHeight="1" x14ac:dyDescent="0.25">
      <c r="A93" s="40" t="s">
        <v>23</v>
      </c>
      <c r="B93" s="41">
        <v>126</v>
      </c>
      <c r="C93" s="42">
        <f>(4000/44000)*350</f>
        <v>31.81818181818182</v>
      </c>
      <c r="D93" s="43">
        <f>[1]Sheet1!C14/350</f>
        <v>10.423809523809524</v>
      </c>
      <c r="E93" s="43">
        <f>[1]Sheet1!D14/350</f>
        <v>11.371428571428572</v>
      </c>
      <c r="F93" s="43">
        <f>[1]Sheet1!E14/350</f>
        <v>13.266666666666666</v>
      </c>
      <c r="G93" s="43">
        <f>[1]Sheet1!F14/350</f>
        <v>15.161904761904763</v>
      </c>
      <c r="H93" s="43">
        <f>[1]Sheet1!G14/350</f>
        <v>17.057142857142857</v>
      </c>
      <c r="I93" s="43">
        <f>[1]Sheet1!H14/350</f>
        <v>18.952380952380953</v>
      </c>
      <c r="N93" s="94"/>
      <c r="O93" s="94"/>
      <c r="P93" s="94"/>
      <c r="Q93" s="94"/>
      <c r="R93" s="94"/>
      <c r="S93" s="94"/>
    </row>
    <row r="94" spans="1:40" ht="37.5" customHeight="1" x14ac:dyDescent="0.25">
      <c r="A94" s="4" t="s">
        <v>24</v>
      </c>
      <c r="B94" s="14">
        <v>80</v>
      </c>
      <c r="C94" s="26">
        <f>(4000/44000)*550</f>
        <v>50</v>
      </c>
      <c r="D94" s="36">
        <f>[1]Sheet1!C14/550</f>
        <v>6.6333333333333337</v>
      </c>
      <c r="E94" s="36">
        <f>[1]Sheet1!D14/550</f>
        <v>7.2363636363636363</v>
      </c>
      <c r="F94" s="36">
        <f>[1]Sheet1!E14/550</f>
        <v>8.4424242424242415</v>
      </c>
      <c r="G94" s="36">
        <f>[1]Sheet1!F14/550</f>
        <v>9.6484848484848484</v>
      </c>
      <c r="H94" s="36">
        <f>[1]Sheet1!G14/550</f>
        <v>10.854545454545455</v>
      </c>
      <c r="I94" s="36">
        <f>[1]Sheet1!H14/550</f>
        <v>12.060606060606061</v>
      </c>
    </row>
    <row r="95" spans="1:40" ht="37.5" customHeight="1" x14ac:dyDescent="0.25">
      <c r="A95" s="57" t="s">
        <v>25</v>
      </c>
      <c r="B95" s="58"/>
      <c r="C95" s="59"/>
      <c r="D95" s="110">
        <v>867</v>
      </c>
      <c r="E95" s="110">
        <v>946</v>
      </c>
      <c r="F95" s="110">
        <v>1100</v>
      </c>
      <c r="G95" s="110">
        <v>1261</v>
      </c>
      <c r="H95" s="110">
        <v>1418</v>
      </c>
      <c r="I95" s="110">
        <v>1576</v>
      </c>
    </row>
    <row r="96" spans="1:40" ht="37.5" customHeight="1" x14ac:dyDescent="0.25">
      <c r="A96" s="21" t="s">
        <v>26</v>
      </c>
      <c r="B96" s="22"/>
      <c r="C96" s="29"/>
      <c r="D96" s="22">
        <f>0.5*[1]Sheet1!C14*0.95</f>
        <v>1732.9583333333333</v>
      </c>
      <c r="E96" s="22">
        <f>0.5*[1]Sheet1!D14*0.95</f>
        <v>1890.5</v>
      </c>
      <c r="F96" s="22">
        <v>2200</v>
      </c>
      <c r="G96" s="22">
        <f>0.5*[1]Sheet1!F14*0.95</f>
        <v>2520.6666666666665</v>
      </c>
      <c r="H96" s="22">
        <f>0.5*[1]Sheet1!G14*0.95</f>
        <v>2835.75</v>
      </c>
      <c r="I96" s="22">
        <f>0.5*[1]Sheet1!H14*0.95</f>
        <v>3150.833333333333</v>
      </c>
    </row>
    <row r="97" spans="1:19" ht="37.5" customHeight="1" x14ac:dyDescent="0.25">
      <c r="A97" s="21" t="s">
        <v>27</v>
      </c>
      <c r="B97" s="22"/>
      <c r="C97" s="54"/>
      <c r="D97" s="22">
        <v>2463</v>
      </c>
      <c r="E97" s="22">
        <v>2687</v>
      </c>
      <c r="F97" s="22">
        <v>3300</v>
      </c>
      <c r="G97" s="22">
        <v>3582</v>
      </c>
      <c r="H97" s="22">
        <v>4030</v>
      </c>
      <c r="I97" s="22">
        <v>4478</v>
      </c>
    </row>
    <row r="98" spans="1:19" ht="37.5" customHeight="1" x14ac:dyDescent="0.25">
      <c r="A98" s="21" t="s">
        <v>28</v>
      </c>
      <c r="B98" s="22"/>
      <c r="C98" s="54"/>
      <c r="D98" s="22">
        <f>[1]Sheet1!C14*0.9</f>
        <v>3283.5</v>
      </c>
      <c r="E98" s="22">
        <f>[1]Sheet1!D14*0.9</f>
        <v>3582</v>
      </c>
      <c r="F98" s="22">
        <v>4400</v>
      </c>
      <c r="G98" s="22">
        <f>[1]Sheet1!F14*0.9</f>
        <v>4776</v>
      </c>
      <c r="H98" s="22">
        <f>[1]Sheet1!G14*0.9</f>
        <v>5373</v>
      </c>
      <c r="I98" s="22">
        <f>[1]Sheet1!H14*0.9</f>
        <v>5970</v>
      </c>
    </row>
    <row r="99" spans="1:19" ht="37.5" customHeight="1" x14ac:dyDescent="0.25">
      <c r="B99" s="70"/>
      <c r="C99" s="70"/>
      <c r="D99" s="71"/>
      <c r="E99" s="71"/>
      <c r="F99" s="71"/>
      <c r="G99" s="71"/>
      <c r="H99" s="71"/>
      <c r="I99" s="71"/>
    </row>
    <row r="100" spans="1:19" ht="37.5" customHeight="1" x14ac:dyDescent="0.25">
      <c r="J100" s="71"/>
      <c r="K100" s="71"/>
      <c r="L100" s="71"/>
      <c r="M100" s="71"/>
    </row>
    <row r="104" spans="1:19" ht="37.5" customHeight="1" x14ac:dyDescent="0.25">
      <c r="N104" s="71"/>
      <c r="O104" s="71"/>
      <c r="P104" s="71"/>
      <c r="Q104" s="71"/>
      <c r="R104" s="71"/>
      <c r="S104" s="71"/>
    </row>
    <row r="131" spans="19:26" ht="37.5" customHeight="1" x14ac:dyDescent="0.3">
      <c r="S131" s="30"/>
      <c r="T131" s="9"/>
      <c r="U131" s="9"/>
      <c r="V131" s="9"/>
      <c r="W131" s="9"/>
      <c r="X131" s="9"/>
      <c r="Y131" s="9"/>
      <c r="Z131" s="9"/>
    </row>
    <row r="132" spans="19:26" ht="37.5" customHeight="1" x14ac:dyDescent="0.3">
      <c r="S132" s="30"/>
      <c r="T132" s="9"/>
      <c r="U132" s="9"/>
      <c r="V132" s="9"/>
      <c r="W132" s="9"/>
      <c r="X132" s="9"/>
      <c r="Y132" s="9"/>
      <c r="Z132" s="9"/>
    </row>
  </sheetData>
  <phoneticPr fontId="8" type="noConversion"/>
  <pageMargins left="0.25" right="0.25" top="0.75" bottom="0.75" header="0.3" footer="0.3"/>
  <pageSetup paperSize="5" scale="55"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EWG115"/>
  <sheetViews>
    <sheetView zoomScale="50" zoomScaleNormal="50" zoomScalePageLayoutView="83" workbookViewId="0">
      <selection activeCell="J12" sqref="J12"/>
    </sheetView>
  </sheetViews>
  <sheetFormatPr defaultColWidth="15" defaultRowHeight="37.5" customHeight="1" x14ac:dyDescent="0.25"/>
  <cols>
    <col min="1" max="1" width="78.42578125" style="1" customWidth="1"/>
    <col min="2" max="2" width="26.85546875" style="12" customWidth="1"/>
    <col min="3" max="3" width="14.85546875" style="8" customWidth="1"/>
    <col min="4" max="4" width="20.140625" style="39" customWidth="1"/>
    <col min="5" max="5" width="19.7109375" style="39" customWidth="1"/>
    <col min="6" max="6" width="20.42578125" style="39" customWidth="1"/>
    <col min="7" max="8" width="18.28515625" style="39" customWidth="1"/>
    <col min="9" max="9" width="18" style="39" customWidth="1"/>
    <col min="10" max="11" width="17.5703125" style="39" customWidth="1"/>
    <col min="12" max="14" width="17.42578125" style="39" customWidth="1"/>
    <col min="15" max="16" width="17.5703125" style="39" customWidth="1"/>
    <col min="17" max="17" width="17.85546875" style="39" customWidth="1"/>
    <col min="18" max="19" width="22.5703125" style="39" bestFit="1" customWidth="1"/>
    <col min="20" max="16384" width="15" style="2"/>
  </cols>
  <sheetData>
    <row r="1" spans="1:3985" ht="72.75" customHeight="1" x14ac:dyDescent="0.4">
      <c r="B1" s="105" t="s">
        <v>0</v>
      </c>
    </row>
    <row r="2" spans="1:3985" ht="33" customHeight="1" x14ac:dyDescent="0.4">
      <c r="A2" s="108" t="s">
        <v>1</v>
      </c>
      <c r="B2" s="2"/>
      <c r="C2" s="106" t="s">
        <v>2</v>
      </c>
      <c r="D2" s="104" t="s">
        <v>34</v>
      </c>
      <c r="E2" s="33"/>
      <c r="F2" s="33"/>
      <c r="G2" s="33"/>
      <c r="H2" s="33"/>
      <c r="I2" s="33"/>
      <c r="J2" s="33"/>
      <c r="K2" s="33"/>
      <c r="L2" s="33"/>
      <c r="M2" s="33"/>
      <c r="N2" s="33"/>
      <c r="O2" s="33"/>
      <c r="P2" s="33"/>
      <c r="Q2" s="33"/>
      <c r="R2" s="33"/>
      <c r="S2" s="33"/>
    </row>
    <row r="3" spans="1:3985" ht="63" customHeight="1" x14ac:dyDescent="0.25">
      <c r="A3" s="108" t="s">
        <v>5</v>
      </c>
      <c r="D3" s="33"/>
      <c r="E3" s="33"/>
      <c r="F3" s="33"/>
      <c r="G3" s="33"/>
      <c r="H3" s="33"/>
      <c r="I3" s="33"/>
      <c r="J3" s="33"/>
      <c r="K3" s="33"/>
      <c r="L3" s="33"/>
      <c r="M3" s="33"/>
      <c r="N3" s="33"/>
      <c r="O3" s="33"/>
      <c r="P3" s="33"/>
      <c r="Q3" s="33"/>
      <c r="R3" s="33"/>
      <c r="S3" s="33"/>
    </row>
    <row r="4" spans="1:3985" ht="48" customHeight="1" x14ac:dyDescent="0.25">
      <c r="A4" s="108" t="s">
        <v>6</v>
      </c>
      <c r="B4" s="8" t="s">
        <v>7</v>
      </c>
      <c r="C4" s="75">
        <v>0.41499999999999998</v>
      </c>
      <c r="D4" s="33"/>
      <c r="E4" s="33"/>
      <c r="F4" s="33"/>
      <c r="G4" s="33"/>
      <c r="H4" s="33"/>
      <c r="I4" s="33"/>
      <c r="J4" s="33"/>
      <c r="K4" s="33"/>
      <c r="L4" s="33"/>
      <c r="M4" s="33"/>
      <c r="N4" s="33"/>
      <c r="O4" s="33"/>
      <c r="P4" s="33"/>
      <c r="Q4" s="33"/>
      <c r="R4" s="33"/>
      <c r="S4" s="33"/>
    </row>
    <row r="5" spans="1:3985" ht="48" hidden="1" customHeight="1" x14ac:dyDescent="0.25">
      <c r="A5" s="3"/>
      <c r="C5" s="12" t="s">
        <v>8</v>
      </c>
      <c r="D5" s="33">
        <v>1350.0000000000002</v>
      </c>
      <c r="E5" s="33">
        <v>1687.5000000000002</v>
      </c>
      <c r="F5" s="33">
        <v>2025</v>
      </c>
      <c r="G5" s="33">
        <v>2362.5</v>
      </c>
      <c r="H5" s="33">
        <v>2700.0000000000005</v>
      </c>
      <c r="I5" s="33">
        <v>3037.5000000000005</v>
      </c>
      <c r="J5" s="33">
        <v>3375.0000000000005</v>
      </c>
      <c r="K5" s="33">
        <v>3712.5</v>
      </c>
      <c r="L5" s="33">
        <v>4050</v>
      </c>
      <c r="M5" s="33">
        <v>4725</v>
      </c>
      <c r="N5" s="33">
        <v>5400.0000000000009</v>
      </c>
      <c r="O5" s="33">
        <v>6075.0000000000009</v>
      </c>
      <c r="P5" s="33">
        <v>6750.0000000000009</v>
      </c>
      <c r="Q5" s="33">
        <v>7425</v>
      </c>
      <c r="R5" s="33">
        <v>8100</v>
      </c>
      <c r="S5" s="33">
        <v>8775</v>
      </c>
    </row>
    <row r="6" spans="1:3985" ht="48" hidden="1" customHeight="1" x14ac:dyDescent="0.25">
      <c r="C6" s="8" t="s">
        <v>9</v>
      </c>
      <c r="D6" s="33">
        <f t="shared" ref="D6:F6" si="0">$C$4*D12</f>
        <v>207.5</v>
      </c>
      <c r="E6" s="33">
        <f t="shared" si="0"/>
        <v>259.375</v>
      </c>
      <c r="F6" s="33">
        <f t="shared" si="0"/>
        <v>311.25</v>
      </c>
      <c r="G6" s="33">
        <f>$C$4*[1]Sheet1!A21</f>
        <v>363.125</v>
      </c>
      <c r="H6" s="33">
        <f>$C$4*[1]Sheet1!B21</f>
        <v>415</v>
      </c>
      <c r="I6" s="33">
        <f>$C$4*[1]Sheet1!C21</f>
        <v>466.875</v>
      </c>
      <c r="J6" s="33">
        <f>$C$4*[1]Sheet1!D21</f>
        <v>518.75</v>
      </c>
      <c r="K6" s="33">
        <f>$C$4*[1]Sheet1!E21</f>
        <v>570.625</v>
      </c>
      <c r="L6" s="33">
        <f>$C$4*[1]Sheet1!F21</f>
        <v>622.5</v>
      </c>
      <c r="M6" s="33">
        <f>$C$4*[1]Sheet1!G21</f>
        <v>726.25</v>
      </c>
      <c r="N6" s="33">
        <f>$C$4*[1]Sheet1!H21</f>
        <v>830</v>
      </c>
      <c r="O6" s="33">
        <f>$C$4*[1]Sheet1!I21</f>
        <v>933.75</v>
      </c>
      <c r="P6" s="33">
        <f>$C$4*[1]Sheet1!J21</f>
        <v>1037.5</v>
      </c>
      <c r="Q6" s="33">
        <f>$C$4*[1]Sheet1!K21</f>
        <v>1141.25</v>
      </c>
      <c r="R6" s="33">
        <f>$C$4*[1]Sheet1!L21</f>
        <v>1245</v>
      </c>
      <c r="S6" s="33">
        <f>$C$4*[1]Sheet1!M21</f>
        <v>1348.75</v>
      </c>
    </row>
    <row r="7" spans="1:3985" s="44" customFormat="1" ht="27" customHeight="1" x14ac:dyDescent="0.25">
      <c r="A7" s="98" t="s">
        <v>10</v>
      </c>
      <c r="B7" s="99" t="s">
        <v>11</v>
      </c>
      <c r="C7" s="99"/>
      <c r="D7" s="100">
        <f>D5+D6</f>
        <v>1557.5000000000002</v>
      </c>
      <c r="E7" s="100">
        <f t="shared" ref="E7:F7" si="1">E5+E6</f>
        <v>1946.8750000000002</v>
      </c>
      <c r="F7" s="100">
        <f t="shared" si="1"/>
        <v>2336.25</v>
      </c>
      <c r="G7" s="95"/>
      <c r="H7" s="95"/>
      <c r="I7" s="95"/>
      <c r="J7" s="95"/>
      <c r="K7" s="95"/>
      <c r="L7" s="95"/>
      <c r="M7" s="95"/>
      <c r="N7" s="95"/>
      <c r="O7" s="95"/>
      <c r="P7" s="95"/>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row>
    <row r="8" spans="1:3985" ht="25.5" customHeight="1" x14ac:dyDescent="0.25">
      <c r="A8" s="98" t="s">
        <v>12</v>
      </c>
      <c r="B8" s="101" t="s">
        <v>13</v>
      </c>
      <c r="C8" s="102"/>
      <c r="D8" s="100">
        <f t="shared" ref="D8:F8" si="2">D7/0.75</f>
        <v>2076.666666666667</v>
      </c>
      <c r="E8" s="100">
        <f t="shared" si="2"/>
        <v>2595.8333333333335</v>
      </c>
      <c r="F8" s="100">
        <f t="shared" si="2"/>
        <v>3115</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c r="AVC8"/>
      <c r="AVD8"/>
      <c r="AVE8"/>
      <c r="AVF8"/>
      <c r="AVG8"/>
      <c r="AVH8"/>
      <c r="AVI8"/>
      <c r="AVJ8"/>
      <c r="AVK8"/>
      <c r="AVL8"/>
      <c r="AVM8"/>
      <c r="AVN8"/>
      <c r="AVO8"/>
      <c r="AVP8"/>
      <c r="AVQ8"/>
      <c r="AVR8"/>
      <c r="AVS8"/>
      <c r="AVT8"/>
      <c r="AVU8"/>
      <c r="AVV8"/>
      <c r="AVW8"/>
      <c r="AVX8"/>
      <c r="AVY8"/>
      <c r="AVZ8"/>
      <c r="AWA8"/>
      <c r="AWB8"/>
      <c r="AWC8"/>
      <c r="AWD8"/>
      <c r="AWE8"/>
      <c r="AWF8"/>
      <c r="AWG8"/>
      <c r="AWH8"/>
      <c r="AWI8"/>
      <c r="AWJ8"/>
      <c r="AWK8"/>
      <c r="AWL8"/>
      <c r="AWM8"/>
      <c r="AWN8"/>
      <c r="AWO8"/>
      <c r="AWP8"/>
      <c r="AWQ8"/>
      <c r="AWR8"/>
      <c r="AWS8"/>
      <c r="AWT8"/>
      <c r="AWU8"/>
      <c r="AWV8"/>
      <c r="AWW8"/>
      <c r="AWX8"/>
      <c r="AWY8"/>
      <c r="AWZ8"/>
      <c r="AXA8"/>
      <c r="AXB8"/>
      <c r="AXC8"/>
      <c r="AXD8"/>
      <c r="AXE8"/>
      <c r="AXF8"/>
      <c r="AXG8"/>
      <c r="AXH8"/>
      <c r="AXI8"/>
      <c r="AXJ8"/>
      <c r="AXK8"/>
      <c r="AXL8"/>
      <c r="AXM8"/>
      <c r="AXN8"/>
      <c r="AXO8"/>
      <c r="AXP8"/>
      <c r="AXQ8"/>
      <c r="AXR8"/>
      <c r="AXS8"/>
      <c r="AXT8"/>
      <c r="AXU8"/>
      <c r="AXV8"/>
      <c r="AXW8"/>
      <c r="AXX8"/>
      <c r="AXY8"/>
      <c r="AXZ8"/>
      <c r="AYA8"/>
      <c r="AYB8"/>
      <c r="AYC8"/>
      <c r="AYD8"/>
      <c r="AYE8"/>
      <c r="AYF8"/>
      <c r="AYG8"/>
      <c r="AYH8"/>
      <c r="AYI8"/>
      <c r="AYJ8"/>
      <c r="AYK8"/>
      <c r="AYL8"/>
      <c r="AYM8"/>
      <c r="AYN8"/>
      <c r="AYO8"/>
      <c r="AYP8"/>
      <c r="AYQ8"/>
      <c r="AYR8"/>
      <c r="AYS8"/>
      <c r="AYT8"/>
      <c r="AYU8"/>
      <c r="AYV8"/>
      <c r="AYW8"/>
      <c r="AYX8"/>
      <c r="AYY8"/>
      <c r="AYZ8"/>
      <c r="AZA8"/>
      <c r="AZB8"/>
      <c r="AZC8"/>
      <c r="AZD8"/>
      <c r="AZE8"/>
      <c r="AZF8"/>
      <c r="AZG8"/>
      <c r="AZH8"/>
      <c r="AZI8"/>
      <c r="AZJ8"/>
      <c r="AZK8"/>
      <c r="AZL8"/>
      <c r="AZM8"/>
      <c r="AZN8"/>
      <c r="AZO8"/>
      <c r="AZP8"/>
      <c r="AZQ8"/>
      <c r="AZR8"/>
      <c r="AZS8"/>
      <c r="AZT8"/>
      <c r="AZU8"/>
      <c r="AZV8"/>
      <c r="AZW8"/>
      <c r="AZX8"/>
      <c r="AZY8"/>
      <c r="AZZ8"/>
      <c r="BAA8"/>
      <c r="BAB8"/>
      <c r="BAC8"/>
      <c r="BAD8"/>
      <c r="BAE8"/>
      <c r="BAF8"/>
      <c r="BAG8"/>
      <c r="BAH8"/>
      <c r="BAI8"/>
      <c r="BAJ8"/>
      <c r="BAK8"/>
      <c r="BAL8"/>
      <c r="BAM8"/>
      <c r="BAN8"/>
      <c r="BAO8"/>
      <c r="BAP8"/>
      <c r="BAQ8"/>
      <c r="BAR8"/>
      <c r="BAS8"/>
      <c r="BAT8"/>
      <c r="BAU8"/>
      <c r="BAV8"/>
      <c r="BAW8"/>
      <c r="BAX8"/>
      <c r="BAY8"/>
      <c r="BAZ8"/>
      <c r="BBA8"/>
      <c r="BBB8"/>
      <c r="BBC8"/>
      <c r="BBD8"/>
      <c r="BBE8"/>
      <c r="BBF8"/>
      <c r="BBG8"/>
      <c r="BBH8"/>
      <c r="BBI8"/>
      <c r="BBJ8"/>
      <c r="BBK8"/>
      <c r="BBL8"/>
      <c r="BBM8"/>
      <c r="BBN8"/>
      <c r="BBO8"/>
      <c r="BBP8"/>
      <c r="BBQ8"/>
      <c r="BBR8"/>
      <c r="BBS8"/>
      <c r="BBT8"/>
      <c r="BBU8"/>
      <c r="BBV8"/>
      <c r="BBW8"/>
      <c r="BBX8"/>
      <c r="BBY8"/>
      <c r="BBZ8"/>
      <c r="BCA8"/>
      <c r="BCB8"/>
      <c r="BCC8"/>
      <c r="BCD8"/>
      <c r="BCE8"/>
      <c r="BCF8"/>
      <c r="BCG8"/>
      <c r="BCH8"/>
      <c r="BCI8"/>
      <c r="BCJ8"/>
      <c r="BCK8"/>
      <c r="BCL8"/>
      <c r="BCM8"/>
      <c r="BCN8"/>
      <c r="BCO8"/>
      <c r="BCP8"/>
      <c r="BCQ8"/>
      <c r="BCR8"/>
      <c r="BCS8"/>
      <c r="BCT8"/>
      <c r="BCU8"/>
      <c r="BCV8"/>
      <c r="BCW8"/>
      <c r="BCX8"/>
      <c r="BCY8"/>
      <c r="BCZ8"/>
      <c r="BDA8"/>
      <c r="BDB8"/>
      <c r="BDC8"/>
      <c r="BDD8"/>
      <c r="BDE8"/>
      <c r="BDF8"/>
      <c r="BDG8"/>
      <c r="BDH8"/>
      <c r="BDI8"/>
      <c r="BDJ8"/>
      <c r="BDK8"/>
      <c r="BDL8"/>
      <c r="BDM8"/>
      <c r="BDN8"/>
      <c r="BDO8"/>
      <c r="BDP8"/>
      <c r="BDQ8"/>
      <c r="BDR8"/>
      <c r="BDS8"/>
      <c r="BDT8"/>
      <c r="BDU8"/>
      <c r="BDV8"/>
      <c r="BDW8"/>
      <c r="BDX8"/>
      <c r="BDY8"/>
      <c r="BDZ8"/>
      <c r="BEA8"/>
      <c r="BEB8"/>
      <c r="BEC8"/>
      <c r="BED8"/>
      <c r="BEE8"/>
      <c r="BEF8"/>
      <c r="BEG8"/>
      <c r="BEH8"/>
      <c r="BEI8"/>
      <c r="BEJ8"/>
      <c r="BEK8"/>
      <c r="BEL8"/>
      <c r="BEM8"/>
      <c r="BEN8"/>
      <c r="BEO8"/>
      <c r="BEP8"/>
      <c r="BEQ8"/>
      <c r="BER8"/>
      <c r="BES8"/>
      <c r="BET8"/>
      <c r="BEU8"/>
      <c r="BEV8"/>
      <c r="BEW8"/>
      <c r="BEX8"/>
      <c r="BEY8"/>
      <c r="BEZ8"/>
      <c r="BFA8"/>
      <c r="BFB8"/>
      <c r="BFC8"/>
      <c r="BFD8"/>
      <c r="BFE8"/>
      <c r="BFF8"/>
      <c r="BFG8"/>
      <c r="BFH8"/>
      <c r="BFI8"/>
      <c r="BFJ8"/>
      <c r="BFK8"/>
      <c r="BFL8"/>
      <c r="BFM8"/>
      <c r="BFN8"/>
      <c r="BFO8"/>
      <c r="BFP8"/>
      <c r="BFQ8"/>
      <c r="BFR8"/>
      <c r="BFS8"/>
      <c r="BFT8"/>
      <c r="BFU8"/>
      <c r="BFV8"/>
      <c r="BFW8"/>
      <c r="BFX8"/>
      <c r="BFY8"/>
      <c r="BFZ8"/>
      <c r="BGA8"/>
      <c r="BGB8"/>
      <c r="BGC8"/>
      <c r="BGD8"/>
      <c r="BGE8"/>
      <c r="BGF8"/>
      <c r="BGG8"/>
      <c r="BGH8"/>
      <c r="BGI8"/>
      <c r="BGJ8"/>
      <c r="BGK8"/>
      <c r="BGL8"/>
      <c r="BGM8"/>
      <c r="BGN8"/>
      <c r="BGO8"/>
      <c r="BGP8"/>
      <c r="BGQ8"/>
      <c r="BGR8"/>
      <c r="BGS8"/>
      <c r="BGT8"/>
      <c r="BGU8"/>
      <c r="BGV8"/>
      <c r="BGW8"/>
      <c r="BGX8"/>
      <c r="BGY8"/>
      <c r="BGZ8"/>
      <c r="BHA8"/>
      <c r="BHB8"/>
      <c r="BHC8"/>
      <c r="BHD8"/>
      <c r="BHE8"/>
      <c r="BHF8"/>
      <c r="BHG8"/>
      <c r="BHH8"/>
      <c r="BHI8"/>
      <c r="BHJ8"/>
      <c r="BHK8"/>
      <c r="BHL8"/>
      <c r="BHM8"/>
      <c r="BHN8"/>
      <c r="BHO8"/>
      <c r="BHP8"/>
      <c r="BHQ8"/>
      <c r="BHR8"/>
      <c r="BHS8"/>
      <c r="BHT8"/>
      <c r="BHU8"/>
      <c r="BHV8"/>
      <c r="BHW8"/>
      <c r="BHX8"/>
      <c r="BHY8"/>
      <c r="BHZ8"/>
      <c r="BIA8"/>
      <c r="BIB8"/>
      <c r="BIC8"/>
      <c r="BID8"/>
      <c r="BIE8"/>
      <c r="BIF8"/>
      <c r="BIG8"/>
      <c r="BIH8"/>
      <c r="BII8"/>
      <c r="BIJ8"/>
      <c r="BIK8"/>
      <c r="BIL8"/>
      <c r="BIM8"/>
      <c r="BIN8"/>
      <c r="BIO8"/>
      <c r="BIP8"/>
      <c r="BIQ8"/>
      <c r="BIR8"/>
      <c r="BIS8"/>
      <c r="BIT8"/>
      <c r="BIU8"/>
      <c r="BIV8"/>
      <c r="BIW8"/>
      <c r="BIX8"/>
      <c r="BIY8"/>
      <c r="BIZ8"/>
      <c r="BJA8"/>
      <c r="BJB8"/>
      <c r="BJC8"/>
      <c r="BJD8"/>
      <c r="BJE8"/>
      <c r="BJF8"/>
      <c r="BJG8"/>
      <c r="BJH8"/>
      <c r="BJI8"/>
      <c r="BJJ8"/>
      <c r="BJK8"/>
      <c r="BJL8"/>
      <c r="BJM8"/>
      <c r="BJN8"/>
      <c r="BJO8"/>
      <c r="BJP8"/>
      <c r="BJQ8"/>
      <c r="BJR8"/>
      <c r="BJS8"/>
      <c r="BJT8"/>
      <c r="BJU8"/>
      <c r="BJV8"/>
      <c r="BJW8"/>
      <c r="BJX8"/>
      <c r="BJY8"/>
      <c r="BJZ8"/>
      <c r="BKA8"/>
      <c r="BKB8"/>
      <c r="BKC8"/>
      <c r="BKD8"/>
      <c r="BKE8"/>
      <c r="BKF8"/>
      <c r="BKG8"/>
      <c r="BKH8"/>
      <c r="BKI8"/>
      <c r="BKJ8"/>
      <c r="BKK8"/>
      <c r="BKL8"/>
      <c r="BKM8"/>
      <c r="BKN8"/>
      <c r="BKO8"/>
      <c r="BKP8"/>
      <c r="BKQ8"/>
      <c r="BKR8"/>
      <c r="BKS8"/>
      <c r="BKT8"/>
      <c r="BKU8"/>
      <c r="BKV8"/>
      <c r="BKW8"/>
      <c r="BKX8"/>
      <c r="BKY8"/>
      <c r="BKZ8"/>
      <c r="BLA8"/>
      <c r="BLB8"/>
      <c r="BLC8"/>
      <c r="BLD8"/>
      <c r="BLE8"/>
      <c r="BLF8"/>
      <c r="BLG8"/>
      <c r="BLH8"/>
      <c r="BLI8"/>
      <c r="BLJ8"/>
      <c r="BLK8"/>
      <c r="BLL8"/>
      <c r="BLM8"/>
      <c r="BLN8"/>
      <c r="BLO8"/>
      <c r="BLP8"/>
      <c r="BLQ8"/>
      <c r="BLR8"/>
      <c r="BLS8"/>
      <c r="BLT8"/>
      <c r="BLU8"/>
      <c r="BLV8"/>
      <c r="BLW8"/>
      <c r="BLX8"/>
      <c r="BLY8"/>
      <c r="BLZ8"/>
      <c r="BMA8"/>
      <c r="BMB8"/>
      <c r="BMC8"/>
      <c r="BMD8"/>
      <c r="BME8"/>
      <c r="BMF8"/>
      <c r="BMG8"/>
      <c r="BMH8"/>
      <c r="BMI8"/>
      <c r="BMJ8"/>
      <c r="BMK8"/>
      <c r="BML8"/>
      <c r="BMM8"/>
      <c r="BMN8"/>
      <c r="BMO8"/>
      <c r="BMP8"/>
      <c r="BMQ8"/>
      <c r="BMR8"/>
      <c r="BMS8"/>
      <c r="BMT8"/>
      <c r="BMU8"/>
      <c r="BMV8"/>
      <c r="BMW8"/>
      <c r="BMX8"/>
      <c r="BMY8"/>
      <c r="BMZ8"/>
      <c r="BNA8"/>
      <c r="BNB8"/>
      <c r="BNC8"/>
      <c r="BND8"/>
      <c r="BNE8"/>
      <c r="BNF8"/>
      <c r="BNG8"/>
      <c r="BNH8"/>
      <c r="BNI8"/>
      <c r="BNJ8"/>
      <c r="BNK8"/>
      <c r="BNL8"/>
      <c r="BNM8"/>
      <c r="BNN8"/>
      <c r="BNO8"/>
      <c r="BNP8"/>
      <c r="BNQ8"/>
      <c r="BNR8"/>
      <c r="BNS8"/>
      <c r="BNT8"/>
      <c r="BNU8"/>
      <c r="BNV8"/>
      <c r="BNW8"/>
      <c r="BNX8"/>
      <c r="BNY8"/>
      <c r="BNZ8"/>
      <c r="BOA8"/>
      <c r="BOB8"/>
      <c r="BOC8"/>
      <c r="BOD8"/>
      <c r="BOE8"/>
      <c r="BOF8"/>
      <c r="BOG8"/>
      <c r="BOH8"/>
      <c r="BOI8"/>
      <c r="BOJ8"/>
      <c r="BOK8"/>
      <c r="BOL8"/>
      <c r="BOM8"/>
      <c r="BON8"/>
      <c r="BOO8"/>
      <c r="BOP8"/>
      <c r="BOQ8"/>
      <c r="BOR8"/>
      <c r="BOS8"/>
      <c r="BOT8"/>
      <c r="BOU8"/>
      <c r="BOV8"/>
      <c r="BOW8"/>
      <c r="BOX8"/>
      <c r="BOY8"/>
      <c r="BOZ8"/>
      <c r="BPA8"/>
      <c r="BPB8"/>
      <c r="BPC8"/>
      <c r="BPD8"/>
      <c r="BPE8"/>
      <c r="BPF8"/>
      <c r="BPG8"/>
      <c r="BPH8"/>
      <c r="BPI8"/>
      <c r="BPJ8"/>
      <c r="BPK8"/>
      <c r="BPL8"/>
      <c r="BPM8"/>
      <c r="BPN8"/>
      <c r="BPO8"/>
      <c r="BPP8"/>
      <c r="BPQ8"/>
      <c r="BPR8"/>
      <c r="BPS8"/>
      <c r="BPT8"/>
      <c r="BPU8"/>
      <c r="BPV8"/>
      <c r="BPW8"/>
      <c r="BPX8"/>
      <c r="BPY8"/>
      <c r="BPZ8"/>
      <c r="BQA8"/>
      <c r="BQB8"/>
      <c r="BQC8"/>
      <c r="BQD8"/>
      <c r="BQE8"/>
      <c r="BQF8"/>
      <c r="BQG8"/>
      <c r="BQH8"/>
      <c r="BQI8"/>
      <c r="BQJ8"/>
      <c r="BQK8"/>
      <c r="BQL8"/>
      <c r="BQM8"/>
      <c r="BQN8"/>
      <c r="BQO8"/>
      <c r="BQP8"/>
      <c r="BQQ8"/>
      <c r="BQR8"/>
      <c r="BQS8"/>
      <c r="BQT8"/>
      <c r="BQU8"/>
      <c r="BQV8"/>
      <c r="BQW8"/>
      <c r="BQX8"/>
      <c r="BQY8"/>
      <c r="BQZ8"/>
      <c r="BRA8"/>
      <c r="BRB8"/>
      <c r="BRC8"/>
      <c r="BRD8"/>
      <c r="BRE8"/>
      <c r="BRF8"/>
      <c r="BRG8"/>
      <c r="BRH8"/>
      <c r="BRI8"/>
      <c r="BRJ8"/>
      <c r="BRK8"/>
      <c r="BRL8"/>
      <c r="BRM8"/>
      <c r="BRN8"/>
      <c r="BRO8"/>
      <c r="BRP8"/>
      <c r="BRQ8"/>
      <c r="BRR8"/>
      <c r="BRS8"/>
      <c r="BRT8"/>
      <c r="BRU8"/>
      <c r="BRV8"/>
      <c r="BRW8"/>
      <c r="BRX8"/>
      <c r="BRY8"/>
      <c r="BRZ8"/>
      <c r="BSA8"/>
      <c r="BSB8"/>
      <c r="BSC8"/>
      <c r="BSD8"/>
      <c r="BSE8"/>
      <c r="BSF8"/>
      <c r="BSG8"/>
      <c r="BSH8"/>
      <c r="BSI8"/>
      <c r="BSJ8"/>
      <c r="BSK8"/>
      <c r="BSL8"/>
      <c r="BSM8"/>
      <c r="BSN8"/>
      <c r="BSO8"/>
      <c r="BSP8"/>
      <c r="BSQ8"/>
      <c r="BSR8"/>
      <c r="BSS8"/>
      <c r="BST8"/>
      <c r="BSU8"/>
      <c r="BSV8"/>
      <c r="BSW8"/>
      <c r="BSX8"/>
      <c r="BSY8"/>
      <c r="BSZ8"/>
      <c r="BTA8"/>
      <c r="BTB8"/>
      <c r="BTC8"/>
      <c r="BTD8"/>
      <c r="BTE8"/>
      <c r="BTF8"/>
      <c r="BTG8"/>
      <c r="BTH8"/>
      <c r="BTI8"/>
      <c r="BTJ8"/>
      <c r="BTK8"/>
      <c r="BTL8"/>
      <c r="BTM8"/>
      <c r="BTN8"/>
      <c r="BTO8"/>
      <c r="BTP8"/>
      <c r="BTQ8"/>
      <c r="BTR8"/>
      <c r="BTS8"/>
      <c r="BTT8"/>
      <c r="BTU8"/>
      <c r="BTV8"/>
      <c r="BTW8"/>
      <c r="BTX8"/>
      <c r="BTY8"/>
      <c r="BTZ8"/>
      <c r="BUA8"/>
      <c r="BUB8"/>
      <c r="BUC8"/>
      <c r="BUD8"/>
      <c r="BUE8"/>
      <c r="BUF8"/>
      <c r="BUG8"/>
      <c r="BUH8"/>
      <c r="BUI8"/>
      <c r="BUJ8"/>
      <c r="BUK8"/>
      <c r="BUL8"/>
      <c r="BUM8"/>
      <c r="BUN8"/>
      <c r="BUO8"/>
      <c r="BUP8"/>
      <c r="BUQ8"/>
      <c r="BUR8"/>
      <c r="BUS8"/>
      <c r="BUT8"/>
      <c r="BUU8"/>
      <c r="BUV8"/>
      <c r="BUW8"/>
      <c r="BUX8"/>
      <c r="BUY8"/>
      <c r="BUZ8"/>
      <c r="BVA8"/>
      <c r="BVB8"/>
      <c r="BVC8"/>
      <c r="BVD8"/>
      <c r="BVE8"/>
      <c r="BVF8"/>
      <c r="BVG8"/>
      <c r="BVH8"/>
      <c r="BVI8"/>
      <c r="BVJ8"/>
      <c r="BVK8"/>
      <c r="BVL8"/>
      <c r="BVM8"/>
      <c r="BVN8"/>
      <c r="BVO8"/>
      <c r="BVP8"/>
      <c r="BVQ8"/>
      <c r="BVR8"/>
      <c r="BVS8"/>
      <c r="BVT8"/>
      <c r="BVU8"/>
      <c r="BVV8"/>
      <c r="BVW8"/>
      <c r="BVX8"/>
      <c r="BVY8"/>
      <c r="BVZ8"/>
      <c r="BWA8"/>
      <c r="BWB8"/>
      <c r="BWC8"/>
      <c r="BWD8"/>
      <c r="BWE8"/>
      <c r="BWF8"/>
      <c r="BWG8"/>
      <c r="BWH8"/>
      <c r="BWI8"/>
      <c r="BWJ8"/>
      <c r="BWK8"/>
      <c r="BWL8"/>
      <c r="BWM8"/>
      <c r="BWN8"/>
      <c r="BWO8"/>
      <c r="BWP8"/>
      <c r="BWQ8"/>
      <c r="BWR8"/>
      <c r="BWS8"/>
      <c r="BWT8"/>
      <c r="BWU8"/>
      <c r="BWV8"/>
      <c r="BWW8"/>
      <c r="BWX8"/>
      <c r="BWY8"/>
      <c r="BWZ8"/>
      <c r="BXA8"/>
      <c r="BXB8"/>
      <c r="BXC8"/>
      <c r="BXD8"/>
      <c r="BXE8"/>
      <c r="BXF8"/>
      <c r="BXG8"/>
      <c r="BXH8"/>
      <c r="BXI8"/>
      <c r="BXJ8"/>
      <c r="BXK8"/>
      <c r="BXL8"/>
      <c r="BXM8"/>
      <c r="BXN8"/>
      <c r="BXO8"/>
      <c r="BXP8"/>
      <c r="BXQ8"/>
      <c r="BXR8"/>
      <c r="BXS8"/>
      <c r="BXT8"/>
      <c r="BXU8"/>
      <c r="BXV8"/>
      <c r="BXW8"/>
      <c r="BXX8"/>
      <c r="BXY8"/>
      <c r="BXZ8"/>
      <c r="BYA8"/>
      <c r="BYB8"/>
      <c r="BYC8"/>
      <c r="BYD8"/>
      <c r="BYE8"/>
      <c r="BYF8"/>
      <c r="BYG8"/>
      <c r="BYH8"/>
      <c r="BYI8"/>
      <c r="BYJ8"/>
      <c r="BYK8"/>
      <c r="BYL8"/>
      <c r="BYM8"/>
      <c r="BYN8"/>
      <c r="BYO8"/>
      <c r="BYP8"/>
      <c r="BYQ8"/>
      <c r="BYR8"/>
      <c r="BYS8"/>
      <c r="BYT8"/>
      <c r="BYU8"/>
      <c r="BYV8"/>
      <c r="BYW8"/>
      <c r="BYX8"/>
      <c r="BYY8"/>
      <c r="BYZ8"/>
      <c r="BZA8"/>
      <c r="BZB8"/>
      <c r="BZC8"/>
      <c r="BZD8"/>
      <c r="BZE8"/>
      <c r="BZF8"/>
      <c r="BZG8"/>
      <c r="BZH8"/>
      <c r="BZI8"/>
      <c r="BZJ8"/>
      <c r="BZK8"/>
      <c r="BZL8"/>
      <c r="BZM8"/>
      <c r="BZN8"/>
      <c r="BZO8"/>
      <c r="BZP8"/>
      <c r="BZQ8"/>
      <c r="BZR8"/>
      <c r="BZS8"/>
      <c r="BZT8"/>
      <c r="BZU8"/>
      <c r="BZV8"/>
      <c r="BZW8"/>
      <c r="BZX8"/>
      <c r="BZY8"/>
      <c r="BZZ8"/>
      <c r="CAA8"/>
      <c r="CAB8"/>
      <c r="CAC8"/>
      <c r="CAD8"/>
      <c r="CAE8"/>
      <c r="CAF8"/>
      <c r="CAG8"/>
      <c r="CAH8"/>
      <c r="CAI8"/>
      <c r="CAJ8"/>
      <c r="CAK8"/>
      <c r="CAL8"/>
      <c r="CAM8"/>
      <c r="CAN8"/>
      <c r="CAO8"/>
      <c r="CAP8"/>
      <c r="CAQ8"/>
      <c r="CAR8"/>
      <c r="CAS8"/>
      <c r="CAT8"/>
      <c r="CAU8"/>
      <c r="CAV8"/>
      <c r="CAW8"/>
      <c r="CAX8"/>
      <c r="CAY8"/>
      <c r="CAZ8"/>
      <c r="CBA8"/>
      <c r="CBB8"/>
      <c r="CBC8"/>
      <c r="CBD8"/>
      <c r="CBE8"/>
      <c r="CBF8"/>
      <c r="CBG8"/>
      <c r="CBH8"/>
      <c r="CBI8"/>
      <c r="CBJ8"/>
      <c r="CBK8"/>
      <c r="CBL8"/>
      <c r="CBM8"/>
      <c r="CBN8"/>
      <c r="CBO8"/>
      <c r="CBP8"/>
      <c r="CBQ8"/>
      <c r="CBR8"/>
      <c r="CBS8"/>
      <c r="CBT8"/>
      <c r="CBU8"/>
      <c r="CBV8"/>
      <c r="CBW8"/>
      <c r="CBX8"/>
      <c r="CBY8"/>
      <c r="CBZ8"/>
      <c r="CCA8"/>
      <c r="CCB8"/>
      <c r="CCC8"/>
      <c r="CCD8"/>
      <c r="CCE8"/>
      <c r="CCF8"/>
      <c r="CCG8"/>
      <c r="CCH8"/>
      <c r="CCI8"/>
      <c r="CCJ8"/>
      <c r="CCK8"/>
      <c r="CCL8"/>
      <c r="CCM8"/>
      <c r="CCN8"/>
      <c r="CCO8"/>
      <c r="CCP8"/>
      <c r="CCQ8"/>
      <c r="CCR8"/>
      <c r="CCS8"/>
      <c r="CCT8"/>
      <c r="CCU8"/>
      <c r="CCV8"/>
      <c r="CCW8"/>
      <c r="CCX8"/>
      <c r="CCY8"/>
      <c r="CCZ8"/>
      <c r="CDA8"/>
      <c r="CDB8"/>
      <c r="CDC8"/>
      <c r="CDD8"/>
      <c r="CDE8"/>
      <c r="CDF8"/>
      <c r="CDG8"/>
      <c r="CDH8"/>
      <c r="CDI8"/>
      <c r="CDJ8"/>
      <c r="CDK8"/>
      <c r="CDL8"/>
      <c r="CDM8"/>
      <c r="CDN8"/>
      <c r="CDO8"/>
      <c r="CDP8"/>
      <c r="CDQ8"/>
      <c r="CDR8"/>
      <c r="CDS8"/>
      <c r="CDT8"/>
      <c r="CDU8"/>
      <c r="CDV8"/>
      <c r="CDW8"/>
      <c r="CDX8"/>
      <c r="CDY8"/>
      <c r="CDZ8"/>
      <c r="CEA8"/>
      <c r="CEB8"/>
      <c r="CEC8"/>
      <c r="CED8"/>
      <c r="CEE8"/>
      <c r="CEF8"/>
      <c r="CEG8"/>
      <c r="CEH8"/>
      <c r="CEI8"/>
      <c r="CEJ8"/>
      <c r="CEK8"/>
      <c r="CEL8"/>
      <c r="CEM8"/>
      <c r="CEN8"/>
      <c r="CEO8"/>
      <c r="CEP8"/>
      <c r="CEQ8"/>
      <c r="CER8"/>
      <c r="CES8"/>
      <c r="CET8"/>
      <c r="CEU8"/>
      <c r="CEV8"/>
      <c r="CEW8"/>
      <c r="CEX8"/>
      <c r="CEY8"/>
      <c r="CEZ8"/>
      <c r="CFA8"/>
      <c r="CFB8"/>
      <c r="CFC8"/>
      <c r="CFD8"/>
      <c r="CFE8"/>
      <c r="CFF8"/>
      <c r="CFG8"/>
      <c r="CFH8"/>
      <c r="CFI8"/>
      <c r="CFJ8"/>
      <c r="CFK8"/>
      <c r="CFL8"/>
      <c r="CFM8"/>
      <c r="CFN8"/>
      <c r="CFO8"/>
      <c r="CFP8"/>
      <c r="CFQ8"/>
      <c r="CFR8"/>
      <c r="CFS8"/>
      <c r="CFT8"/>
      <c r="CFU8"/>
      <c r="CFV8"/>
      <c r="CFW8"/>
      <c r="CFX8"/>
      <c r="CFY8"/>
      <c r="CFZ8"/>
      <c r="CGA8"/>
      <c r="CGB8"/>
      <c r="CGC8"/>
      <c r="CGD8"/>
      <c r="CGE8"/>
      <c r="CGF8"/>
      <c r="CGG8"/>
      <c r="CGH8"/>
      <c r="CGI8"/>
      <c r="CGJ8"/>
      <c r="CGK8"/>
      <c r="CGL8"/>
      <c r="CGM8"/>
      <c r="CGN8"/>
      <c r="CGO8"/>
      <c r="CGP8"/>
      <c r="CGQ8"/>
      <c r="CGR8"/>
      <c r="CGS8"/>
      <c r="CGT8"/>
      <c r="CGU8"/>
      <c r="CGV8"/>
      <c r="CGW8"/>
      <c r="CGX8"/>
      <c r="CGY8"/>
      <c r="CGZ8"/>
      <c r="CHA8"/>
      <c r="CHB8"/>
      <c r="CHC8"/>
      <c r="CHD8"/>
      <c r="CHE8"/>
      <c r="CHF8"/>
      <c r="CHG8"/>
      <c r="CHH8"/>
      <c r="CHI8"/>
      <c r="CHJ8"/>
      <c r="CHK8"/>
      <c r="CHL8"/>
      <c r="CHM8"/>
      <c r="CHN8"/>
      <c r="CHO8"/>
      <c r="CHP8"/>
      <c r="CHQ8"/>
      <c r="CHR8"/>
      <c r="CHS8"/>
      <c r="CHT8"/>
      <c r="CHU8"/>
      <c r="CHV8"/>
      <c r="CHW8"/>
      <c r="CHX8"/>
      <c r="CHY8"/>
      <c r="CHZ8"/>
      <c r="CIA8"/>
      <c r="CIB8"/>
      <c r="CIC8"/>
      <c r="CID8"/>
      <c r="CIE8"/>
      <c r="CIF8"/>
      <c r="CIG8"/>
      <c r="CIH8"/>
      <c r="CII8"/>
      <c r="CIJ8"/>
      <c r="CIK8"/>
      <c r="CIL8"/>
      <c r="CIM8"/>
      <c r="CIN8"/>
      <c r="CIO8"/>
      <c r="CIP8"/>
      <c r="CIQ8"/>
      <c r="CIR8"/>
      <c r="CIS8"/>
      <c r="CIT8"/>
      <c r="CIU8"/>
      <c r="CIV8"/>
      <c r="CIW8"/>
      <c r="CIX8"/>
      <c r="CIY8"/>
      <c r="CIZ8"/>
      <c r="CJA8"/>
      <c r="CJB8"/>
      <c r="CJC8"/>
      <c r="CJD8"/>
      <c r="CJE8"/>
      <c r="CJF8"/>
      <c r="CJG8"/>
      <c r="CJH8"/>
      <c r="CJI8"/>
      <c r="CJJ8"/>
      <c r="CJK8"/>
      <c r="CJL8"/>
      <c r="CJM8"/>
      <c r="CJN8"/>
      <c r="CJO8"/>
      <c r="CJP8"/>
      <c r="CJQ8"/>
      <c r="CJR8"/>
      <c r="CJS8"/>
      <c r="CJT8"/>
      <c r="CJU8"/>
      <c r="CJV8"/>
      <c r="CJW8"/>
      <c r="CJX8"/>
      <c r="CJY8"/>
      <c r="CJZ8"/>
      <c r="CKA8"/>
      <c r="CKB8"/>
      <c r="CKC8"/>
      <c r="CKD8"/>
      <c r="CKE8"/>
      <c r="CKF8"/>
      <c r="CKG8"/>
      <c r="CKH8"/>
      <c r="CKI8"/>
      <c r="CKJ8"/>
      <c r="CKK8"/>
      <c r="CKL8"/>
      <c r="CKM8"/>
      <c r="CKN8"/>
      <c r="CKO8"/>
      <c r="CKP8"/>
      <c r="CKQ8"/>
      <c r="CKR8"/>
      <c r="CKS8"/>
      <c r="CKT8"/>
      <c r="CKU8"/>
      <c r="CKV8"/>
      <c r="CKW8"/>
      <c r="CKX8"/>
      <c r="CKY8"/>
      <c r="CKZ8"/>
      <c r="CLA8"/>
      <c r="CLB8"/>
      <c r="CLC8"/>
      <c r="CLD8"/>
      <c r="CLE8"/>
      <c r="CLF8"/>
      <c r="CLG8"/>
      <c r="CLH8"/>
      <c r="CLI8"/>
      <c r="CLJ8"/>
      <c r="CLK8"/>
      <c r="CLL8"/>
      <c r="CLM8"/>
      <c r="CLN8"/>
      <c r="CLO8"/>
      <c r="CLP8"/>
      <c r="CLQ8"/>
      <c r="CLR8"/>
      <c r="CLS8"/>
      <c r="CLT8"/>
      <c r="CLU8"/>
      <c r="CLV8"/>
      <c r="CLW8"/>
      <c r="CLX8"/>
      <c r="CLY8"/>
      <c r="CLZ8"/>
      <c r="CMA8"/>
      <c r="CMB8"/>
      <c r="CMC8"/>
      <c r="CMD8"/>
      <c r="CME8"/>
      <c r="CMF8"/>
      <c r="CMG8"/>
      <c r="CMH8"/>
      <c r="CMI8"/>
      <c r="CMJ8"/>
      <c r="CMK8"/>
      <c r="CML8"/>
      <c r="CMM8"/>
      <c r="CMN8"/>
      <c r="CMO8"/>
      <c r="CMP8"/>
      <c r="CMQ8"/>
      <c r="CMR8"/>
      <c r="CMS8"/>
      <c r="CMT8"/>
      <c r="CMU8"/>
      <c r="CMV8"/>
      <c r="CMW8"/>
      <c r="CMX8"/>
      <c r="CMY8"/>
      <c r="CMZ8"/>
      <c r="CNA8"/>
      <c r="CNB8"/>
      <c r="CNC8"/>
      <c r="CND8"/>
      <c r="CNE8"/>
      <c r="CNF8"/>
      <c r="CNG8"/>
      <c r="CNH8"/>
      <c r="CNI8"/>
      <c r="CNJ8"/>
      <c r="CNK8"/>
      <c r="CNL8"/>
      <c r="CNM8"/>
      <c r="CNN8"/>
      <c r="CNO8"/>
      <c r="CNP8"/>
      <c r="CNQ8"/>
      <c r="CNR8"/>
      <c r="CNS8"/>
      <c r="CNT8"/>
      <c r="CNU8"/>
      <c r="CNV8"/>
      <c r="CNW8"/>
      <c r="CNX8"/>
      <c r="CNY8"/>
      <c r="CNZ8"/>
      <c r="COA8"/>
      <c r="COB8"/>
      <c r="COC8"/>
      <c r="COD8"/>
      <c r="COE8"/>
      <c r="COF8"/>
      <c r="COG8"/>
      <c r="COH8"/>
      <c r="COI8"/>
      <c r="COJ8"/>
      <c r="COK8"/>
      <c r="COL8"/>
      <c r="COM8"/>
      <c r="CON8"/>
      <c r="COO8"/>
      <c r="COP8"/>
      <c r="COQ8"/>
      <c r="COR8"/>
      <c r="COS8"/>
      <c r="COT8"/>
      <c r="COU8"/>
      <c r="COV8"/>
      <c r="COW8"/>
      <c r="COX8"/>
      <c r="COY8"/>
      <c r="COZ8"/>
      <c r="CPA8"/>
      <c r="CPB8"/>
      <c r="CPC8"/>
      <c r="CPD8"/>
      <c r="CPE8"/>
      <c r="CPF8"/>
      <c r="CPG8"/>
      <c r="CPH8"/>
      <c r="CPI8"/>
      <c r="CPJ8"/>
      <c r="CPK8"/>
      <c r="CPL8"/>
      <c r="CPM8"/>
      <c r="CPN8"/>
      <c r="CPO8"/>
      <c r="CPP8"/>
      <c r="CPQ8"/>
      <c r="CPR8"/>
      <c r="CPS8"/>
      <c r="CPT8"/>
      <c r="CPU8"/>
      <c r="CPV8"/>
      <c r="CPW8"/>
      <c r="CPX8"/>
      <c r="CPY8"/>
      <c r="CPZ8"/>
      <c r="CQA8"/>
      <c r="CQB8"/>
      <c r="CQC8"/>
      <c r="CQD8"/>
      <c r="CQE8"/>
      <c r="CQF8"/>
      <c r="CQG8"/>
      <c r="CQH8"/>
      <c r="CQI8"/>
      <c r="CQJ8"/>
      <c r="CQK8"/>
      <c r="CQL8"/>
      <c r="CQM8"/>
      <c r="CQN8"/>
      <c r="CQO8"/>
      <c r="CQP8"/>
      <c r="CQQ8"/>
      <c r="CQR8"/>
      <c r="CQS8"/>
      <c r="CQT8"/>
      <c r="CQU8"/>
      <c r="CQV8"/>
      <c r="CQW8"/>
      <c r="CQX8"/>
      <c r="CQY8"/>
      <c r="CQZ8"/>
      <c r="CRA8"/>
      <c r="CRB8"/>
      <c r="CRC8"/>
      <c r="CRD8"/>
      <c r="CRE8"/>
      <c r="CRF8"/>
      <c r="CRG8"/>
      <c r="CRH8"/>
      <c r="CRI8"/>
      <c r="CRJ8"/>
      <c r="CRK8"/>
      <c r="CRL8"/>
      <c r="CRM8"/>
      <c r="CRN8"/>
      <c r="CRO8"/>
      <c r="CRP8"/>
      <c r="CRQ8"/>
      <c r="CRR8"/>
      <c r="CRS8"/>
      <c r="CRT8"/>
      <c r="CRU8"/>
      <c r="CRV8"/>
      <c r="CRW8"/>
      <c r="CRX8"/>
      <c r="CRY8"/>
      <c r="CRZ8"/>
      <c r="CSA8"/>
      <c r="CSB8"/>
      <c r="CSC8"/>
      <c r="CSD8"/>
      <c r="CSE8"/>
      <c r="CSF8"/>
      <c r="CSG8"/>
      <c r="CSH8"/>
      <c r="CSI8"/>
      <c r="CSJ8"/>
      <c r="CSK8"/>
      <c r="CSL8"/>
      <c r="CSM8"/>
      <c r="CSN8"/>
      <c r="CSO8"/>
      <c r="CSP8"/>
      <c r="CSQ8"/>
      <c r="CSR8"/>
      <c r="CSS8"/>
      <c r="CST8"/>
      <c r="CSU8"/>
      <c r="CSV8"/>
      <c r="CSW8"/>
      <c r="CSX8"/>
      <c r="CSY8"/>
      <c r="CSZ8"/>
      <c r="CTA8"/>
      <c r="CTB8"/>
      <c r="CTC8"/>
      <c r="CTD8"/>
      <c r="CTE8"/>
      <c r="CTF8"/>
      <c r="CTG8"/>
      <c r="CTH8"/>
      <c r="CTI8"/>
      <c r="CTJ8"/>
      <c r="CTK8"/>
      <c r="CTL8"/>
      <c r="CTM8"/>
      <c r="CTN8"/>
      <c r="CTO8"/>
      <c r="CTP8"/>
      <c r="CTQ8"/>
      <c r="CTR8"/>
      <c r="CTS8"/>
      <c r="CTT8"/>
      <c r="CTU8"/>
      <c r="CTV8"/>
      <c r="CTW8"/>
      <c r="CTX8"/>
      <c r="CTY8"/>
      <c r="CTZ8"/>
      <c r="CUA8"/>
      <c r="CUB8"/>
      <c r="CUC8"/>
      <c r="CUD8"/>
      <c r="CUE8"/>
      <c r="CUF8"/>
      <c r="CUG8"/>
      <c r="CUH8"/>
      <c r="CUI8"/>
      <c r="CUJ8"/>
      <c r="CUK8"/>
      <c r="CUL8"/>
      <c r="CUM8"/>
      <c r="CUN8"/>
      <c r="CUO8"/>
      <c r="CUP8"/>
      <c r="CUQ8"/>
      <c r="CUR8"/>
      <c r="CUS8"/>
      <c r="CUT8"/>
      <c r="CUU8"/>
      <c r="CUV8"/>
      <c r="CUW8"/>
      <c r="CUX8"/>
      <c r="CUY8"/>
      <c r="CUZ8"/>
      <c r="CVA8"/>
      <c r="CVB8"/>
      <c r="CVC8"/>
      <c r="CVD8"/>
      <c r="CVE8"/>
      <c r="CVF8"/>
      <c r="CVG8"/>
      <c r="CVH8"/>
      <c r="CVI8"/>
      <c r="CVJ8"/>
      <c r="CVK8"/>
      <c r="CVL8"/>
      <c r="CVM8"/>
      <c r="CVN8"/>
      <c r="CVO8"/>
      <c r="CVP8"/>
      <c r="CVQ8"/>
      <c r="CVR8"/>
      <c r="CVS8"/>
      <c r="CVT8"/>
      <c r="CVU8"/>
      <c r="CVV8"/>
      <c r="CVW8"/>
      <c r="CVX8"/>
      <c r="CVY8"/>
      <c r="CVZ8"/>
      <c r="CWA8"/>
      <c r="CWB8"/>
      <c r="CWC8"/>
      <c r="CWD8"/>
      <c r="CWE8"/>
      <c r="CWF8"/>
      <c r="CWG8"/>
      <c r="CWH8"/>
      <c r="CWI8"/>
      <c r="CWJ8"/>
      <c r="CWK8"/>
      <c r="CWL8"/>
      <c r="CWM8"/>
      <c r="CWN8"/>
      <c r="CWO8"/>
      <c r="CWP8"/>
      <c r="CWQ8"/>
      <c r="CWR8"/>
      <c r="CWS8"/>
      <c r="CWT8"/>
      <c r="CWU8"/>
      <c r="CWV8"/>
      <c r="CWW8"/>
      <c r="CWX8"/>
      <c r="CWY8"/>
      <c r="CWZ8"/>
      <c r="CXA8"/>
      <c r="CXB8"/>
      <c r="CXC8"/>
      <c r="CXD8"/>
      <c r="CXE8"/>
      <c r="CXF8"/>
      <c r="CXG8"/>
      <c r="CXH8"/>
      <c r="CXI8"/>
      <c r="CXJ8"/>
      <c r="CXK8"/>
      <c r="CXL8"/>
      <c r="CXM8"/>
      <c r="CXN8"/>
      <c r="CXO8"/>
      <c r="CXP8"/>
      <c r="CXQ8"/>
      <c r="CXR8"/>
      <c r="CXS8"/>
      <c r="CXT8"/>
      <c r="CXU8"/>
      <c r="CXV8"/>
      <c r="CXW8"/>
      <c r="CXX8"/>
      <c r="CXY8"/>
      <c r="CXZ8"/>
      <c r="CYA8"/>
      <c r="CYB8"/>
      <c r="CYC8"/>
      <c r="CYD8"/>
      <c r="CYE8"/>
      <c r="CYF8"/>
      <c r="CYG8"/>
      <c r="CYH8"/>
      <c r="CYI8"/>
      <c r="CYJ8"/>
      <c r="CYK8"/>
      <c r="CYL8"/>
      <c r="CYM8"/>
      <c r="CYN8"/>
      <c r="CYO8"/>
      <c r="CYP8"/>
      <c r="CYQ8"/>
      <c r="CYR8"/>
      <c r="CYS8"/>
      <c r="CYT8"/>
      <c r="CYU8"/>
      <c r="CYV8"/>
      <c r="CYW8"/>
      <c r="CYX8"/>
      <c r="CYY8"/>
      <c r="CYZ8"/>
      <c r="CZA8"/>
      <c r="CZB8"/>
      <c r="CZC8"/>
      <c r="CZD8"/>
      <c r="CZE8"/>
      <c r="CZF8"/>
      <c r="CZG8"/>
      <c r="CZH8"/>
      <c r="CZI8"/>
      <c r="CZJ8"/>
      <c r="CZK8"/>
      <c r="CZL8"/>
      <c r="CZM8"/>
      <c r="CZN8"/>
      <c r="CZO8"/>
      <c r="CZP8"/>
      <c r="CZQ8"/>
      <c r="CZR8"/>
      <c r="CZS8"/>
      <c r="CZT8"/>
      <c r="CZU8"/>
      <c r="CZV8"/>
      <c r="CZW8"/>
      <c r="CZX8"/>
      <c r="CZY8"/>
      <c r="CZZ8"/>
      <c r="DAA8"/>
      <c r="DAB8"/>
      <c r="DAC8"/>
      <c r="DAD8"/>
      <c r="DAE8"/>
      <c r="DAF8"/>
      <c r="DAG8"/>
      <c r="DAH8"/>
      <c r="DAI8"/>
      <c r="DAJ8"/>
      <c r="DAK8"/>
      <c r="DAL8"/>
      <c r="DAM8"/>
      <c r="DAN8"/>
      <c r="DAO8"/>
      <c r="DAP8"/>
      <c r="DAQ8"/>
      <c r="DAR8"/>
      <c r="DAS8"/>
      <c r="DAT8"/>
      <c r="DAU8"/>
      <c r="DAV8"/>
      <c r="DAW8"/>
      <c r="DAX8"/>
      <c r="DAY8"/>
      <c r="DAZ8"/>
      <c r="DBA8"/>
      <c r="DBB8"/>
      <c r="DBC8"/>
      <c r="DBD8"/>
      <c r="DBE8"/>
      <c r="DBF8"/>
      <c r="DBG8"/>
      <c r="DBH8"/>
      <c r="DBI8"/>
      <c r="DBJ8"/>
      <c r="DBK8"/>
      <c r="DBL8"/>
      <c r="DBM8"/>
      <c r="DBN8"/>
      <c r="DBO8"/>
      <c r="DBP8"/>
      <c r="DBQ8"/>
      <c r="DBR8"/>
      <c r="DBS8"/>
      <c r="DBT8"/>
      <c r="DBU8"/>
      <c r="DBV8"/>
      <c r="DBW8"/>
      <c r="DBX8"/>
      <c r="DBY8"/>
      <c r="DBZ8"/>
      <c r="DCA8"/>
      <c r="DCB8"/>
      <c r="DCC8"/>
      <c r="DCD8"/>
      <c r="DCE8"/>
      <c r="DCF8"/>
      <c r="DCG8"/>
      <c r="DCH8"/>
      <c r="DCI8"/>
      <c r="DCJ8"/>
      <c r="DCK8"/>
      <c r="DCL8"/>
      <c r="DCM8"/>
      <c r="DCN8"/>
      <c r="DCO8"/>
      <c r="DCP8"/>
      <c r="DCQ8"/>
      <c r="DCR8"/>
      <c r="DCS8"/>
      <c r="DCT8"/>
      <c r="DCU8"/>
      <c r="DCV8"/>
      <c r="DCW8"/>
      <c r="DCX8"/>
      <c r="DCY8"/>
      <c r="DCZ8"/>
      <c r="DDA8"/>
      <c r="DDB8"/>
      <c r="DDC8"/>
      <c r="DDD8"/>
      <c r="DDE8"/>
      <c r="DDF8"/>
      <c r="DDG8"/>
      <c r="DDH8"/>
      <c r="DDI8"/>
      <c r="DDJ8"/>
      <c r="DDK8"/>
      <c r="DDL8"/>
      <c r="DDM8"/>
      <c r="DDN8"/>
      <c r="DDO8"/>
      <c r="DDP8"/>
      <c r="DDQ8"/>
      <c r="DDR8"/>
      <c r="DDS8"/>
      <c r="DDT8"/>
      <c r="DDU8"/>
      <c r="DDV8"/>
      <c r="DDW8"/>
      <c r="DDX8"/>
      <c r="DDY8"/>
      <c r="DDZ8"/>
      <c r="DEA8"/>
      <c r="DEB8"/>
      <c r="DEC8"/>
      <c r="DED8"/>
      <c r="DEE8"/>
      <c r="DEF8"/>
      <c r="DEG8"/>
      <c r="DEH8"/>
      <c r="DEI8"/>
      <c r="DEJ8"/>
      <c r="DEK8"/>
      <c r="DEL8"/>
      <c r="DEM8"/>
      <c r="DEN8"/>
      <c r="DEO8"/>
      <c r="DEP8"/>
      <c r="DEQ8"/>
      <c r="DER8"/>
      <c r="DES8"/>
      <c r="DET8"/>
      <c r="DEU8"/>
      <c r="DEV8"/>
      <c r="DEW8"/>
      <c r="DEX8"/>
      <c r="DEY8"/>
      <c r="DEZ8"/>
      <c r="DFA8"/>
      <c r="DFB8"/>
      <c r="DFC8"/>
      <c r="DFD8"/>
      <c r="DFE8"/>
      <c r="DFF8"/>
      <c r="DFG8"/>
      <c r="DFH8"/>
      <c r="DFI8"/>
      <c r="DFJ8"/>
      <c r="DFK8"/>
      <c r="DFL8"/>
      <c r="DFM8"/>
      <c r="DFN8"/>
      <c r="DFO8"/>
      <c r="DFP8"/>
      <c r="DFQ8"/>
      <c r="DFR8"/>
      <c r="DFS8"/>
      <c r="DFT8"/>
      <c r="DFU8"/>
      <c r="DFV8"/>
      <c r="DFW8"/>
      <c r="DFX8"/>
      <c r="DFY8"/>
      <c r="DFZ8"/>
      <c r="DGA8"/>
      <c r="DGB8"/>
      <c r="DGC8"/>
      <c r="DGD8"/>
      <c r="DGE8"/>
      <c r="DGF8"/>
      <c r="DGG8"/>
      <c r="DGH8"/>
      <c r="DGI8"/>
      <c r="DGJ8"/>
      <c r="DGK8"/>
      <c r="DGL8"/>
      <c r="DGM8"/>
      <c r="DGN8"/>
      <c r="DGO8"/>
      <c r="DGP8"/>
      <c r="DGQ8"/>
      <c r="DGR8"/>
      <c r="DGS8"/>
      <c r="DGT8"/>
      <c r="DGU8"/>
      <c r="DGV8"/>
      <c r="DGW8"/>
      <c r="DGX8"/>
      <c r="DGY8"/>
      <c r="DGZ8"/>
      <c r="DHA8"/>
      <c r="DHB8"/>
      <c r="DHC8"/>
      <c r="DHD8"/>
      <c r="DHE8"/>
      <c r="DHF8"/>
      <c r="DHG8"/>
      <c r="DHH8"/>
      <c r="DHI8"/>
      <c r="DHJ8"/>
      <c r="DHK8"/>
      <c r="DHL8"/>
      <c r="DHM8"/>
      <c r="DHN8"/>
      <c r="DHO8"/>
      <c r="DHP8"/>
      <c r="DHQ8"/>
      <c r="DHR8"/>
      <c r="DHS8"/>
      <c r="DHT8"/>
      <c r="DHU8"/>
      <c r="DHV8"/>
      <c r="DHW8"/>
      <c r="DHX8"/>
      <c r="DHY8"/>
      <c r="DHZ8"/>
      <c r="DIA8"/>
      <c r="DIB8"/>
      <c r="DIC8"/>
      <c r="DID8"/>
      <c r="DIE8"/>
      <c r="DIF8"/>
      <c r="DIG8"/>
      <c r="DIH8"/>
      <c r="DII8"/>
      <c r="DIJ8"/>
      <c r="DIK8"/>
      <c r="DIL8"/>
      <c r="DIM8"/>
      <c r="DIN8"/>
      <c r="DIO8"/>
      <c r="DIP8"/>
      <c r="DIQ8"/>
      <c r="DIR8"/>
      <c r="DIS8"/>
      <c r="DIT8"/>
      <c r="DIU8"/>
      <c r="DIV8"/>
      <c r="DIW8"/>
      <c r="DIX8"/>
      <c r="DIY8"/>
      <c r="DIZ8"/>
      <c r="DJA8"/>
      <c r="DJB8"/>
      <c r="DJC8"/>
      <c r="DJD8"/>
      <c r="DJE8"/>
      <c r="DJF8"/>
      <c r="DJG8"/>
      <c r="DJH8"/>
      <c r="DJI8"/>
      <c r="DJJ8"/>
      <c r="DJK8"/>
      <c r="DJL8"/>
      <c r="DJM8"/>
      <c r="DJN8"/>
      <c r="DJO8"/>
      <c r="DJP8"/>
      <c r="DJQ8"/>
      <c r="DJR8"/>
      <c r="DJS8"/>
      <c r="DJT8"/>
      <c r="DJU8"/>
      <c r="DJV8"/>
      <c r="DJW8"/>
      <c r="DJX8"/>
      <c r="DJY8"/>
      <c r="DJZ8"/>
      <c r="DKA8"/>
      <c r="DKB8"/>
      <c r="DKC8"/>
      <c r="DKD8"/>
      <c r="DKE8"/>
      <c r="DKF8"/>
      <c r="DKG8"/>
      <c r="DKH8"/>
      <c r="DKI8"/>
      <c r="DKJ8"/>
      <c r="DKK8"/>
      <c r="DKL8"/>
      <c r="DKM8"/>
      <c r="DKN8"/>
      <c r="DKO8"/>
      <c r="DKP8"/>
      <c r="DKQ8"/>
      <c r="DKR8"/>
      <c r="DKS8"/>
      <c r="DKT8"/>
      <c r="DKU8"/>
      <c r="DKV8"/>
      <c r="DKW8"/>
      <c r="DKX8"/>
      <c r="DKY8"/>
      <c r="DKZ8"/>
      <c r="DLA8"/>
      <c r="DLB8"/>
      <c r="DLC8"/>
      <c r="DLD8"/>
      <c r="DLE8"/>
      <c r="DLF8"/>
      <c r="DLG8"/>
      <c r="DLH8"/>
      <c r="DLI8"/>
      <c r="DLJ8"/>
      <c r="DLK8"/>
      <c r="DLL8"/>
      <c r="DLM8"/>
      <c r="DLN8"/>
      <c r="DLO8"/>
      <c r="DLP8"/>
      <c r="DLQ8"/>
      <c r="DLR8"/>
      <c r="DLS8"/>
      <c r="DLT8"/>
      <c r="DLU8"/>
      <c r="DLV8"/>
      <c r="DLW8"/>
      <c r="DLX8"/>
      <c r="DLY8"/>
      <c r="DLZ8"/>
      <c r="DMA8"/>
      <c r="DMB8"/>
      <c r="DMC8"/>
      <c r="DMD8"/>
      <c r="DME8"/>
      <c r="DMF8"/>
      <c r="DMG8"/>
      <c r="DMH8"/>
      <c r="DMI8"/>
      <c r="DMJ8"/>
      <c r="DMK8"/>
      <c r="DML8"/>
      <c r="DMM8"/>
      <c r="DMN8"/>
      <c r="DMO8"/>
      <c r="DMP8"/>
      <c r="DMQ8"/>
      <c r="DMR8"/>
      <c r="DMS8"/>
      <c r="DMT8"/>
      <c r="DMU8"/>
      <c r="DMV8"/>
      <c r="DMW8"/>
      <c r="DMX8"/>
      <c r="DMY8"/>
      <c r="DMZ8"/>
      <c r="DNA8"/>
      <c r="DNB8"/>
      <c r="DNC8"/>
      <c r="DND8"/>
      <c r="DNE8"/>
      <c r="DNF8"/>
      <c r="DNG8"/>
      <c r="DNH8"/>
      <c r="DNI8"/>
      <c r="DNJ8"/>
      <c r="DNK8"/>
      <c r="DNL8"/>
      <c r="DNM8"/>
      <c r="DNN8"/>
      <c r="DNO8"/>
      <c r="DNP8"/>
      <c r="DNQ8"/>
      <c r="DNR8"/>
      <c r="DNS8"/>
      <c r="DNT8"/>
      <c r="DNU8"/>
      <c r="DNV8"/>
      <c r="DNW8"/>
      <c r="DNX8"/>
      <c r="DNY8"/>
      <c r="DNZ8"/>
      <c r="DOA8"/>
      <c r="DOB8"/>
      <c r="DOC8"/>
      <c r="DOD8"/>
      <c r="DOE8"/>
      <c r="DOF8"/>
      <c r="DOG8"/>
      <c r="DOH8"/>
      <c r="DOI8"/>
      <c r="DOJ8"/>
      <c r="DOK8"/>
      <c r="DOL8"/>
      <c r="DOM8"/>
      <c r="DON8"/>
      <c r="DOO8"/>
      <c r="DOP8"/>
      <c r="DOQ8"/>
      <c r="DOR8"/>
      <c r="DOS8"/>
      <c r="DOT8"/>
      <c r="DOU8"/>
      <c r="DOV8"/>
      <c r="DOW8"/>
      <c r="DOX8"/>
      <c r="DOY8"/>
      <c r="DOZ8"/>
      <c r="DPA8"/>
      <c r="DPB8"/>
      <c r="DPC8"/>
      <c r="DPD8"/>
      <c r="DPE8"/>
      <c r="DPF8"/>
      <c r="DPG8"/>
      <c r="DPH8"/>
      <c r="DPI8"/>
      <c r="DPJ8"/>
      <c r="DPK8"/>
      <c r="DPL8"/>
      <c r="DPM8"/>
      <c r="DPN8"/>
      <c r="DPO8"/>
      <c r="DPP8"/>
      <c r="DPQ8"/>
      <c r="DPR8"/>
      <c r="DPS8"/>
      <c r="DPT8"/>
      <c r="DPU8"/>
      <c r="DPV8"/>
      <c r="DPW8"/>
      <c r="DPX8"/>
      <c r="DPY8"/>
      <c r="DPZ8"/>
      <c r="DQA8"/>
      <c r="DQB8"/>
      <c r="DQC8"/>
      <c r="DQD8"/>
      <c r="DQE8"/>
      <c r="DQF8"/>
      <c r="DQG8"/>
      <c r="DQH8"/>
      <c r="DQI8"/>
      <c r="DQJ8"/>
      <c r="DQK8"/>
      <c r="DQL8"/>
      <c r="DQM8"/>
      <c r="DQN8"/>
      <c r="DQO8"/>
      <c r="DQP8"/>
      <c r="DQQ8"/>
      <c r="DQR8"/>
      <c r="DQS8"/>
      <c r="DQT8"/>
      <c r="DQU8"/>
      <c r="DQV8"/>
      <c r="DQW8"/>
      <c r="DQX8"/>
      <c r="DQY8"/>
      <c r="DQZ8"/>
      <c r="DRA8"/>
      <c r="DRB8"/>
      <c r="DRC8"/>
      <c r="DRD8"/>
      <c r="DRE8"/>
      <c r="DRF8"/>
      <c r="DRG8"/>
      <c r="DRH8"/>
      <c r="DRI8"/>
      <c r="DRJ8"/>
      <c r="DRK8"/>
      <c r="DRL8"/>
      <c r="DRM8"/>
      <c r="DRN8"/>
      <c r="DRO8"/>
      <c r="DRP8"/>
      <c r="DRQ8"/>
      <c r="DRR8"/>
      <c r="DRS8"/>
      <c r="DRT8"/>
      <c r="DRU8"/>
      <c r="DRV8"/>
      <c r="DRW8"/>
      <c r="DRX8"/>
      <c r="DRY8"/>
      <c r="DRZ8"/>
      <c r="DSA8"/>
      <c r="DSB8"/>
      <c r="DSC8"/>
      <c r="DSD8"/>
      <c r="DSE8"/>
      <c r="DSF8"/>
      <c r="DSG8"/>
      <c r="DSH8"/>
      <c r="DSI8"/>
      <c r="DSJ8"/>
      <c r="DSK8"/>
      <c r="DSL8"/>
      <c r="DSM8"/>
      <c r="DSN8"/>
      <c r="DSO8"/>
      <c r="DSP8"/>
      <c r="DSQ8"/>
      <c r="DSR8"/>
      <c r="DSS8"/>
      <c r="DST8"/>
      <c r="DSU8"/>
      <c r="DSV8"/>
      <c r="DSW8"/>
      <c r="DSX8"/>
      <c r="DSY8"/>
      <c r="DSZ8"/>
      <c r="DTA8"/>
      <c r="DTB8"/>
      <c r="DTC8"/>
      <c r="DTD8"/>
      <c r="DTE8"/>
      <c r="DTF8"/>
      <c r="DTG8"/>
      <c r="DTH8"/>
      <c r="DTI8"/>
      <c r="DTJ8"/>
      <c r="DTK8"/>
      <c r="DTL8"/>
      <c r="DTM8"/>
      <c r="DTN8"/>
      <c r="DTO8"/>
      <c r="DTP8"/>
      <c r="DTQ8"/>
      <c r="DTR8"/>
      <c r="DTS8"/>
      <c r="DTT8"/>
      <c r="DTU8"/>
      <c r="DTV8"/>
      <c r="DTW8"/>
      <c r="DTX8"/>
      <c r="DTY8"/>
      <c r="DTZ8"/>
      <c r="DUA8"/>
      <c r="DUB8"/>
      <c r="DUC8"/>
      <c r="DUD8"/>
      <c r="DUE8"/>
      <c r="DUF8"/>
      <c r="DUG8"/>
      <c r="DUH8"/>
      <c r="DUI8"/>
      <c r="DUJ8"/>
      <c r="DUK8"/>
      <c r="DUL8"/>
      <c r="DUM8"/>
      <c r="DUN8"/>
      <c r="DUO8"/>
      <c r="DUP8"/>
      <c r="DUQ8"/>
      <c r="DUR8"/>
      <c r="DUS8"/>
      <c r="DUT8"/>
      <c r="DUU8"/>
      <c r="DUV8"/>
      <c r="DUW8"/>
      <c r="DUX8"/>
      <c r="DUY8"/>
      <c r="DUZ8"/>
      <c r="DVA8"/>
      <c r="DVB8"/>
      <c r="DVC8"/>
      <c r="DVD8"/>
      <c r="DVE8"/>
      <c r="DVF8"/>
      <c r="DVG8"/>
      <c r="DVH8"/>
      <c r="DVI8"/>
      <c r="DVJ8"/>
      <c r="DVK8"/>
      <c r="DVL8"/>
      <c r="DVM8"/>
      <c r="DVN8"/>
      <c r="DVO8"/>
      <c r="DVP8"/>
      <c r="DVQ8"/>
      <c r="DVR8"/>
      <c r="DVS8"/>
      <c r="DVT8"/>
      <c r="DVU8"/>
      <c r="DVV8"/>
      <c r="DVW8"/>
      <c r="DVX8"/>
      <c r="DVY8"/>
      <c r="DVZ8"/>
      <c r="DWA8"/>
      <c r="DWB8"/>
      <c r="DWC8"/>
      <c r="DWD8"/>
      <c r="DWE8"/>
      <c r="DWF8"/>
      <c r="DWG8"/>
      <c r="DWH8"/>
      <c r="DWI8"/>
      <c r="DWJ8"/>
      <c r="DWK8"/>
      <c r="DWL8"/>
      <c r="DWM8"/>
      <c r="DWN8"/>
      <c r="DWO8"/>
      <c r="DWP8"/>
      <c r="DWQ8"/>
      <c r="DWR8"/>
      <c r="DWS8"/>
      <c r="DWT8"/>
      <c r="DWU8"/>
      <c r="DWV8"/>
      <c r="DWW8"/>
      <c r="DWX8"/>
      <c r="DWY8"/>
      <c r="DWZ8"/>
      <c r="DXA8"/>
      <c r="DXB8"/>
      <c r="DXC8"/>
      <c r="DXD8"/>
      <c r="DXE8"/>
      <c r="DXF8"/>
      <c r="DXG8"/>
      <c r="DXH8"/>
      <c r="DXI8"/>
      <c r="DXJ8"/>
      <c r="DXK8"/>
      <c r="DXL8"/>
      <c r="DXM8"/>
      <c r="DXN8"/>
      <c r="DXO8"/>
      <c r="DXP8"/>
      <c r="DXQ8"/>
      <c r="DXR8"/>
      <c r="DXS8"/>
      <c r="DXT8"/>
      <c r="DXU8"/>
      <c r="DXV8"/>
      <c r="DXW8"/>
      <c r="DXX8"/>
      <c r="DXY8"/>
      <c r="DXZ8"/>
      <c r="DYA8"/>
      <c r="DYB8"/>
      <c r="DYC8"/>
      <c r="DYD8"/>
      <c r="DYE8"/>
      <c r="DYF8"/>
      <c r="DYG8"/>
      <c r="DYH8"/>
      <c r="DYI8"/>
      <c r="DYJ8"/>
      <c r="DYK8"/>
      <c r="DYL8"/>
      <c r="DYM8"/>
      <c r="DYN8"/>
      <c r="DYO8"/>
      <c r="DYP8"/>
      <c r="DYQ8"/>
      <c r="DYR8"/>
      <c r="DYS8"/>
      <c r="DYT8"/>
      <c r="DYU8"/>
      <c r="DYV8"/>
      <c r="DYW8"/>
      <c r="DYX8"/>
      <c r="DYY8"/>
      <c r="DYZ8"/>
      <c r="DZA8"/>
      <c r="DZB8"/>
      <c r="DZC8"/>
      <c r="DZD8"/>
      <c r="DZE8"/>
      <c r="DZF8"/>
      <c r="DZG8"/>
      <c r="DZH8"/>
      <c r="DZI8"/>
      <c r="DZJ8"/>
      <c r="DZK8"/>
      <c r="DZL8"/>
      <c r="DZM8"/>
      <c r="DZN8"/>
      <c r="DZO8"/>
      <c r="DZP8"/>
      <c r="DZQ8"/>
      <c r="DZR8"/>
      <c r="DZS8"/>
      <c r="DZT8"/>
      <c r="DZU8"/>
      <c r="DZV8"/>
      <c r="DZW8"/>
      <c r="DZX8"/>
      <c r="DZY8"/>
      <c r="DZZ8"/>
      <c r="EAA8"/>
      <c r="EAB8"/>
      <c r="EAC8"/>
      <c r="EAD8"/>
      <c r="EAE8"/>
      <c r="EAF8"/>
      <c r="EAG8"/>
      <c r="EAH8"/>
      <c r="EAI8"/>
      <c r="EAJ8"/>
      <c r="EAK8"/>
      <c r="EAL8"/>
      <c r="EAM8"/>
      <c r="EAN8"/>
      <c r="EAO8"/>
      <c r="EAP8"/>
      <c r="EAQ8"/>
      <c r="EAR8"/>
      <c r="EAS8"/>
      <c r="EAT8"/>
      <c r="EAU8"/>
      <c r="EAV8"/>
      <c r="EAW8"/>
      <c r="EAX8"/>
      <c r="EAY8"/>
      <c r="EAZ8"/>
      <c r="EBA8"/>
      <c r="EBB8"/>
      <c r="EBC8"/>
      <c r="EBD8"/>
      <c r="EBE8"/>
      <c r="EBF8"/>
      <c r="EBG8"/>
      <c r="EBH8"/>
      <c r="EBI8"/>
      <c r="EBJ8"/>
      <c r="EBK8"/>
      <c r="EBL8"/>
      <c r="EBM8"/>
      <c r="EBN8"/>
      <c r="EBO8"/>
      <c r="EBP8"/>
      <c r="EBQ8"/>
      <c r="EBR8"/>
      <c r="EBS8"/>
      <c r="EBT8"/>
      <c r="EBU8"/>
      <c r="EBV8"/>
      <c r="EBW8"/>
      <c r="EBX8"/>
      <c r="EBY8"/>
      <c r="EBZ8"/>
      <c r="ECA8"/>
      <c r="ECB8"/>
      <c r="ECC8"/>
      <c r="ECD8"/>
      <c r="ECE8"/>
      <c r="ECF8"/>
      <c r="ECG8"/>
      <c r="ECH8"/>
      <c r="ECI8"/>
      <c r="ECJ8"/>
      <c r="ECK8"/>
      <c r="ECL8"/>
      <c r="ECM8"/>
      <c r="ECN8"/>
      <c r="ECO8"/>
      <c r="ECP8"/>
      <c r="ECQ8"/>
      <c r="ECR8"/>
      <c r="ECS8"/>
      <c r="ECT8"/>
      <c r="ECU8"/>
      <c r="ECV8"/>
      <c r="ECW8"/>
      <c r="ECX8"/>
      <c r="ECY8"/>
      <c r="ECZ8"/>
      <c r="EDA8"/>
      <c r="EDB8"/>
      <c r="EDC8"/>
      <c r="EDD8"/>
      <c r="EDE8"/>
      <c r="EDF8"/>
      <c r="EDG8"/>
      <c r="EDH8"/>
      <c r="EDI8"/>
      <c r="EDJ8"/>
      <c r="EDK8"/>
      <c r="EDL8"/>
      <c r="EDM8"/>
      <c r="EDN8"/>
      <c r="EDO8"/>
      <c r="EDP8"/>
      <c r="EDQ8"/>
      <c r="EDR8"/>
      <c r="EDS8"/>
      <c r="EDT8"/>
      <c r="EDU8"/>
      <c r="EDV8"/>
      <c r="EDW8"/>
      <c r="EDX8"/>
      <c r="EDY8"/>
      <c r="EDZ8"/>
      <c r="EEA8"/>
      <c r="EEB8"/>
      <c r="EEC8"/>
      <c r="EED8"/>
      <c r="EEE8"/>
      <c r="EEF8"/>
      <c r="EEG8"/>
      <c r="EEH8"/>
      <c r="EEI8"/>
      <c r="EEJ8"/>
      <c r="EEK8"/>
      <c r="EEL8"/>
      <c r="EEM8"/>
      <c r="EEN8"/>
      <c r="EEO8"/>
      <c r="EEP8"/>
      <c r="EEQ8"/>
      <c r="EER8"/>
      <c r="EES8"/>
      <c r="EET8"/>
      <c r="EEU8"/>
      <c r="EEV8"/>
      <c r="EEW8"/>
      <c r="EEX8"/>
      <c r="EEY8"/>
      <c r="EEZ8"/>
      <c r="EFA8"/>
      <c r="EFB8"/>
      <c r="EFC8"/>
      <c r="EFD8"/>
      <c r="EFE8"/>
      <c r="EFF8"/>
      <c r="EFG8"/>
      <c r="EFH8"/>
      <c r="EFI8"/>
      <c r="EFJ8"/>
      <c r="EFK8"/>
      <c r="EFL8"/>
      <c r="EFM8"/>
      <c r="EFN8"/>
      <c r="EFO8"/>
      <c r="EFP8"/>
      <c r="EFQ8"/>
      <c r="EFR8"/>
      <c r="EFS8"/>
      <c r="EFT8"/>
      <c r="EFU8"/>
      <c r="EFV8"/>
      <c r="EFW8"/>
      <c r="EFX8"/>
      <c r="EFY8"/>
      <c r="EFZ8"/>
      <c r="EGA8"/>
      <c r="EGB8"/>
      <c r="EGC8"/>
      <c r="EGD8"/>
      <c r="EGE8"/>
      <c r="EGF8"/>
      <c r="EGG8"/>
      <c r="EGH8"/>
      <c r="EGI8"/>
      <c r="EGJ8"/>
      <c r="EGK8"/>
      <c r="EGL8"/>
      <c r="EGM8"/>
      <c r="EGN8"/>
      <c r="EGO8"/>
      <c r="EGP8"/>
      <c r="EGQ8"/>
      <c r="EGR8"/>
      <c r="EGS8"/>
      <c r="EGT8"/>
      <c r="EGU8"/>
      <c r="EGV8"/>
      <c r="EGW8"/>
      <c r="EGX8"/>
      <c r="EGY8"/>
      <c r="EGZ8"/>
      <c r="EHA8"/>
      <c r="EHB8"/>
      <c r="EHC8"/>
      <c r="EHD8"/>
      <c r="EHE8"/>
      <c r="EHF8"/>
      <c r="EHG8"/>
      <c r="EHH8"/>
      <c r="EHI8"/>
      <c r="EHJ8"/>
      <c r="EHK8"/>
      <c r="EHL8"/>
      <c r="EHM8"/>
      <c r="EHN8"/>
      <c r="EHO8"/>
      <c r="EHP8"/>
      <c r="EHQ8"/>
      <c r="EHR8"/>
      <c r="EHS8"/>
      <c r="EHT8"/>
      <c r="EHU8"/>
      <c r="EHV8"/>
      <c r="EHW8"/>
      <c r="EHX8"/>
      <c r="EHY8"/>
      <c r="EHZ8"/>
      <c r="EIA8"/>
      <c r="EIB8"/>
      <c r="EIC8"/>
      <c r="EID8"/>
      <c r="EIE8"/>
      <c r="EIF8"/>
      <c r="EIG8"/>
      <c r="EIH8"/>
      <c r="EII8"/>
      <c r="EIJ8"/>
      <c r="EIK8"/>
      <c r="EIL8"/>
      <c r="EIM8"/>
      <c r="EIN8"/>
      <c r="EIO8"/>
      <c r="EIP8"/>
      <c r="EIQ8"/>
      <c r="EIR8"/>
      <c r="EIS8"/>
      <c r="EIT8"/>
      <c r="EIU8"/>
      <c r="EIV8"/>
      <c r="EIW8"/>
      <c r="EIX8"/>
      <c r="EIY8"/>
      <c r="EIZ8"/>
      <c r="EJA8"/>
      <c r="EJB8"/>
      <c r="EJC8"/>
      <c r="EJD8"/>
      <c r="EJE8"/>
      <c r="EJF8"/>
      <c r="EJG8"/>
      <c r="EJH8"/>
      <c r="EJI8"/>
      <c r="EJJ8"/>
      <c r="EJK8"/>
      <c r="EJL8"/>
      <c r="EJM8"/>
      <c r="EJN8"/>
      <c r="EJO8"/>
      <c r="EJP8"/>
      <c r="EJQ8"/>
      <c r="EJR8"/>
      <c r="EJS8"/>
      <c r="EJT8"/>
      <c r="EJU8"/>
      <c r="EJV8"/>
      <c r="EJW8"/>
      <c r="EJX8"/>
      <c r="EJY8"/>
      <c r="EJZ8"/>
      <c r="EKA8"/>
      <c r="EKB8"/>
      <c r="EKC8"/>
      <c r="EKD8"/>
      <c r="EKE8"/>
      <c r="EKF8"/>
      <c r="EKG8"/>
      <c r="EKH8"/>
      <c r="EKI8"/>
      <c r="EKJ8"/>
      <c r="EKK8"/>
      <c r="EKL8"/>
      <c r="EKM8"/>
      <c r="EKN8"/>
      <c r="EKO8"/>
      <c r="EKP8"/>
      <c r="EKQ8"/>
      <c r="EKR8"/>
      <c r="EKS8"/>
      <c r="EKT8"/>
      <c r="EKU8"/>
      <c r="EKV8"/>
      <c r="EKW8"/>
      <c r="EKX8"/>
      <c r="EKY8"/>
      <c r="EKZ8"/>
      <c r="ELA8"/>
      <c r="ELB8"/>
      <c r="ELC8"/>
      <c r="ELD8"/>
      <c r="ELE8"/>
      <c r="ELF8"/>
      <c r="ELG8"/>
      <c r="ELH8"/>
      <c r="ELI8"/>
      <c r="ELJ8"/>
      <c r="ELK8"/>
      <c r="ELL8"/>
      <c r="ELM8"/>
      <c r="ELN8"/>
      <c r="ELO8"/>
      <c r="ELP8"/>
      <c r="ELQ8"/>
      <c r="ELR8"/>
      <c r="ELS8"/>
      <c r="ELT8"/>
      <c r="ELU8"/>
      <c r="ELV8"/>
      <c r="ELW8"/>
      <c r="ELX8"/>
      <c r="ELY8"/>
      <c r="ELZ8"/>
      <c r="EMA8"/>
      <c r="EMB8"/>
      <c r="EMC8"/>
      <c r="EMD8"/>
      <c r="EME8"/>
      <c r="EMF8"/>
      <c r="EMG8"/>
      <c r="EMH8"/>
      <c r="EMI8"/>
      <c r="EMJ8"/>
      <c r="EMK8"/>
      <c r="EML8"/>
      <c r="EMM8"/>
      <c r="EMN8"/>
      <c r="EMO8"/>
      <c r="EMP8"/>
      <c r="EMQ8"/>
      <c r="EMR8"/>
      <c r="EMS8"/>
      <c r="EMT8"/>
      <c r="EMU8"/>
      <c r="EMV8"/>
      <c r="EMW8"/>
      <c r="EMX8"/>
      <c r="EMY8"/>
      <c r="EMZ8"/>
      <c r="ENA8"/>
      <c r="ENB8"/>
      <c r="ENC8"/>
      <c r="END8"/>
      <c r="ENE8"/>
      <c r="ENF8"/>
      <c r="ENG8"/>
      <c r="ENH8"/>
      <c r="ENI8"/>
      <c r="ENJ8"/>
      <c r="ENK8"/>
      <c r="ENL8"/>
      <c r="ENM8"/>
      <c r="ENN8"/>
      <c r="ENO8"/>
      <c r="ENP8"/>
      <c r="ENQ8"/>
      <c r="ENR8"/>
      <c r="ENS8"/>
      <c r="ENT8"/>
      <c r="ENU8"/>
      <c r="ENV8"/>
      <c r="ENW8"/>
      <c r="ENX8"/>
      <c r="ENY8"/>
      <c r="ENZ8"/>
      <c r="EOA8"/>
      <c r="EOB8"/>
      <c r="EOC8"/>
      <c r="EOD8"/>
      <c r="EOE8"/>
      <c r="EOF8"/>
      <c r="EOG8"/>
      <c r="EOH8"/>
      <c r="EOI8"/>
      <c r="EOJ8"/>
      <c r="EOK8"/>
      <c r="EOL8"/>
      <c r="EOM8"/>
      <c r="EON8"/>
      <c r="EOO8"/>
      <c r="EOP8"/>
      <c r="EOQ8"/>
      <c r="EOR8"/>
      <c r="EOS8"/>
      <c r="EOT8"/>
      <c r="EOU8"/>
      <c r="EOV8"/>
      <c r="EOW8"/>
      <c r="EOX8"/>
      <c r="EOY8"/>
      <c r="EOZ8"/>
      <c r="EPA8"/>
      <c r="EPB8"/>
      <c r="EPC8"/>
      <c r="EPD8"/>
      <c r="EPE8"/>
      <c r="EPF8"/>
      <c r="EPG8"/>
      <c r="EPH8"/>
      <c r="EPI8"/>
      <c r="EPJ8"/>
      <c r="EPK8"/>
      <c r="EPL8"/>
      <c r="EPM8"/>
      <c r="EPN8"/>
      <c r="EPO8"/>
      <c r="EPP8"/>
      <c r="EPQ8"/>
      <c r="EPR8"/>
      <c r="EPS8"/>
      <c r="EPT8"/>
      <c r="EPU8"/>
      <c r="EPV8"/>
      <c r="EPW8"/>
      <c r="EPX8"/>
      <c r="EPY8"/>
      <c r="EPZ8"/>
      <c r="EQA8"/>
      <c r="EQB8"/>
      <c r="EQC8"/>
      <c r="EQD8"/>
      <c r="EQE8"/>
      <c r="EQF8"/>
      <c r="EQG8"/>
      <c r="EQH8"/>
      <c r="EQI8"/>
      <c r="EQJ8"/>
      <c r="EQK8"/>
      <c r="EQL8"/>
      <c r="EQM8"/>
      <c r="EQN8"/>
      <c r="EQO8"/>
      <c r="EQP8"/>
      <c r="EQQ8"/>
      <c r="EQR8"/>
      <c r="EQS8"/>
      <c r="EQT8"/>
      <c r="EQU8"/>
      <c r="EQV8"/>
      <c r="EQW8"/>
      <c r="EQX8"/>
      <c r="EQY8"/>
      <c r="EQZ8"/>
      <c r="ERA8"/>
      <c r="ERB8"/>
      <c r="ERC8"/>
      <c r="ERD8"/>
      <c r="ERE8"/>
      <c r="ERF8"/>
      <c r="ERG8"/>
      <c r="ERH8"/>
      <c r="ERI8"/>
      <c r="ERJ8"/>
      <c r="ERK8"/>
      <c r="ERL8"/>
      <c r="ERM8"/>
      <c r="ERN8"/>
      <c r="ERO8"/>
      <c r="ERP8"/>
      <c r="ERQ8"/>
      <c r="ERR8"/>
      <c r="ERS8"/>
      <c r="ERT8"/>
      <c r="ERU8"/>
      <c r="ERV8"/>
      <c r="ERW8"/>
      <c r="ERX8"/>
      <c r="ERY8"/>
      <c r="ERZ8"/>
      <c r="ESA8"/>
      <c r="ESB8"/>
      <c r="ESC8"/>
      <c r="ESD8"/>
      <c r="ESE8"/>
      <c r="ESF8"/>
      <c r="ESG8"/>
      <c r="ESH8"/>
      <c r="ESI8"/>
      <c r="ESJ8"/>
      <c r="ESK8"/>
      <c r="ESL8"/>
      <c r="ESM8"/>
      <c r="ESN8"/>
      <c r="ESO8"/>
      <c r="ESP8"/>
      <c r="ESQ8"/>
      <c r="ESR8"/>
      <c r="ESS8"/>
      <c r="EST8"/>
      <c r="ESU8"/>
      <c r="ESV8"/>
      <c r="ESW8"/>
      <c r="ESX8"/>
      <c r="ESY8"/>
      <c r="ESZ8"/>
      <c r="ETA8"/>
      <c r="ETB8"/>
      <c r="ETC8"/>
      <c r="ETD8"/>
      <c r="ETE8"/>
      <c r="ETF8"/>
      <c r="ETG8"/>
      <c r="ETH8"/>
      <c r="ETI8"/>
      <c r="ETJ8"/>
      <c r="ETK8"/>
      <c r="ETL8"/>
      <c r="ETM8"/>
      <c r="ETN8"/>
      <c r="ETO8"/>
      <c r="ETP8"/>
      <c r="ETQ8"/>
      <c r="ETR8"/>
      <c r="ETS8"/>
      <c r="ETT8"/>
      <c r="ETU8"/>
      <c r="ETV8"/>
      <c r="ETW8"/>
      <c r="ETX8"/>
      <c r="ETY8"/>
      <c r="ETZ8"/>
      <c r="EUA8"/>
      <c r="EUB8"/>
      <c r="EUC8"/>
      <c r="EUD8"/>
      <c r="EUE8"/>
      <c r="EUF8"/>
      <c r="EUG8"/>
      <c r="EUH8"/>
      <c r="EUI8"/>
      <c r="EUJ8"/>
      <c r="EUK8"/>
      <c r="EUL8"/>
      <c r="EUM8"/>
      <c r="EUN8"/>
      <c r="EUO8"/>
      <c r="EUP8"/>
      <c r="EUQ8"/>
      <c r="EUR8"/>
      <c r="EUS8"/>
      <c r="EUT8"/>
      <c r="EUU8"/>
      <c r="EUV8"/>
      <c r="EUW8"/>
      <c r="EUX8"/>
      <c r="EUY8"/>
      <c r="EUZ8"/>
      <c r="EVA8"/>
      <c r="EVB8"/>
      <c r="EVC8"/>
      <c r="EVD8"/>
      <c r="EVE8"/>
      <c r="EVF8"/>
      <c r="EVG8"/>
      <c r="EVH8"/>
      <c r="EVI8"/>
      <c r="EVJ8"/>
      <c r="EVK8"/>
      <c r="EVL8"/>
      <c r="EVM8"/>
      <c r="EVN8"/>
      <c r="EVO8"/>
      <c r="EVP8"/>
      <c r="EVQ8"/>
      <c r="EVR8"/>
      <c r="EVS8"/>
      <c r="EVT8"/>
      <c r="EVU8"/>
      <c r="EVV8"/>
      <c r="EVW8"/>
      <c r="EVX8"/>
      <c r="EVY8"/>
      <c r="EVZ8"/>
      <c r="EWA8"/>
      <c r="EWB8"/>
      <c r="EWC8"/>
      <c r="EWD8"/>
      <c r="EWE8"/>
      <c r="EWF8"/>
      <c r="EWG8"/>
    </row>
    <row r="9" spans="1:3985" s="52" customFormat="1" ht="48" customHeight="1" x14ac:dyDescent="0.5">
      <c r="A9" s="53" t="s">
        <v>14</v>
      </c>
      <c r="B9" s="49"/>
      <c r="C9" s="50"/>
      <c r="D9" s="51"/>
      <c r="E9" s="51"/>
      <c r="F9" s="51"/>
      <c r="G9" s="51"/>
      <c r="H9" s="51"/>
      <c r="I9" s="51"/>
      <c r="J9" s="51"/>
      <c r="K9" s="51"/>
      <c r="L9" s="51"/>
      <c r="M9" s="51"/>
      <c r="N9" s="51"/>
      <c r="O9" s="51"/>
      <c r="P9" s="51"/>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c r="AVC9"/>
      <c r="AVD9"/>
      <c r="AVE9"/>
      <c r="AVF9"/>
      <c r="AVG9"/>
      <c r="AVH9"/>
      <c r="AVI9"/>
      <c r="AVJ9"/>
      <c r="AVK9"/>
      <c r="AVL9"/>
      <c r="AVM9"/>
      <c r="AVN9"/>
      <c r="AVO9"/>
      <c r="AVP9"/>
      <c r="AVQ9"/>
      <c r="AVR9"/>
      <c r="AVS9"/>
      <c r="AVT9"/>
      <c r="AVU9"/>
      <c r="AVV9"/>
      <c r="AVW9"/>
      <c r="AVX9"/>
      <c r="AVY9"/>
      <c r="AVZ9"/>
      <c r="AWA9"/>
      <c r="AWB9"/>
      <c r="AWC9"/>
      <c r="AWD9"/>
      <c r="AWE9"/>
      <c r="AWF9"/>
      <c r="AWG9"/>
      <c r="AWH9"/>
      <c r="AWI9"/>
      <c r="AWJ9"/>
      <c r="AWK9"/>
      <c r="AWL9"/>
      <c r="AWM9"/>
      <c r="AWN9"/>
      <c r="AWO9"/>
      <c r="AWP9"/>
      <c r="AWQ9"/>
      <c r="AWR9"/>
      <c r="AWS9"/>
      <c r="AWT9"/>
      <c r="AWU9"/>
      <c r="AWV9"/>
      <c r="AWW9"/>
      <c r="AWX9"/>
      <c r="AWY9"/>
      <c r="AWZ9"/>
      <c r="AXA9"/>
      <c r="AXB9"/>
      <c r="AXC9"/>
      <c r="AXD9"/>
      <c r="AXE9"/>
      <c r="AXF9"/>
      <c r="AXG9"/>
      <c r="AXH9"/>
      <c r="AXI9"/>
      <c r="AXJ9"/>
      <c r="AXK9"/>
      <c r="AXL9"/>
      <c r="AXM9"/>
      <c r="AXN9"/>
      <c r="AXO9"/>
      <c r="AXP9"/>
      <c r="AXQ9"/>
      <c r="AXR9"/>
      <c r="AXS9"/>
      <c r="AXT9"/>
      <c r="AXU9"/>
      <c r="AXV9"/>
      <c r="AXW9"/>
      <c r="AXX9"/>
      <c r="AXY9"/>
      <c r="AXZ9"/>
      <c r="AYA9"/>
      <c r="AYB9"/>
      <c r="AYC9"/>
      <c r="AYD9"/>
      <c r="AYE9"/>
      <c r="AYF9"/>
      <c r="AYG9"/>
      <c r="AYH9"/>
      <c r="AYI9"/>
      <c r="AYJ9"/>
      <c r="AYK9"/>
      <c r="AYL9"/>
      <c r="AYM9"/>
      <c r="AYN9"/>
      <c r="AYO9"/>
      <c r="AYP9"/>
      <c r="AYQ9"/>
      <c r="AYR9"/>
      <c r="AYS9"/>
      <c r="AYT9"/>
      <c r="AYU9"/>
      <c r="AYV9"/>
      <c r="AYW9"/>
      <c r="AYX9"/>
      <c r="AYY9"/>
      <c r="AYZ9"/>
      <c r="AZA9"/>
      <c r="AZB9"/>
      <c r="AZC9"/>
      <c r="AZD9"/>
      <c r="AZE9"/>
      <c r="AZF9"/>
      <c r="AZG9"/>
      <c r="AZH9"/>
      <c r="AZI9"/>
      <c r="AZJ9"/>
      <c r="AZK9"/>
      <c r="AZL9"/>
      <c r="AZM9"/>
      <c r="AZN9"/>
      <c r="AZO9"/>
      <c r="AZP9"/>
      <c r="AZQ9"/>
      <c r="AZR9"/>
      <c r="AZS9"/>
      <c r="AZT9"/>
      <c r="AZU9"/>
      <c r="AZV9"/>
      <c r="AZW9"/>
      <c r="AZX9"/>
      <c r="AZY9"/>
      <c r="AZZ9"/>
      <c r="BAA9"/>
      <c r="BAB9"/>
      <c r="BAC9"/>
      <c r="BAD9"/>
      <c r="BAE9"/>
      <c r="BAF9"/>
      <c r="BAG9"/>
      <c r="BAH9"/>
      <c r="BAI9"/>
      <c r="BAJ9"/>
      <c r="BAK9"/>
      <c r="BAL9"/>
      <c r="BAM9"/>
      <c r="BAN9"/>
      <c r="BAO9"/>
      <c r="BAP9"/>
      <c r="BAQ9"/>
      <c r="BAR9"/>
      <c r="BAS9"/>
      <c r="BAT9"/>
      <c r="BAU9"/>
      <c r="BAV9"/>
      <c r="BAW9"/>
      <c r="BAX9"/>
      <c r="BAY9"/>
      <c r="BAZ9"/>
      <c r="BBA9"/>
      <c r="BBB9"/>
      <c r="BBC9"/>
      <c r="BBD9"/>
      <c r="BBE9"/>
      <c r="BBF9"/>
      <c r="BBG9"/>
      <c r="BBH9"/>
      <c r="BBI9"/>
      <c r="BBJ9"/>
      <c r="BBK9"/>
      <c r="BBL9"/>
      <c r="BBM9"/>
      <c r="BBN9"/>
      <c r="BBO9"/>
      <c r="BBP9"/>
      <c r="BBQ9"/>
      <c r="BBR9"/>
      <c r="BBS9"/>
      <c r="BBT9"/>
      <c r="BBU9"/>
      <c r="BBV9"/>
      <c r="BBW9"/>
      <c r="BBX9"/>
      <c r="BBY9"/>
      <c r="BBZ9"/>
      <c r="BCA9"/>
      <c r="BCB9"/>
      <c r="BCC9"/>
      <c r="BCD9"/>
      <c r="BCE9"/>
      <c r="BCF9"/>
      <c r="BCG9"/>
      <c r="BCH9"/>
      <c r="BCI9"/>
      <c r="BCJ9"/>
      <c r="BCK9"/>
      <c r="BCL9"/>
      <c r="BCM9"/>
      <c r="BCN9"/>
      <c r="BCO9"/>
      <c r="BCP9"/>
      <c r="BCQ9"/>
      <c r="BCR9"/>
      <c r="BCS9"/>
      <c r="BCT9"/>
      <c r="BCU9"/>
      <c r="BCV9"/>
      <c r="BCW9"/>
      <c r="BCX9"/>
      <c r="BCY9"/>
      <c r="BCZ9"/>
      <c r="BDA9"/>
      <c r="BDB9"/>
      <c r="BDC9"/>
      <c r="BDD9"/>
      <c r="BDE9"/>
      <c r="BDF9"/>
      <c r="BDG9"/>
      <c r="BDH9"/>
      <c r="BDI9"/>
      <c r="BDJ9"/>
      <c r="BDK9"/>
      <c r="BDL9"/>
      <c r="BDM9"/>
      <c r="BDN9"/>
      <c r="BDO9"/>
      <c r="BDP9"/>
      <c r="BDQ9"/>
      <c r="BDR9"/>
      <c r="BDS9"/>
      <c r="BDT9"/>
      <c r="BDU9"/>
      <c r="BDV9"/>
      <c r="BDW9"/>
      <c r="BDX9"/>
      <c r="BDY9"/>
      <c r="BDZ9"/>
      <c r="BEA9"/>
      <c r="BEB9"/>
      <c r="BEC9"/>
      <c r="BED9"/>
      <c r="BEE9"/>
      <c r="BEF9"/>
      <c r="BEG9"/>
      <c r="BEH9"/>
      <c r="BEI9"/>
      <c r="BEJ9"/>
      <c r="BEK9"/>
      <c r="BEL9"/>
      <c r="BEM9"/>
      <c r="BEN9"/>
      <c r="BEO9"/>
      <c r="BEP9"/>
      <c r="BEQ9"/>
      <c r="BER9"/>
      <c r="BES9"/>
      <c r="BET9"/>
      <c r="BEU9"/>
      <c r="BEV9"/>
      <c r="BEW9"/>
      <c r="BEX9"/>
      <c r="BEY9"/>
      <c r="BEZ9"/>
      <c r="BFA9"/>
      <c r="BFB9"/>
      <c r="BFC9"/>
      <c r="BFD9"/>
      <c r="BFE9"/>
      <c r="BFF9"/>
      <c r="BFG9"/>
      <c r="BFH9"/>
      <c r="BFI9"/>
      <c r="BFJ9"/>
      <c r="BFK9"/>
      <c r="BFL9"/>
      <c r="BFM9"/>
      <c r="BFN9"/>
      <c r="BFO9"/>
      <c r="BFP9"/>
      <c r="BFQ9"/>
      <c r="BFR9"/>
      <c r="BFS9"/>
      <c r="BFT9"/>
      <c r="BFU9"/>
      <c r="BFV9"/>
      <c r="BFW9"/>
      <c r="BFX9"/>
      <c r="BFY9"/>
      <c r="BFZ9"/>
      <c r="BGA9"/>
      <c r="BGB9"/>
      <c r="BGC9"/>
      <c r="BGD9"/>
      <c r="BGE9"/>
      <c r="BGF9"/>
      <c r="BGG9"/>
      <c r="BGH9"/>
      <c r="BGI9"/>
      <c r="BGJ9"/>
      <c r="BGK9"/>
      <c r="BGL9"/>
      <c r="BGM9"/>
      <c r="BGN9"/>
      <c r="BGO9"/>
      <c r="BGP9"/>
      <c r="BGQ9"/>
      <c r="BGR9"/>
      <c r="BGS9"/>
      <c r="BGT9"/>
      <c r="BGU9"/>
      <c r="BGV9"/>
      <c r="BGW9"/>
      <c r="BGX9"/>
      <c r="BGY9"/>
      <c r="BGZ9"/>
      <c r="BHA9"/>
      <c r="BHB9"/>
      <c r="BHC9"/>
      <c r="BHD9"/>
      <c r="BHE9"/>
      <c r="BHF9"/>
      <c r="BHG9"/>
      <c r="BHH9"/>
      <c r="BHI9"/>
      <c r="BHJ9"/>
      <c r="BHK9"/>
      <c r="BHL9"/>
      <c r="BHM9"/>
      <c r="BHN9"/>
      <c r="BHO9"/>
      <c r="BHP9"/>
      <c r="BHQ9"/>
      <c r="BHR9"/>
      <c r="BHS9"/>
      <c r="BHT9"/>
      <c r="BHU9"/>
      <c r="BHV9"/>
      <c r="BHW9"/>
      <c r="BHX9"/>
      <c r="BHY9"/>
      <c r="BHZ9"/>
      <c r="BIA9"/>
      <c r="BIB9"/>
      <c r="BIC9"/>
      <c r="BID9"/>
      <c r="BIE9"/>
      <c r="BIF9"/>
      <c r="BIG9"/>
      <c r="BIH9"/>
      <c r="BII9"/>
      <c r="BIJ9"/>
      <c r="BIK9"/>
      <c r="BIL9"/>
      <c r="BIM9"/>
      <c r="BIN9"/>
      <c r="BIO9"/>
      <c r="BIP9"/>
      <c r="BIQ9"/>
      <c r="BIR9"/>
      <c r="BIS9"/>
      <c r="BIT9"/>
      <c r="BIU9"/>
      <c r="BIV9"/>
      <c r="BIW9"/>
      <c r="BIX9"/>
      <c r="BIY9"/>
      <c r="BIZ9"/>
      <c r="BJA9"/>
      <c r="BJB9"/>
      <c r="BJC9"/>
      <c r="BJD9"/>
      <c r="BJE9"/>
      <c r="BJF9"/>
      <c r="BJG9"/>
      <c r="BJH9"/>
      <c r="BJI9"/>
      <c r="BJJ9"/>
      <c r="BJK9"/>
      <c r="BJL9"/>
      <c r="BJM9"/>
      <c r="BJN9"/>
      <c r="BJO9"/>
      <c r="BJP9"/>
      <c r="BJQ9"/>
      <c r="BJR9"/>
      <c r="BJS9"/>
      <c r="BJT9"/>
      <c r="BJU9"/>
      <c r="BJV9"/>
      <c r="BJW9"/>
      <c r="BJX9"/>
      <c r="BJY9"/>
      <c r="BJZ9"/>
      <c r="BKA9"/>
      <c r="BKB9"/>
      <c r="BKC9"/>
      <c r="BKD9"/>
      <c r="BKE9"/>
      <c r="BKF9"/>
      <c r="BKG9"/>
      <c r="BKH9"/>
      <c r="BKI9"/>
      <c r="BKJ9"/>
      <c r="BKK9"/>
      <c r="BKL9"/>
      <c r="BKM9"/>
      <c r="BKN9"/>
      <c r="BKO9"/>
      <c r="BKP9"/>
      <c r="BKQ9"/>
      <c r="BKR9"/>
      <c r="BKS9"/>
      <c r="BKT9"/>
      <c r="BKU9"/>
      <c r="BKV9"/>
      <c r="BKW9"/>
      <c r="BKX9"/>
      <c r="BKY9"/>
      <c r="BKZ9"/>
      <c r="BLA9"/>
      <c r="BLB9"/>
      <c r="BLC9"/>
      <c r="BLD9"/>
      <c r="BLE9"/>
      <c r="BLF9"/>
      <c r="BLG9"/>
      <c r="BLH9"/>
      <c r="BLI9"/>
      <c r="BLJ9"/>
      <c r="BLK9"/>
      <c r="BLL9"/>
      <c r="BLM9"/>
      <c r="BLN9"/>
      <c r="BLO9"/>
      <c r="BLP9"/>
      <c r="BLQ9"/>
      <c r="BLR9"/>
      <c r="BLS9"/>
      <c r="BLT9"/>
      <c r="BLU9"/>
      <c r="BLV9"/>
      <c r="BLW9"/>
      <c r="BLX9"/>
      <c r="BLY9"/>
      <c r="BLZ9"/>
      <c r="BMA9"/>
      <c r="BMB9"/>
      <c r="BMC9"/>
      <c r="BMD9"/>
      <c r="BME9"/>
      <c r="BMF9"/>
      <c r="BMG9"/>
      <c r="BMH9"/>
      <c r="BMI9"/>
      <c r="BMJ9"/>
      <c r="BMK9"/>
      <c r="BML9"/>
      <c r="BMM9"/>
      <c r="BMN9"/>
      <c r="BMO9"/>
      <c r="BMP9"/>
      <c r="BMQ9"/>
      <c r="BMR9"/>
      <c r="BMS9"/>
      <c r="BMT9"/>
      <c r="BMU9"/>
      <c r="BMV9"/>
      <c r="BMW9"/>
      <c r="BMX9"/>
      <c r="BMY9"/>
      <c r="BMZ9"/>
      <c r="BNA9"/>
      <c r="BNB9"/>
      <c r="BNC9"/>
      <c r="BND9"/>
      <c r="BNE9"/>
      <c r="BNF9"/>
      <c r="BNG9"/>
      <c r="BNH9"/>
      <c r="BNI9"/>
      <c r="BNJ9"/>
      <c r="BNK9"/>
      <c r="BNL9"/>
      <c r="BNM9"/>
      <c r="BNN9"/>
      <c r="BNO9"/>
      <c r="BNP9"/>
      <c r="BNQ9"/>
      <c r="BNR9"/>
      <c r="BNS9"/>
      <c r="BNT9"/>
      <c r="BNU9"/>
      <c r="BNV9"/>
      <c r="BNW9"/>
      <c r="BNX9"/>
      <c r="BNY9"/>
      <c r="BNZ9"/>
      <c r="BOA9"/>
      <c r="BOB9"/>
      <c r="BOC9"/>
      <c r="BOD9"/>
      <c r="BOE9"/>
      <c r="BOF9"/>
      <c r="BOG9"/>
      <c r="BOH9"/>
      <c r="BOI9"/>
      <c r="BOJ9"/>
      <c r="BOK9"/>
      <c r="BOL9"/>
      <c r="BOM9"/>
      <c r="BON9"/>
      <c r="BOO9"/>
      <c r="BOP9"/>
      <c r="BOQ9"/>
      <c r="BOR9"/>
      <c r="BOS9"/>
      <c r="BOT9"/>
      <c r="BOU9"/>
      <c r="BOV9"/>
      <c r="BOW9"/>
      <c r="BOX9"/>
      <c r="BOY9"/>
      <c r="BOZ9"/>
      <c r="BPA9"/>
      <c r="BPB9"/>
      <c r="BPC9"/>
      <c r="BPD9"/>
      <c r="BPE9"/>
      <c r="BPF9"/>
      <c r="BPG9"/>
      <c r="BPH9"/>
      <c r="BPI9"/>
      <c r="BPJ9"/>
      <c r="BPK9"/>
      <c r="BPL9"/>
      <c r="BPM9"/>
      <c r="BPN9"/>
      <c r="BPO9"/>
      <c r="BPP9"/>
      <c r="BPQ9"/>
      <c r="BPR9"/>
      <c r="BPS9"/>
      <c r="BPT9"/>
      <c r="BPU9"/>
      <c r="BPV9"/>
      <c r="BPW9"/>
      <c r="BPX9"/>
      <c r="BPY9"/>
      <c r="BPZ9"/>
      <c r="BQA9"/>
      <c r="BQB9"/>
      <c r="BQC9"/>
      <c r="BQD9"/>
      <c r="BQE9"/>
      <c r="BQF9"/>
      <c r="BQG9"/>
      <c r="BQH9"/>
      <c r="BQI9"/>
      <c r="BQJ9"/>
      <c r="BQK9"/>
      <c r="BQL9"/>
      <c r="BQM9"/>
      <c r="BQN9"/>
      <c r="BQO9"/>
      <c r="BQP9"/>
      <c r="BQQ9"/>
      <c r="BQR9"/>
      <c r="BQS9"/>
      <c r="BQT9"/>
      <c r="BQU9"/>
      <c r="BQV9"/>
      <c r="BQW9"/>
      <c r="BQX9"/>
      <c r="BQY9"/>
      <c r="BQZ9"/>
      <c r="BRA9"/>
      <c r="BRB9"/>
      <c r="BRC9"/>
      <c r="BRD9"/>
      <c r="BRE9"/>
      <c r="BRF9"/>
      <c r="BRG9"/>
      <c r="BRH9"/>
      <c r="BRI9"/>
      <c r="BRJ9"/>
      <c r="BRK9"/>
      <c r="BRL9"/>
      <c r="BRM9"/>
      <c r="BRN9"/>
      <c r="BRO9"/>
      <c r="BRP9"/>
      <c r="BRQ9"/>
      <c r="BRR9"/>
      <c r="BRS9"/>
      <c r="BRT9"/>
      <c r="BRU9"/>
      <c r="BRV9"/>
      <c r="BRW9"/>
      <c r="BRX9"/>
      <c r="BRY9"/>
      <c r="BRZ9"/>
      <c r="BSA9"/>
      <c r="BSB9"/>
      <c r="BSC9"/>
      <c r="BSD9"/>
      <c r="BSE9"/>
      <c r="BSF9"/>
      <c r="BSG9"/>
      <c r="BSH9"/>
      <c r="BSI9"/>
      <c r="BSJ9"/>
      <c r="BSK9"/>
      <c r="BSL9"/>
      <c r="BSM9"/>
      <c r="BSN9"/>
      <c r="BSO9"/>
      <c r="BSP9"/>
      <c r="BSQ9"/>
      <c r="BSR9"/>
      <c r="BSS9"/>
      <c r="BST9"/>
      <c r="BSU9"/>
      <c r="BSV9"/>
      <c r="BSW9"/>
      <c r="BSX9"/>
      <c r="BSY9"/>
      <c r="BSZ9"/>
      <c r="BTA9"/>
      <c r="BTB9"/>
      <c r="BTC9"/>
      <c r="BTD9"/>
      <c r="BTE9"/>
      <c r="BTF9"/>
      <c r="BTG9"/>
      <c r="BTH9"/>
      <c r="BTI9"/>
      <c r="BTJ9"/>
      <c r="BTK9"/>
      <c r="BTL9"/>
      <c r="BTM9"/>
      <c r="BTN9"/>
      <c r="BTO9"/>
      <c r="BTP9"/>
      <c r="BTQ9"/>
      <c r="BTR9"/>
      <c r="BTS9"/>
      <c r="BTT9"/>
      <c r="BTU9"/>
      <c r="BTV9"/>
      <c r="BTW9"/>
      <c r="BTX9"/>
      <c r="BTY9"/>
      <c r="BTZ9"/>
      <c r="BUA9"/>
      <c r="BUB9"/>
      <c r="BUC9"/>
      <c r="BUD9"/>
      <c r="BUE9"/>
      <c r="BUF9"/>
      <c r="BUG9"/>
      <c r="BUH9"/>
      <c r="BUI9"/>
      <c r="BUJ9"/>
      <c r="BUK9"/>
      <c r="BUL9"/>
      <c r="BUM9"/>
      <c r="BUN9"/>
      <c r="BUO9"/>
      <c r="BUP9"/>
      <c r="BUQ9"/>
      <c r="BUR9"/>
      <c r="BUS9"/>
      <c r="BUT9"/>
      <c r="BUU9"/>
      <c r="BUV9"/>
      <c r="BUW9"/>
      <c r="BUX9"/>
      <c r="BUY9"/>
      <c r="BUZ9"/>
      <c r="BVA9"/>
      <c r="BVB9"/>
      <c r="BVC9"/>
      <c r="BVD9"/>
      <c r="BVE9"/>
      <c r="BVF9"/>
      <c r="BVG9"/>
      <c r="BVH9"/>
      <c r="BVI9"/>
      <c r="BVJ9"/>
      <c r="BVK9"/>
      <c r="BVL9"/>
      <c r="BVM9"/>
      <c r="BVN9"/>
      <c r="BVO9"/>
      <c r="BVP9"/>
      <c r="BVQ9"/>
      <c r="BVR9"/>
      <c r="BVS9"/>
      <c r="BVT9"/>
      <c r="BVU9"/>
      <c r="BVV9"/>
      <c r="BVW9"/>
      <c r="BVX9"/>
      <c r="BVY9"/>
      <c r="BVZ9"/>
      <c r="BWA9"/>
      <c r="BWB9"/>
      <c r="BWC9"/>
      <c r="BWD9"/>
      <c r="BWE9"/>
      <c r="BWF9"/>
      <c r="BWG9"/>
      <c r="BWH9"/>
      <c r="BWI9"/>
      <c r="BWJ9"/>
      <c r="BWK9"/>
      <c r="BWL9"/>
      <c r="BWM9"/>
      <c r="BWN9"/>
      <c r="BWO9"/>
      <c r="BWP9"/>
      <c r="BWQ9"/>
      <c r="BWR9"/>
      <c r="BWS9"/>
      <c r="BWT9"/>
      <c r="BWU9"/>
      <c r="BWV9"/>
      <c r="BWW9"/>
      <c r="BWX9"/>
      <c r="BWY9"/>
      <c r="BWZ9"/>
      <c r="BXA9"/>
      <c r="BXB9"/>
      <c r="BXC9"/>
      <c r="BXD9"/>
      <c r="BXE9"/>
      <c r="BXF9"/>
      <c r="BXG9"/>
      <c r="BXH9"/>
      <c r="BXI9"/>
      <c r="BXJ9"/>
      <c r="BXK9"/>
      <c r="BXL9"/>
      <c r="BXM9"/>
      <c r="BXN9"/>
      <c r="BXO9"/>
      <c r="BXP9"/>
      <c r="BXQ9"/>
      <c r="BXR9"/>
      <c r="BXS9"/>
      <c r="BXT9"/>
      <c r="BXU9"/>
      <c r="BXV9"/>
      <c r="BXW9"/>
      <c r="BXX9"/>
      <c r="BXY9"/>
      <c r="BXZ9"/>
      <c r="BYA9"/>
      <c r="BYB9"/>
      <c r="BYC9"/>
      <c r="BYD9"/>
      <c r="BYE9"/>
      <c r="BYF9"/>
      <c r="BYG9"/>
      <c r="BYH9"/>
      <c r="BYI9"/>
      <c r="BYJ9"/>
      <c r="BYK9"/>
      <c r="BYL9"/>
      <c r="BYM9"/>
      <c r="BYN9"/>
      <c r="BYO9"/>
      <c r="BYP9"/>
      <c r="BYQ9"/>
      <c r="BYR9"/>
      <c r="BYS9"/>
      <c r="BYT9"/>
      <c r="BYU9"/>
      <c r="BYV9"/>
      <c r="BYW9"/>
      <c r="BYX9"/>
      <c r="BYY9"/>
      <c r="BYZ9"/>
      <c r="BZA9"/>
      <c r="BZB9"/>
      <c r="BZC9"/>
      <c r="BZD9"/>
      <c r="BZE9"/>
      <c r="BZF9"/>
      <c r="BZG9"/>
      <c r="BZH9"/>
      <c r="BZI9"/>
      <c r="BZJ9"/>
      <c r="BZK9"/>
      <c r="BZL9"/>
      <c r="BZM9"/>
      <c r="BZN9"/>
      <c r="BZO9"/>
      <c r="BZP9"/>
      <c r="BZQ9"/>
      <c r="BZR9"/>
      <c r="BZS9"/>
      <c r="BZT9"/>
      <c r="BZU9"/>
      <c r="BZV9"/>
      <c r="BZW9"/>
      <c r="BZX9"/>
      <c r="BZY9"/>
      <c r="BZZ9"/>
      <c r="CAA9"/>
      <c r="CAB9"/>
      <c r="CAC9"/>
      <c r="CAD9"/>
      <c r="CAE9"/>
      <c r="CAF9"/>
      <c r="CAG9"/>
      <c r="CAH9"/>
      <c r="CAI9"/>
      <c r="CAJ9"/>
      <c r="CAK9"/>
      <c r="CAL9"/>
      <c r="CAM9"/>
      <c r="CAN9"/>
      <c r="CAO9"/>
      <c r="CAP9"/>
      <c r="CAQ9"/>
      <c r="CAR9"/>
      <c r="CAS9"/>
      <c r="CAT9"/>
      <c r="CAU9"/>
      <c r="CAV9"/>
      <c r="CAW9"/>
      <c r="CAX9"/>
      <c r="CAY9"/>
      <c r="CAZ9"/>
      <c r="CBA9"/>
      <c r="CBB9"/>
      <c r="CBC9"/>
      <c r="CBD9"/>
      <c r="CBE9"/>
      <c r="CBF9"/>
      <c r="CBG9"/>
      <c r="CBH9"/>
      <c r="CBI9"/>
      <c r="CBJ9"/>
      <c r="CBK9"/>
      <c r="CBL9"/>
      <c r="CBM9"/>
      <c r="CBN9"/>
      <c r="CBO9"/>
      <c r="CBP9"/>
      <c r="CBQ9"/>
      <c r="CBR9"/>
      <c r="CBS9"/>
      <c r="CBT9"/>
      <c r="CBU9"/>
      <c r="CBV9"/>
      <c r="CBW9"/>
      <c r="CBX9"/>
      <c r="CBY9"/>
      <c r="CBZ9"/>
      <c r="CCA9"/>
      <c r="CCB9"/>
      <c r="CCC9"/>
      <c r="CCD9"/>
      <c r="CCE9"/>
      <c r="CCF9"/>
      <c r="CCG9"/>
      <c r="CCH9"/>
      <c r="CCI9"/>
      <c r="CCJ9"/>
      <c r="CCK9"/>
      <c r="CCL9"/>
      <c r="CCM9"/>
      <c r="CCN9"/>
      <c r="CCO9"/>
      <c r="CCP9"/>
      <c r="CCQ9"/>
      <c r="CCR9"/>
      <c r="CCS9"/>
      <c r="CCT9"/>
      <c r="CCU9"/>
      <c r="CCV9"/>
      <c r="CCW9"/>
      <c r="CCX9"/>
      <c r="CCY9"/>
      <c r="CCZ9"/>
      <c r="CDA9"/>
      <c r="CDB9"/>
      <c r="CDC9"/>
      <c r="CDD9"/>
      <c r="CDE9"/>
      <c r="CDF9"/>
      <c r="CDG9"/>
      <c r="CDH9"/>
      <c r="CDI9"/>
      <c r="CDJ9"/>
      <c r="CDK9"/>
      <c r="CDL9"/>
      <c r="CDM9"/>
      <c r="CDN9"/>
      <c r="CDO9"/>
      <c r="CDP9"/>
      <c r="CDQ9"/>
      <c r="CDR9"/>
      <c r="CDS9"/>
      <c r="CDT9"/>
      <c r="CDU9"/>
      <c r="CDV9"/>
      <c r="CDW9"/>
      <c r="CDX9"/>
      <c r="CDY9"/>
      <c r="CDZ9"/>
      <c r="CEA9"/>
      <c r="CEB9"/>
      <c r="CEC9"/>
      <c r="CED9"/>
      <c r="CEE9"/>
      <c r="CEF9"/>
      <c r="CEG9"/>
      <c r="CEH9"/>
      <c r="CEI9"/>
      <c r="CEJ9"/>
      <c r="CEK9"/>
      <c r="CEL9"/>
      <c r="CEM9"/>
      <c r="CEN9"/>
      <c r="CEO9"/>
      <c r="CEP9"/>
      <c r="CEQ9"/>
      <c r="CER9"/>
      <c r="CES9"/>
      <c r="CET9"/>
      <c r="CEU9"/>
      <c r="CEV9"/>
      <c r="CEW9"/>
      <c r="CEX9"/>
      <c r="CEY9"/>
      <c r="CEZ9"/>
      <c r="CFA9"/>
      <c r="CFB9"/>
      <c r="CFC9"/>
      <c r="CFD9"/>
      <c r="CFE9"/>
      <c r="CFF9"/>
      <c r="CFG9"/>
      <c r="CFH9"/>
      <c r="CFI9"/>
      <c r="CFJ9"/>
      <c r="CFK9"/>
      <c r="CFL9"/>
      <c r="CFM9"/>
      <c r="CFN9"/>
      <c r="CFO9"/>
      <c r="CFP9"/>
      <c r="CFQ9"/>
      <c r="CFR9"/>
      <c r="CFS9"/>
      <c r="CFT9"/>
      <c r="CFU9"/>
      <c r="CFV9"/>
      <c r="CFW9"/>
      <c r="CFX9"/>
      <c r="CFY9"/>
      <c r="CFZ9"/>
      <c r="CGA9"/>
      <c r="CGB9"/>
      <c r="CGC9"/>
      <c r="CGD9"/>
      <c r="CGE9"/>
      <c r="CGF9"/>
      <c r="CGG9"/>
      <c r="CGH9"/>
      <c r="CGI9"/>
      <c r="CGJ9"/>
      <c r="CGK9"/>
      <c r="CGL9"/>
      <c r="CGM9"/>
      <c r="CGN9"/>
      <c r="CGO9"/>
      <c r="CGP9"/>
      <c r="CGQ9"/>
      <c r="CGR9"/>
      <c r="CGS9"/>
      <c r="CGT9"/>
      <c r="CGU9"/>
      <c r="CGV9"/>
      <c r="CGW9"/>
      <c r="CGX9"/>
      <c r="CGY9"/>
      <c r="CGZ9"/>
      <c r="CHA9"/>
      <c r="CHB9"/>
      <c r="CHC9"/>
      <c r="CHD9"/>
      <c r="CHE9"/>
      <c r="CHF9"/>
      <c r="CHG9"/>
      <c r="CHH9"/>
      <c r="CHI9"/>
      <c r="CHJ9"/>
      <c r="CHK9"/>
      <c r="CHL9"/>
      <c r="CHM9"/>
      <c r="CHN9"/>
      <c r="CHO9"/>
      <c r="CHP9"/>
      <c r="CHQ9"/>
      <c r="CHR9"/>
      <c r="CHS9"/>
      <c r="CHT9"/>
      <c r="CHU9"/>
      <c r="CHV9"/>
      <c r="CHW9"/>
      <c r="CHX9"/>
      <c r="CHY9"/>
      <c r="CHZ9"/>
      <c r="CIA9"/>
      <c r="CIB9"/>
      <c r="CIC9"/>
      <c r="CID9"/>
      <c r="CIE9"/>
      <c r="CIF9"/>
      <c r="CIG9"/>
      <c r="CIH9"/>
      <c r="CII9"/>
      <c r="CIJ9"/>
      <c r="CIK9"/>
      <c r="CIL9"/>
      <c r="CIM9"/>
      <c r="CIN9"/>
      <c r="CIO9"/>
      <c r="CIP9"/>
      <c r="CIQ9"/>
      <c r="CIR9"/>
      <c r="CIS9"/>
      <c r="CIT9"/>
      <c r="CIU9"/>
      <c r="CIV9"/>
      <c r="CIW9"/>
      <c r="CIX9"/>
      <c r="CIY9"/>
      <c r="CIZ9"/>
      <c r="CJA9"/>
      <c r="CJB9"/>
      <c r="CJC9"/>
      <c r="CJD9"/>
      <c r="CJE9"/>
      <c r="CJF9"/>
      <c r="CJG9"/>
      <c r="CJH9"/>
      <c r="CJI9"/>
      <c r="CJJ9"/>
      <c r="CJK9"/>
      <c r="CJL9"/>
      <c r="CJM9"/>
      <c r="CJN9"/>
      <c r="CJO9"/>
      <c r="CJP9"/>
      <c r="CJQ9"/>
      <c r="CJR9"/>
      <c r="CJS9"/>
      <c r="CJT9"/>
      <c r="CJU9"/>
      <c r="CJV9"/>
      <c r="CJW9"/>
      <c r="CJX9"/>
      <c r="CJY9"/>
      <c r="CJZ9"/>
      <c r="CKA9"/>
      <c r="CKB9"/>
      <c r="CKC9"/>
      <c r="CKD9"/>
      <c r="CKE9"/>
      <c r="CKF9"/>
      <c r="CKG9"/>
      <c r="CKH9"/>
      <c r="CKI9"/>
      <c r="CKJ9"/>
      <c r="CKK9"/>
      <c r="CKL9"/>
      <c r="CKM9"/>
      <c r="CKN9"/>
      <c r="CKO9"/>
      <c r="CKP9"/>
      <c r="CKQ9"/>
      <c r="CKR9"/>
      <c r="CKS9"/>
      <c r="CKT9"/>
      <c r="CKU9"/>
      <c r="CKV9"/>
      <c r="CKW9"/>
      <c r="CKX9"/>
      <c r="CKY9"/>
      <c r="CKZ9"/>
      <c r="CLA9"/>
      <c r="CLB9"/>
      <c r="CLC9"/>
      <c r="CLD9"/>
      <c r="CLE9"/>
      <c r="CLF9"/>
      <c r="CLG9"/>
      <c r="CLH9"/>
      <c r="CLI9"/>
      <c r="CLJ9"/>
      <c r="CLK9"/>
      <c r="CLL9"/>
      <c r="CLM9"/>
      <c r="CLN9"/>
      <c r="CLO9"/>
      <c r="CLP9"/>
      <c r="CLQ9"/>
      <c r="CLR9"/>
      <c r="CLS9"/>
      <c r="CLT9"/>
      <c r="CLU9"/>
      <c r="CLV9"/>
      <c r="CLW9"/>
      <c r="CLX9"/>
      <c r="CLY9"/>
      <c r="CLZ9"/>
      <c r="CMA9"/>
      <c r="CMB9"/>
      <c r="CMC9"/>
      <c r="CMD9"/>
      <c r="CME9"/>
      <c r="CMF9"/>
      <c r="CMG9"/>
      <c r="CMH9"/>
      <c r="CMI9"/>
      <c r="CMJ9"/>
      <c r="CMK9"/>
      <c r="CML9"/>
      <c r="CMM9"/>
      <c r="CMN9"/>
      <c r="CMO9"/>
      <c r="CMP9"/>
      <c r="CMQ9"/>
      <c r="CMR9"/>
      <c r="CMS9"/>
      <c r="CMT9"/>
      <c r="CMU9"/>
      <c r="CMV9"/>
      <c r="CMW9"/>
      <c r="CMX9"/>
      <c r="CMY9"/>
      <c r="CMZ9"/>
      <c r="CNA9"/>
      <c r="CNB9"/>
      <c r="CNC9"/>
      <c r="CND9"/>
      <c r="CNE9"/>
      <c r="CNF9"/>
      <c r="CNG9"/>
      <c r="CNH9"/>
      <c r="CNI9"/>
      <c r="CNJ9"/>
      <c r="CNK9"/>
      <c r="CNL9"/>
      <c r="CNM9"/>
      <c r="CNN9"/>
      <c r="CNO9"/>
      <c r="CNP9"/>
      <c r="CNQ9"/>
      <c r="CNR9"/>
      <c r="CNS9"/>
      <c r="CNT9"/>
      <c r="CNU9"/>
      <c r="CNV9"/>
      <c r="CNW9"/>
      <c r="CNX9"/>
      <c r="CNY9"/>
      <c r="CNZ9"/>
      <c r="COA9"/>
      <c r="COB9"/>
      <c r="COC9"/>
      <c r="COD9"/>
      <c r="COE9"/>
      <c r="COF9"/>
      <c r="COG9"/>
      <c r="COH9"/>
      <c r="COI9"/>
      <c r="COJ9"/>
      <c r="COK9"/>
      <c r="COL9"/>
      <c r="COM9"/>
      <c r="CON9"/>
      <c r="COO9"/>
      <c r="COP9"/>
      <c r="COQ9"/>
      <c r="COR9"/>
      <c r="COS9"/>
      <c r="COT9"/>
      <c r="COU9"/>
      <c r="COV9"/>
      <c r="COW9"/>
      <c r="COX9"/>
      <c r="COY9"/>
      <c r="COZ9"/>
      <c r="CPA9"/>
      <c r="CPB9"/>
      <c r="CPC9"/>
      <c r="CPD9"/>
      <c r="CPE9"/>
      <c r="CPF9"/>
      <c r="CPG9"/>
      <c r="CPH9"/>
      <c r="CPI9"/>
      <c r="CPJ9"/>
      <c r="CPK9"/>
      <c r="CPL9"/>
      <c r="CPM9"/>
      <c r="CPN9"/>
      <c r="CPO9"/>
      <c r="CPP9"/>
      <c r="CPQ9"/>
      <c r="CPR9"/>
      <c r="CPS9"/>
      <c r="CPT9"/>
      <c r="CPU9"/>
      <c r="CPV9"/>
      <c r="CPW9"/>
      <c r="CPX9"/>
      <c r="CPY9"/>
      <c r="CPZ9"/>
      <c r="CQA9"/>
      <c r="CQB9"/>
      <c r="CQC9"/>
      <c r="CQD9"/>
      <c r="CQE9"/>
      <c r="CQF9"/>
      <c r="CQG9"/>
      <c r="CQH9"/>
      <c r="CQI9"/>
      <c r="CQJ9"/>
      <c r="CQK9"/>
      <c r="CQL9"/>
      <c r="CQM9"/>
      <c r="CQN9"/>
      <c r="CQO9"/>
      <c r="CQP9"/>
      <c r="CQQ9"/>
      <c r="CQR9"/>
      <c r="CQS9"/>
      <c r="CQT9"/>
      <c r="CQU9"/>
      <c r="CQV9"/>
      <c r="CQW9"/>
      <c r="CQX9"/>
      <c r="CQY9"/>
      <c r="CQZ9"/>
      <c r="CRA9"/>
      <c r="CRB9"/>
      <c r="CRC9"/>
      <c r="CRD9"/>
      <c r="CRE9"/>
      <c r="CRF9"/>
      <c r="CRG9"/>
      <c r="CRH9"/>
      <c r="CRI9"/>
      <c r="CRJ9"/>
      <c r="CRK9"/>
      <c r="CRL9"/>
      <c r="CRM9"/>
      <c r="CRN9"/>
      <c r="CRO9"/>
      <c r="CRP9"/>
      <c r="CRQ9"/>
      <c r="CRR9"/>
      <c r="CRS9"/>
      <c r="CRT9"/>
      <c r="CRU9"/>
      <c r="CRV9"/>
      <c r="CRW9"/>
      <c r="CRX9"/>
      <c r="CRY9"/>
      <c r="CRZ9"/>
      <c r="CSA9"/>
      <c r="CSB9"/>
      <c r="CSC9"/>
      <c r="CSD9"/>
      <c r="CSE9"/>
      <c r="CSF9"/>
      <c r="CSG9"/>
      <c r="CSH9"/>
      <c r="CSI9"/>
      <c r="CSJ9"/>
      <c r="CSK9"/>
      <c r="CSL9"/>
      <c r="CSM9"/>
      <c r="CSN9"/>
      <c r="CSO9"/>
      <c r="CSP9"/>
      <c r="CSQ9"/>
      <c r="CSR9"/>
      <c r="CSS9"/>
      <c r="CST9"/>
      <c r="CSU9"/>
      <c r="CSV9"/>
      <c r="CSW9"/>
      <c r="CSX9"/>
      <c r="CSY9"/>
      <c r="CSZ9"/>
      <c r="CTA9"/>
      <c r="CTB9"/>
      <c r="CTC9"/>
      <c r="CTD9"/>
      <c r="CTE9"/>
      <c r="CTF9"/>
      <c r="CTG9"/>
      <c r="CTH9"/>
      <c r="CTI9"/>
      <c r="CTJ9"/>
      <c r="CTK9"/>
      <c r="CTL9"/>
      <c r="CTM9"/>
      <c r="CTN9"/>
      <c r="CTO9"/>
      <c r="CTP9"/>
      <c r="CTQ9"/>
      <c r="CTR9"/>
      <c r="CTS9"/>
      <c r="CTT9"/>
      <c r="CTU9"/>
      <c r="CTV9"/>
      <c r="CTW9"/>
      <c r="CTX9"/>
      <c r="CTY9"/>
      <c r="CTZ9"/>
      <c r="CUA9"/>
      <c r="CUB9"/>
      <c r="CUC9"/>
      <c r="CUD9"/>
      <c r="CUE9"/>
      <c r="CUF9"/>
      <c r="CUG9"/>
      <c r="CUH9"/>
      <c r="CUI9"/>
      <c r="CUJ9"/>
      <c r="CUK9"/>
      <c r="CUL9"/>
      <c r="CUM9"/>
      <c r="CUN9"/>
      <c r="CUO9"/>
      <c r="CUP9"/>
      <c r="CUQ9"/>
      <c r="CUR9"/>
      <c r="CUS9"/>
      <c r="CUT9"/>
      <c r="CUU9"/>
      <c r="CUV9"/>
      <c r="CUW9"/>
      <c r="CUX9"/>
      <c r="CUY9"/>
      <c r="CUZ9"/>
      <c r="CVA9"/>
      <c r="CVB9"/>
      <c r="CVC9"/>
      <c r="CVD9"/>
      <c r="CVE9"/>
      <c r="CVF9"/>
      <c r="CVG9"/>
      <c r="CVH9"/>
      <c r="CVI9"/>
      <c r="CVJ9"/>
      <c r="CVK9"/>
      <c r="CVL9"/>
      <c r="CVM9"/>
      <c r="CVN9"/>
      <c r="CVO9"/>
      <c r="CVP9"/>
      <c r="CVQ9"/>
      <c r="CVR9"/>
      <c r="CVS9"/>
      <c r="CVT9"/>
      <c r="CVU9"/>
      <c r="CVV9"/>
      <c r="CVW9"/>
      <c r="CVX9"/>
      <c r="CVY9"/>
      <c r="CVZ9"/>
      <c r="CWA9"/>
      <c r="CWB9"/>
      <c r="CWC9"/>
      <c r="CWD9"/>
      <c r="CWE9"/>
      <c r="CWF9"/>
      <c r="CWG9"/>
      <c r="CWH9"/>
      <c r="CWI9"/>
      <c r="CWJ9"/>
      <c r="CWK9"/>
      <c r="CWL9"/>
      <c r="CWM9"/>
      <c r="CWN9"/>
      <c r="CWO9"/>
      <c r="CWP9"/>
      <c r="CWQ9"/>
      <c r="CWR9"/>
      <c r="CWS9"/>
      <c r="CWT9"/>
      <c r="CWU9"/>
      <c r="CWV9"/>
      <c r="CWW9"/>
      <c r="CWX9"/>
      <c r="CWY9"/>
      <c r="CWZ9"/>
      <c r="CXA9"/>
      <c r="CXB9"/>
      <c r="CXC9"/>
      <c r="CXD9"/>
      <c r="CXE9"/>
      <c r="CXF9"/>
      <c r="CXG9"/>
      <c r="CXH9"/>
      <c r="CXI9"/>
      <c r="CXJ9"/>
      <c r="CXK9"/>
      <c r="CXL9"/>
      <c r="CXM9"/>
      <c r="CXN9"/>
      <c r="CXO9"/>
      <c r="CXP9"/>
      <c r="CXQ9"/>
      <c r="CXR9"/>
      <c r="CXS9"/>
      <c r="CXT9"/>
      <c r="CXU9"/>
      <c r="CXV9"/>
      <c r="CXW9"/>
      <c r="CXX9"/>
      <c r="CXY9"/>
      <c r="CXZ9"/>
      <c r="CYA9"/>
      <c r="CYB9"/>
      <c r="CYC9"/>
      <c r="CYD9"/>
      <c r="CYE9"/>
      <c r="CYF9"/>
      <c r="CYG9"/>
      <c r="CYH9"/>
      <c r="CYI9"/>
      <c r="CYJ9"/>
      <c r="CYK9"/>
      <c r="CYL9"/>
      <c r="CYM9"/>
      <c r="CYN9"/>
      <c r="CYO9"/>
      <c r="CYP9"/>
      <c r="CYQ9"/>
      <c r="CYR9"/>
      <c r="CYS9"/>
      <c r="CYT9"/>
      <c r="CYU9"/>
      <c r="CYV9"/>
      <c r="CYW9"/>
      <c r="CYX9"/>
      <c r="CYY9"/>
      <c r="CYZ9"/>
      <c r="CZA9"/>
      <c r="CZB9"/>
      <c r="CZC9"/>
      <c r="CZD9"/>
      <c r="CZE9"/>
      <c r="CZF9"/>
      <c r="CZG9"/>
      <c r="CZH9"/>
      <c r="CZI9"/>
      <c r="CZJ9"/>
      <c r="CZK9"/>
      <c r="CZL9"/>
      <c r="CZM9"/>
      <c r="CZN9"/>
      <c r="CZO9"/>
      <c r="CZP9"/>
      <c r="CZQ9"/>
      <c r="CZR9"/>
      <c r="CZS9"/>
      <c r="CZT9"/>
      <c r="CZU9"/>
      <c r="CZV9"/>
      <c r="CZW9"/>
      <c r="CZX9"/>
      <c r="CZY9"/>
      <c r="CZZ9"/>
      <c r="DAA9"/>
      <c r="DAB9"/>
      <c r="DAC9"/>
      <c r="DAD9"/>
      <c r="DAE9"/>
      <c r="DAF9"/>
      <c r="DAG9"/>
      <c r="DAH9"/>
      <c r="DAI9"/>
      <c r="DAJ9"/>
      <c r="DAK9"/>
      <c r="DAL9"/>
      <c r="DAM9"/>
      <c r="DAN9"/>
      <c r="DAO9"/>
      <c r="DAP9"/>
      <c r="DAQ9"/>
      <c r="DAR9"/>
      <c r="DAS9"/>
      <c r="DAT9"/>
      <c r="DAU9"/>
      <c r="DAV9"/>
      <c r="DAW9"/>
      <c r="DAX9"/>
      <c r="DAY9"/>
      <c r="DAZ9"/>
      <c r="DBA9"/>
      <c r="DBB9"/>
      <c r="DBC9"/>
      <c r="DBD9"/>
      <c r="DBE9"/>
      <c r="DBF9"/>
      <c r="DBG9"/>
      <c r="DBH9"/>
      <c r="DBI9"/>
      <c r="DBJ9"/>
      <c r="DBK9"/>
      <c r="DBL9"/>
      <c r="DBM9"/>
      <c r="DBN9"/>
      <c r="DBO9"/>
      <c r="DBP9"/>
      <c r="DBQ9"/>
      <c r="DBR9"/>
      <c r="DBS9"/>
      <c r="DBT9"/>
      <c r="DBU9"/>
      <c r="DBV9"/>
      <c r="DBW9"/>
      <c r="DBX9"/>
      <c r="DBY9"/>
      <c r="DBZ9"/>
      <c r="DCA9"/>
      <c r="DCB9"/>
      <c r="DCC9"/>
      <c r="DCD9"/>
      <c r="DCE9"/>
      <c r="DCF9"/>
      <c r="DCG9"/>
      <c r="DCH9"/>
      <c r="DCI9"/>
      <c r="DCJ9"/>
      <c r="DCK9"/>
      <c r="DCL9"/>
      <c r="DCM9"/>
      <c r="DCN9"/>
      <c r="DCO9"/>
      <c r="DCP9"/>
      <c r="DCQ9"/>
      <c r="DCR9"/>
      <c r="DCS9"/>
      <c r="DCT9"/>
      <c r="DCU9"/>
      <c r="DCV9"/>
      <c r="DCW9"/>
      <c r="DCX9"/>
      <c r="DCY9"/>
      <c r="DCZ9"/>
      <c r="DDA9"/>
      <c r="DDB9"/>
      <c r="DDC9"/>
      <c r="DDD9"/>
      <c r="DDE9"/>
      <c r="DDF9"/>
      <c r="DDG9"/>
      <c r="DDH9"/>
      <c r="DDI9"/>
      <c r="DDJ9"/>
      <c r="DDK9"/>
      <c r="DDL9"/>
      <c r="DDM9"/>
      <c r="DDN9"/>
      <c r="DDO9"/>
      <c r="DDP9"/>
      <c r="DDQ9"/>
      <c r="DDR9"/>
      <c r="DDS9"/>
      <c r="DDT9"/>
      <c r="DDU9"/>
      <c r="DDV9"/>
      <c r="DDW9"/>
      <c r="DDX9"/>
      <c r="DDY9"/>
      <c r="DDZ9"/>
      <c r="DEA9"/>
      <c r="DEB9"/>
      <c r="DEC9"/>
      <c r="DED9"/>
      <c r="DEE9"/>
      <c r="DEF9"/>
      <c r="DEG9"/>
      <c r="DEH9"/>
      <c r="DEI9"/>
      <c r="DEJ9"/>
      <c r="DEK9"/>
      <c r="DEL9"/>
      <c r="DEM9"/>
      <c r="DEN9"/>
      <c r="DEO9"/>
      <c r="DEP9"/>
      <c r="DEQ9"/>
      <c r="DER9"/>
      <c r="DES9"/>
      <c r="DET9"/>
      <c r="DEU9"/>
      <c r="DEV9"/>
      <c r="DEW9"/>
      <c r="DEX9"/>
      <c r="DEY9"/>
      <c r="DEZ9"/>
      <c r="DFA9"/>
      <c r="DFB9"/>
      <c r="DFC9"/>
      <c r="DFD9"/>
      <c r="DFE9"/>
      <c r="DFF9"/>
      <c r="DFG9"/>
      <c r="DFH9"/>
      <c r="DFI9"/>
      <c r="DFJ9"/>
      <c r="DFK9"/>
      <c r="DFL9"/>
      <c r="DFM9"/>
      <c r="DFN9"/>
      <c r="DFO9"/>
      <c r="DFP9"/>
      <c r="DFQ9"/>
      <c r="DFR9"/>
      <c r="DFS9"/>
      <c r="DFT9"/>
      <c r="DFU9"/>
      <c r="DFV9"/>
      <c r="DFW9"/>
      <c r="DFX9"/>
      <c r="DFY9"/>
      <c r="DFZ9"/>
      <c r="DGA9"/>
      <c r="DGB9"/>
      <c r="DGC9"/>
      <c r="DGD9"/>
      <c r="DGE9"/>
      <c r="DGF9"/>
      <c r="DGG9"/>
      <c r="DGH9"/>
      <c r="DGI9"/>
      <c r="DGJ9"/>
      <c r="DGK9"/>
      <c r="DGL9"/>
      <c r="DGM9"/>
      <c r="DGN9"/>
      <c r="DGO9"/>
      <c r="DGP9"/>
      <c r="DGQ9"/>
      <c r="DGR9"/>
      <c r="DGS9"/>
      <c r="DGT9"/>
      <c r="DGU9"/>
      <c r="DGV9"/>
      <c r="DGW9"/>
      <c r="DGX9"/>
      <c r="DGY9"/>
      <c r="DGZ9"/>
      <c r="DHA9"/>
      <c r="DHB9"/>
      <c r="DHC9"/>
      <c r="DHD9"/>
      <c r="DHE9"/>
      <c r="DHF9"/>
      <c r="DHG9"/>
      <c r="DHH9"/>
      <c r="DHI9"/>
      <c r="DHJ9"/>
      <c r="DHK9"/>
      <c r="DHL9"/>
      <c r="DHM9"/>
      <c r="DHN9"/>
      <c r="DHO9"/>
      <c r="DHP9"/>
      <c r="DHQ9"/>
      <c r="DHR9"/>
      <c r="DHS9"/>
      <c r="DHT9"/>
      <c r="DHU9"/>
      <c r="DHV9"/>
      <c r="DHW9"/>
      <c r="DHX9"/>
      <c r="DHY9"/>
      <c r="DHZ9"/>
      <c r="DIA9"/>
      <c r="DIB9"/>
      <c r="DIC9"/>
      <c r="DID9"/>
      <c r="DIE9"/>
      <c r="DIF9"/>
      <c r="DIG9"/>
      <c r="DIH9"/>
      <c r="DII9"/>
      <c r="DIJ9"/>
      <c r="DIK9"/>
      <c r="DIL9"/>
      <c r="DIM9"/>
      <c r="DIN9"/>
      <c r="DIO9"/>
      <c r="DIP9"/>
      <c r="DIQ9"/>
      <c r="DIR9"/>
      <c r="DIS9"/>
      <c r="DIT9"/>
      <c r="DIU9"/>
      <c r="DIV9"/>
      <c r="DIW9"/>
      <c r="DIX9"/>
      <c r="DIY9"/>
      <c r="DIZ9"/>
      <c r="DJA9"/>
      <c r="DJB9"/>
      <c r="DJC9"/>
      <c r="DJD9"/>
      <c r="DJE9"/>
      <c r="DJF9"/>
      <c r="DJG9"/>
      <c r="DJH9"/>
      <c r="DJI9"/>
      <c r="DJJ9"/>
      <c r="DJK9"/>
      <c r="DJL9"/>
      <c r="DJM9"/>
      <c r="DJN9"/>
      <c r="DJO9"/>
      <c r="DJP9"/>
      <c r="DJQ9"/>
      <c r="DJR9"/>
      <c r="DJS9"/>
      <c r="DJT9"/>
      <c r="DJU9"/>
      <c r="DJV9"/>
      <c r="DJW9"/>
      <c r="DJX9"/>
      <c r="DJY9"/>
      <c r="DJZ9"/>
      <c r="DKA9"/>
      <c r="DKB9"/>
      <c r="DKC9"/>
      <c r="DKD9"/>
      <c r="DKE9"/>
      <c r="DKF9"/>
      <c r="DKG9"/>
      <c r="DKH9"/>
      <c r="DKI9"/>
      <c r="DKJ9"/>
      <c r="DKK9"/>
      <c r="DKL9"/>
      <c r="DKM9"/>
      <c r="DKN9"/>
      <c r="DKO9"/>
      <c r="DKP9"/>
      <c r="DKQ9"/>
      <c r="DKR9"/>
      <c r="DKS9"/>
      <c r="DKT9"/>
      <c r="DKU9"/>
      <c r="DKV9"/>
      <c r="DKW9"/>
      <c r="DKX9"/>
      <c r="DKY9"/>
      <c r="DKZ9"/>
      <c r="DLA9"/>
      <c r="DLB9"/>
      <c r="DLC9"/>
      <c r="DLD9"/>
      <c r="DLE9"/>
      <c r="DLF9"/>
      <c r="DLG9"/>
      <c r="DLH9"/>
      <c r="DLI9"/>
      <c r="DLJ9"/>
      <c r="DLK9"/>
      <c r="DLL9"/>
      <c r="DLM9"/>
      <c r="DLN9"/>
      <c r="DLO9"/>
      <c r="DLP9"/>
      <c r="DLQ9"/>
      <c r="DLR9"/>
      <c r="DLS9"/>
      <c r="DLT9"/>
      <c r="DLU9"/>
      <c r="DLV9"/>
      <c r="DLW9"/>
      <c r="DLX9"/>
      <c r="DLY9"/>
      <c r="DLZ9"/>
      <c r="DMA9"/>
      <c r="DMB9"/>
      <c r="DMC9"/>
      <c r="DMD9"/>
      <c r="DME9"/>
      <c r="DMF9"/>
      <c r="DMG9"/>
      <c r="DMH9"/>
      <c r="DMI9"/>
      <c r="DMJ9"/>
      <c r="DMK9"/>
      <c r="DML9"/>
      <c r="DMM9"/>
      <c r="DMN9"/>
      <c r="DMO9"/>
      <c r="DMP9"/>
      <c r="DMQ9"/>
      <c r="DMR9"/>
      <c r="DMS9"/>
      <c r="DMT9"/>
      <c r="DMU9"/>
      <c r="DMV9"/>
      <c r="DMW9"/>
      <c r="DMX9"/>
      <c r="DMY9"/>
      <c r="DMZ9"/>
      <c r="DNA9"/>
      <c r="DNB9"/>
      <c r="DNC9"/>
      <c r="DND9"/>
      <c r="DNE9"/>
      <c r="DNF9"/>
      <c r="DNG9"/>
      <c r="DNH9"/>
      <c r="DNI9"/>
      <c r="DNJ9"/>
      <c r="DNK9"/>
      <c r="DNL9"/>
      <c r="DNM9"/>
      <c r="DNN9"/>
      <c r="DNO9"/>
      <c r="DNP9"/>
      <c r="DNQ9"/>
      <c r="DNR9"/>
      <c r="DNS9"/>
      <c r="DNT9"/>
      <c r="DNU9"/>
      <c r="DNV9"/>
      <c r="DNW9"/>
      <c r="DNX9"/>
      <c r="DNY9"/>
      <c r="DNZ9"/>
      <c r="DOA9"/>
      <c r="DOB9"/>
      <c r="DOC9"/>
      <c r="DOD9"/>
      <c r="DOE9"/>
      <c r="DOF9"/>
      <c r="DOG9"/>
      <c r="DOH9"/>
      <c r="DOI9"/>
      <c r="DOJ9"/>
      <c r="DOK9"/>
      <c r="DOL9"/>
      <c r="DOM9"/>
      <c r="DON9"/>
      <c r="DOO9"/>
      <c r="DOP9"/>
      <c r="DOQ9"/>
      <c r="DOR9"/>
      <c r="DOS9"/>
      <c r="DOT9"/>
      <c r="DOU9"/>
      <c r="DOV9"/>
      <c r="DOW9"/>
      <c r="DOX9"/>
      <c r="DOY9"/>
      <c r="DOZ9"/>
      <c r="DPA9"/>
      <c r="DPB9"/>
      <c r="DPC9"/>
      <c r="DPD9"/>
      <c r="DPE9"/>
      <c r="DPF9"/>
      <c r="DPG9"/>
      <c r="DPH9"/>
      <c r="DPI9"/>
      <c r="DPJ9"/>
      <c r="DPK9"/>
      <c r="DPL9"/>
      <c r="DPM9"/>
      <c r="DPN9"/>
      <c r="DPO9"/>
      <c r="DPP9"/>
      <c r="DPQ9"/>
      <c r="DPR9"/>
      <c r="DPS9"/>
      <c r="DPT9"/>
      <c r="DPU9"/>
      <c r="DPV9"/>
      <c r="DPW9"/>
      <c r="DPX9"/>
      <c r="DPY9"/>
      <c r="DPZ9"/>
      <c r="DQA9"/>
      <c r="DQB9"/>
      <c r="DQC9"/>
      <c r="DQD9"/>
      <c r="DQE9"/>
      <c r="DQF9"/>
      <c r="DQG9"/>
      <c r="DQH9"/>
      <c r="DQI9"/>
      <c r="DQJ9"/>
      <c r="DQK9"/>
      <c r="DQL9"/>
      <c r="DQM9"/>
      <c r="DQN9"/>
      <c r="DQO9"/>
      <c r="DQP9"/>
      <c r="DQQ9"/>
      <c r="DQR9"/>
      <c r="DQS9"/>
      <c r="DQT9"/>
      <c r="DQU9"/>
      <c r="DQV9"/>
      <c r="DQW9"/>
      <c r="DQX9"/>
      <c r="DQY9"/>
      <c r="DQZ9"/>
      <c r="DRA9"/>
      <c r="DRB9"/>
      <c r="DRC9"/>
      <c r="DRD9"/>
      <c r="DRE9"/>
      <c r="DRF9"/>
      <c r="DRG9"/>
      <c r="DRH9"/>
      <c r="DRI9"/>
      <c r="DRJ9"/>
      <c r="DRK9"/>
      <c r="DRL9"/>
      <c r="DRM9"/>
      <c r="DRN9"/>
      <c r="DRO9"/>
      <c r="DRP9"/>
      <c r="DRQ9"/>
      <c r="DRR9"/>
      <c r="DRS9"/>
      <c r="DRT9"/>
      <c r="DRU9"/>
      <c r="DRV9"/>
      <c r="DRW9"/>
      <c r="DRX9"/>
      <c r="DRY9"/>
      <c r="DRZ9"/>
      <c r="DSA9"/>
      <c r="DSB9"/>
      <c r="DSC9"/>
      <c r="DSD9"/>
      <c r="DSE9"/>
      <c r="DSF9"/>
      <c r="DSG9"/>
      <c r="DSH9"/>
      <c r="DSI9"/>
      <c r="DSJ9"/>
      <c r="DSK9"/>
      <c r="DSL9"/>
      <c r="DSM9"/>
      <c r="DSN9"/>
      <c r="DSO9"/>
      <c r="DSP9"/>
      <c r="DSQ9"/>
      <c r="DSR9"/>
      <c r="DSS9"/>
      <c r="DST9"/>
      <c r="DSU9"/>
      <c r="DSV9"/>
      <c r="DSW9"/>
      <c r="DSX9"/>
      <c r="DSY9"/>
      <c r="DSZ9"/>
      <c r="DTA9"/>
      <c r="DTB9"/>
      <c r="DTC9"/>
      <c r="DTD9"/>
      <c r="DTE9"/>
      <c r="DTF9"/>
      <c r="DTG9"/>
      <c r="DTH9"/>
      <c r="DTI9"/>
      <c r="DTJ9"/>
      <c r="DTK9"/>
      <c r="DTL9"/>
      <c r="DTM9"/>
      <c r="DTN9"/>
      <c r="DTO9"/>
      <c r="DTP9"/>
      <c r="DTQ9"/>
      <c r="DTR9"/>
      <c r="DTS9"/>
      <c r="DTT9"/>
      <c r="DTU9"/>
      <c r="DTV9"/>
      <c r="DTW9"/>
      <c r="DTX9"/>
      <c r="DTY9"/>
      <c r="DTZ9"/>
      <c r="DUA9"/>
      <c r="DUB9"/>
      <c r="DUC9"/>
      <c r="DUD9"/>
      <c r="DUE9"/>
      <c r="DUF9"/>
      <c r="DUG9"/>
      <c r="DUH9"/>
      <c r="DUI9"/>
      <c r="DUJ9"/>
      <c r="DUK9"/>
      <c r="DUL9"/>
      <c r="DUM9"/>
      <c r="DUN9"/>
      <c r="DUO9"/>
      <c r="DUP9"/>
      <c r="DUQ9"/>
      <c r="DUR9"/>
      <c r="DUS9"/>
      <c r="DUT9"/>
      <c r="DUU9"/>
      <c r="DUV9"/>
      <c r="DUW9"/>
      <c r="DUX9"/>
      <c r="DUY9"/>
      <c r="DUZ9"/>
      <c r="DVA9"/>
      <c r="DVB9"/>
      <c r="DVC9"/>
      <c r="DVD9"/>
      <c r="DVE9"/>
      <c r="DVF9"/>
      <c r="DVG9"/>
      <c r="DVH9"/>
      <c r="DVI9"/>
      <c r="DVJ9"/>
      <c r="DVK9"/>
      <c r="DVL9"/>
      <c r="DVM9"/>
      <c r="DVN9"/>
      <c r="DVO9"/>
      <c r="DVP9"/>
      <c r="DVQ9"/>
      <c r="DVR9"/>
      <c r="DVS9"/>
      <c r="DVT9"/>
      <c r="DVU9"/>
      <c r="DVV9"/>
      <c r="DVW9"/>
      <c r="DVX9"/>
      <c r="DVY9"/>
      <c r="DVZ9"/>
      <c r="DWA9"/>
      <c r="DWB9"/>
      <c r="DWC9"/>
      <c r="DWD9"/>
      <c r="DWE9"/>
      <c r="DWF9"/>
      <c r="DWG9"/>
      <c r="DWH9"/>
      <c r="DWI9"/>
      <c r="DWJ9"/>
      <c r="DWK9"/>
      <c r="DWL9"/>
      <c r="DWM9"/>
      <c r="DWN9"/>
      <c r="DWO9"/>
      <c r="DWP9"/>
      <c r="DWQ9"/>
      <c r="DWR9"/>
      <c r="DWS9"/>
      <c r="DWT9"/>
      <c r="DWU9"/>
      <c r="DWV9"/>
      <c r="DWW9"/>
      <c r="DWX9"/>
      <c r="DWY9"/>
      <c r="DWZ9"/>
      <c r="DXA9"/>
      <c r="DXB9"/>
      <c r="DXC9"/>
      <c r="DXD9"/>
      <c r="DXE9"/>
      <c r="DXF9"/>
      <c r="DXG9"/>
      <c r="DXH9"/>
      <c r="DXI9"/>
      <c r="DXJ9"/>
      <c r="DXK9"/>
      <c r="DXL9"/>
      <c r="DXM9"/>
      <c r="DXN9"/>
      <c r="DXO9"/>
      <c r="DXP9"/>
      <c r="DXQ9"/>
      <c r="DXR9"/>
      <c r="DXS9"/>
      <c r="DXT9"/>
      <c r="DXU9"/>
      <c r="DXV9"/>
      <c r="DXW9"/>
      <c r="DXX9"/>
      <c r="DXY9"/>
      <c r="DXZ9"/>
      <c r="DYA9"/>
      <c r="DYB9"/>
      <c r="DYC9"/>
      <c r="DYD9"/>
      <c r="DYE9"/>
      <c r="DYF9"/>
      <c r="DYG9"/>
      <c r="DYH9"/>
      <c r="DYI9"/>
      <c r="DYJ9"/>
      <c r="DYK9"/>
      <c r="DYL9"/>
      <c r="DYM9"/>
      <c r="DYN9"/>
      <c r="DYO9"/>
      <c r="DYP9"/>
      <c r="DYQ9"/>
      <c r="DYR9"/>
      <c r="DYS9"/>
      <c r="DYT9"/>
      <c r="DYU9"/>
      <c r="DYV9"/>
      <c r="DYW9"/>
      <c r="DYX9"/>
      <c r="DYY9"/>
      <c r="DYZ9"/>
      <c r="DZA9"/>
      <c r="DZB9"/>
      <c r="DZC9"/>
      <c r="DZD9"/>
      <c r="DZE9"/>
      <c r="DZF9"/>
      <c r="DZG9"/>
      <c r="DZH9"/>
      <c r="DZI9"/>
      <c r="DZJ9"/>
      <c r="DZK9"/>
      <c r="DZL9"/>
      <c r="DZM9"/>
      <c r="DZN9"/>
      <c r="DZO9"/>
      <c r="DZP9"/>
      <c r="DZQ9"/>
      <c r="DZR9"/>
      <c r="DZS9"/>
      <c r="DZT9"/>
      <c r="DZU9"/>
      <c r="DZV9"/>
      <c r="DZW9"/>
      <c r="DZX9"/>
      <c r="DZY9"/>
      <c r="DZZ9"/>
      <c r="EAA9"/>
      <c r="EAB9"/>
      <c r="EAC9"/>
      <c r="EAD9"/>
      <c r="EAE9"/>
      <c r="EAF9"/>
      <c r="EAG9"/>
      <c r="EAH9"/>
      <c r="EAI9"/>
      <c r="EAJ9"/>
      <c r="EAK9"/>
      <c r="EAL9"/>
      <c r="EAM9"/>
      <c r="EAN9"/>
      <c r="EAO9"/>
      <c r="EAP9"/>
      <c r="EAQ9"/>
      <c r="EAR9"/>
      <c r="EAS9"/>
      <c r="EAT9"/>
      <c r="EAU9"/>
      <c r="EAV9"/>
      <c r="EAW9"/>
      <c r="EAX9"/>
      <c r="EAY9"/>
      <c r="EAZ9"/>
      <c r="EBA9"/>
      <c r="EBB9"/>
      <c r="EBC9"/>
      <c r="EBD9"/>
      <c r="EBE9"/>
      <c r="EBF9"/>
      <c r="EBG9"/>
      <c r="EBH9"/>
      <c r="EBI9"/>
      <c r="EBJ9"/>
      <c r="EBK9"/>
      <c r="EBL9"/>
      <c r="EBM9"/>
      <c r="EBN9"/>
      <c r="EBO9"/>
      <c r="EBP9"/>
      <c r="EBQ9"/>
      <c r="EBR9"/>
      <c r="EBS9"/>
      <c r="EBT9"/>
      <c r="EBU9"/>
      <c r="EBV9"/>
      <c r="EBW9"/>
      <c r="EBX9"/>
      <c r="EBY9"/>
      <c r="EBZ9"/>
      <c r="ECA9"/>
      <c r="ECB9"/>
      <c r="ECC9"/>
      <c r="ECD9"/>
      <c r="ECE9"/>
      <c r="ECF9"/>
      <c r="ECG9"/>
      <c r="ECH9"/>
      <c r="ECI9"/>
      <c r="ECJ9"/>
      <c r="ECK9"/>
      <c r="ECL9"/>
      <c r="ECM9"/>
      <c r="ECN9"/>
      <c r="ECO9"/>
      <c r="ECP9"/>
      <c r="ECQ9"/>
      <c r="ECR9"/>
      <c r="ECS9"/>
      <c r="ECT9"/>
      <c r="ECU9"/>
      <c r="ECV9"/>
      <c r="ECW9"/>
      <c r="ECX9"/>
      <c r="ECY9"/>
      <c r="ECZ9"/>
      <c r="EDA9"/>
      <c r="EDB9"/>
      <c r="EDC9"/>
      <c r="EDD9"/>
      <c r="EDE9"/>
      <c r="EDF9"/>
      <c r="EDG9"/>
      <c r="EDH9"/>
      <c r="EDI9"/>
      <c r="EDJ9"/>
      <c r="EDK9"/>
      <c r="EDL9"/>
      <c r="EDM9"/>
      <c r="EDN9"/>
      <c r="EDO9"/>
      <c r="EDP9"/>
      <c r="EDQ9"/>
      <c r="EDR9"/>
      <c r="EDS9"/>
      <c r="EDT9"/>
      <c r="EDU9"/>
      <c r="EDV9"/>
      <c r="EDW9"/>
      <c r="EDX9"/>
      <c r="EDY9"/>
      <c r="EDZ9"/>
      <c r="EEA9"/>
      <c r="EEB9"/>
      <c r="EEC9"/>
      <c r="EED9"/>
      <c r="EEE9"/>
      <c r="EEF9"/>
      <c r="EEG9"/>
      <c r="EEH9"/>
      <c r="EEI9"/>
      <c r="EEJ9"/>
      <c r="EEK9"/>
      <c r="EEL9"/>
      <c r="EEM9"/>
      <c r="EEN9"/>
      <c r="EEO9"/>
      <c r="EEP9"/>
      <c r="EEQ9"/>
      <c r="EER9"/>
      <c r="EES9"/>
      <c r="EET9"/>
      <c r="EEU9"/>
      <c r="EEV9"/>
      <c r="EEW9"/>
      <c r="EEX9"/>
      <c r="EEY9"/>
      <c r="EEZ9"/>
      <c r="EFA9"/>
      <c r="EFB9"/>
      <c r="EFC9"/>
      <c r="EFD9"/>
      <c r="EFE9"/>
      <c r="EFF9"/>
      <c r="EFG9"/>
      <c r="EFH9"/>
      <c r="EFI9"/>
      <c r="EFJ9"/>
      <c r="EFK9"/>
      <c r="EFL9"/>
      <c r="EFM9"/>
      <c r="EFN9"/>
      <c r="EFO9"/>
      <c r="EFP9"/>
      <c r="EFQ9"/>
      <c r="EFR9"/>
      <c r="EFS9"/>
      <c r="EFT9"/>
      <c r="EFU9"/>
      <c r="EFV9"/>
      <c r="EFW9"/>
      <c r="EFX9"/>
      <c r="EFY9"/>
      <c r="EFZ9"/>
      <c r="EGA9"/>
      <c r="EGB9"/>
      <c r="EGC9"/>
      <c r="EGD9"/>
      <c r="EGE9"/>
      <c r="EGF9"/>
      <c r="EGG9"/>
      <c r="EGH9"/>
      <c r="EGI9"/>
      <c r="EGJ9"/>
      <c r="EGK9"/>
      <c r="EGL9"/>
      <c r="EGM9"/>
      <c r="EGN9"/>
      <c r="EGO9"/>
      <c r="EGP9"/>
      <c r="EGQ9"/>
      <c r="EGR9"/>
      <c r="EGS9"/>
      <c r="EGT9"/>
      <c r="EGU9"/>
      <c r="EGV9"/>
      <c r="EGW9"/>
      <c r="EGX9"/>
      <c r="EGY9"/>
      <c r="EGZ9"/>
      <c r="EHA9"/>
      <c r="EHB9"/>
      <c r="EHC9"/>
      <c r="EHD9"/>
      <c r="EHE9"/>
      <c r="EHF9"/>
      <c r="EHG9"/>
      <c r="EHH9"/>
      <c r="EHI9"/>
      <c r="EHJ9"/>
      <c r="EHK9"/>
      <c r="EHL9"/>
      <c r="EHM9"/>
      <c r="EHN9"/>
      <c r="EHO9"/>
      <c r="EHP9"/>
      <c r="EHQ9"/>
      <c r="EHR9"/>
      <c r="EHS9"/>
      <c r="EHT9"/>
      <c r="EHU9"/>
      <c r="EHV9"/>
      <c r="EHW9"/>
      <c r="EHX9"/>
      <c r="EHY9"/>
      <c r="EHZ9"/>
      <c r="EIA9"/>
      <c r="EIB9"/>
      <c r="EIC9"/>
      <c r="EID9"/>
      <c r="EIE9"/>
      <c r="EIF9"/>
      <c r="EIG9"/>
      <c r="EIH9"/>
      <c r="EII9"/>
      <c r="EIJ9"/>
      <c r="EIK9"/>
      <c r="EIL9"/>
      <c r="EIM9"/>
      <c r="EIN9"/>
      <c r="EIO9"/>
      <c r="EIP9"/>
      <c r="EIQ9"/>
      <c r="EIR9"/>
      <c r="EIS9"/>
      <c r="EIT9"/>
      <c r="EIU9"/>
      <c r="EIV9"/>
      <c r="EIW9"/>
      <c r="EIX9"/>
      <c r="EIY9"/>
      <c r="EIZ9"/>
      <c r="EJA9"/>
      <c r="EJB9"/>
      <c r="EJC9"/>
      <c r="EJD9"/>
      <c r="EJE9"/>
      <c r="EJF9"/>
      <c r="EJG9"/>
      <c r="EJH9"/>
      <c r="EJI9"/>
      <c r="EJJ9"/>
      <c r="EJK9"/>
      <c r="EJL9"/>
      <c r="EJM9"/>
      <c r="EJN9"/>
      <c r="EJO9"/>
      <c r="EJP9"/>
      <c r="EJQ9"/>
      <c r="EJR9"/>
      <c r="EJS9"/>
      <c r="EJT9"/>
      <c r="EJU9"/>
      <c r="EJV9"/>
      <c r="EJW9"/>
      <c r="EJX9"/>
      <c r="EJY9"/>
      <c r="EJZ9"/>
      <c r="EKA9"/>
      <c r="EKB9"/>
      <c r="EKC9"/>
      <c r="EKD9"/>
      <c r="EKE9"/>
      <c r="EKF9"/>
      <c r="EKG9"/>
      <c r="EKH9"/>
      <c r="EKI9"/>
      <c r="EKJ9"/>
      <c r="EKK9"/>
      <c r="EKL9"/>
      <c r="EKM9"/>
      <c r="EKN9"/>
      <c r="EKO9"/>
      <c r="EKP9"/>
      <c r="EKQ9"/>
      <c r="EKR9"/>
      <c r="EKS9"/>
      <c r="EKT9"/>
      <c r="EKU9"/>
      <c r="EKV9"/>
      <c r="EKW9"/>
      <c r="EKX9"/>
      <c r="EKY9"/>
      <c r="EKZ9"/>
      <c r="ELA9"/>
      <c r="ELB9"/>
      <c r="ELC9"/>
      <c r="ELD9"/>
      <c r="ELE9"/>
      <c r="ELF9"/>
      <c r="ELG9"/>
      <c r="ELH9"/>
      <c r="ELI9"/>
      <c r="ELJ9"/>
      <c r="ELK9"/>
      <c r="ELL9"/>
      <c r="ELM9"/>
      <c r="ELN9"/>
      <c r="ELO9"/>
      <c r="ELP9"/>
      <c r="ELQ9"/>
      <c r="ELR9"/>
      <c r="ELS9"/>
      <c r="ELT9"/>
      <c r="ELU9"/>
      <c r="ELV9"/>
      <c r="ELW9"/>
      <c r="ELX9"/>
      <c r="ELY9"/>
      <c r="ELZ9"/>
      <c r="EMA9"/>
      <c r="EMB9"/>
      <c r="EMC9"/>
      <c r="EMD9"/>
      <c r="EME9"/>
      <c r="EMF9"/>
      <c r="EMG9"/>
      <c r="EMH9"/>
      <c r="EMI9"/>
      <c r="EMJ9"/>
      <c r="EMK9"/>
      <c r="EML9"/>
      <c r="EMM9"/>
      <c r="EMN9"/>
      <c r="EMO9"/>
      <c r="EMP9"/>
      <c r="EMQ9"/>
      <c r="EMR9"/>
      <c r="EMS9"/>
      <c r="EMT9"/>
      <c r="EMU9"/>
      <c r="EMV9"/>
      <c r="EMW9"/>
      <c r="EMX9"/>
      <c r="EMY9"/>
      <c r="EMZ9"/>
      <c r="ENA9"/>
      <c r="ENB9"/>
      <c r="ENC9"/>
      <c r="END9"/>
      <c r="ENE9"/>
      <c r="ENF9"/>
      <c r="ENG9"/>
      <c r="ENH9"/>
      <c r="ENI9"/>
      <c r="ENJ9"/>
      <c r="ENK9"/>
      <c r="ENL9"/>
      <c r="ENM9"/>
      <c r="ENN9"/>
      <c r="ENO9"/>
      <c r="ENP9"/>
      <c r="ENQ9"/>
      <c r="ENR9"/>
      <c r="ENS9"/>
      <c r="ENT9"/>
      <c r="ENU9"/>
      <c r="ENV9"/>
      <c r="ENW9"/>
      <c r="ENX9"/>
      <c r="ENY9"/>
      <c r="ENZ9"/>
      <c r="EOA9"/>
      <c r="EOB9"/>
      <c r="EOC9"/>
      <c r="EOD9"/>
      <c r="EOE9"/>
      <c r="EOF9"/>
      <c r="EOG9"/>
      <c r="EOH9"/>
      <c r="EOI9"/>
      <c r="EOJ9"/>
      <c r="EOK9"/>
      <c r="EOL9"/>
      <c r="EOM9"/>
      <c r="EON9"/>
      <c r="EOO9"/>
      <c r="EOP9"/>
      <c r="EOQ9"/>
      <c r="EOR9"/>
      <c r="EOS9"/>
      <c r="EOT9"/>
      <c r="EOU9"/>
      <c r="EOV9"/>
      <c r="EOW9"/>
      <c r="EOX9"/>
      <c r="EOY9"/>
      <c r="EOZ9"/>
      <c r="EPA9"/>
      <c r="EPB9"/>
      <c r="EPC9"/>
      <c r="EPD9"/>
      <c r="EPE9"/>
      <c r="EPF9"/>
      <c r="EPG9"/>
      <c r="EPH9"/>
      <c r="EPI9"/>
      <c r="EPJ9"/>
      <c r="EPK9"/>
      <c r="EPL9"/>
      <c r="EPM9"/>
      <c r="EPN9"/>
      <c r="EPO9"/>
      <c r="EPP9"/>
      <c r="EPQ9"/>
      <c r="EPR9"/>
      <c r="EPS9"/>
      <c r="EPT9"/>
      <c r="EPU9"/>
      <c r="EPV9"/>
      <c r="EPW9"/>
      <c r="EPX9"/>
      <c r="EPY9"/>
      <c r="EPZ9"/>
      <c r="EQA9"/>
      <c r="EQB9"/>
      <c r="EQC9"/>
      <c r="EQD9"/>
      <c r="EQE9"/>
      <c r="EQF9"/>
      <c r="EQG9"/>
      <c r="EQH9"/>
      <c r="EQI9"/>
      <c r="EQJ9"/>
      <c r="EQK9"/>
      <c r="EQL9"/>
      <c r="EQM9"/>
      <c r="EQN9"/>
      <c r="EQO9"/>
      <c r="EQP9"/>
      <c r="EQQ9"/>
      <c r="EQR9"/>
      <c r="EQS9"/>
      <c r="EQT9"/>
      <c r="EQU9"/>
      <c r="EQV9"/>
      <c r="EQW9"/>
      <c r="EQX9"/>
      <c r="EQY9"/>
      <c r="EQZ9"/>
      <c r="ERA9"/>
      <c r="ERB9"/>
      <c r="ERC9"/>
      <c r="ERD9"/>
      <c r="ERE9"/>
      <c r="ERF9"/>
      <c r="ERG9"/>
      <c r="ERH9"/>
      <c r="ERI9"/>
      <c r="ERJ9"/>
      <c r="ERK9"/>
      <c r="ERL9"/>
      <c r="ERM9"/>
      <c r="ERN9"/>
      <c r="ERO9"/>
      <c r="ERP9"/>
      <c r="ERQ9"/>
      <c r="ERR9"/>
      <c r="ERS9"/>
      <c r="ERT9"/>
      <c r="ERU9"/>
      <c r="ERV9"/>
      <c r="ERW9"/>
      <c r="ERX9"/>
      <c r="ERY9"/>
      <c r="ERZ9"/>
      <c r="ESA9"/>
      <c r="ESB9"/>
      <c r="ESC9"/>
      <c r="ESD9"/>
      <c r="ESE9"/>
      <c r="ESF9"/>
      <c r="ESG9"/>
      <c r="ESH9"/>
      <c r="ESI9"/>
      <c r="ESJ9"/>
      <c r="ESK9"/>
      <c r="ESL9"/>
      <c r="ESM9"/>
      <c r="ESN9"/>
      <c r="ESO9"/>
      <c r="ESP9"/>
      <c r="ESQ9"/>
      <c r="ESR9"/>
      <c r="ESS9"/>
      <c r="EST9"/>
      <c r="ESU9"/>
      <c r="ESV9"/>
      <c r="ESW9"/>
      <c r="ESX9"/>
      <c r="ESY9"/>
      <c r="ESZ9"/>
      <c r="ETA9"/>
      <c r="ETB9"/>
      <c r="ETC9"/>
      <c r="ETD9"/>
      <c r="ETE9"/>
      <c r="ETF9"/>
      <c r="ETG9"/>
      <c r="ETH9"/>
      <c r="ETI9"/>
      <c r="ETJ9"/>
      <c r="ETK9"/>
      <c r="ETL9"/>
      <c r="ETM9"/>
      <c r="ETN9"/>
      <c r="ETO9"/>
      <c r="ETP9"/>
      <c r="ETQ9"/>
      <c r="ETR9"/>
      <c r="ETS9"/>
      <c r="ETT9"/>
      <c r="ETU9"/>
      <c r="ETV9"/>
      <c r="ETW9"/>
      <c r="ETX9"/>
      <c r="ETY9"/>
      <c r="ETZ9"/>
      <c r="EUA9"/>
      <c r="EUB9"/>
      <c r="EUC9"/>
      <c r="EUD9"/>
      <c r="EUE9"/>
      <c r="EUF9"/>
      <c r="EUG9"/>
      <c r="EUH9"/>
      <c r="EUI9"/>
      <c r="EUJ9"/>
      <c r="EUK9"/>
      <c r="EUL9"/>
      <c r="EUM9"/>
      <c r="EUN9"/>
      <c r="EUO9"/>
      <c r="EUP9"/>
      <c r="EUQ9"/>
      <c r="EUR9"/>
      <c r="EUS9"/>
      <c r="EUT9"/>
      <c r="EUU9"/>
      <c r="EUV9"/>
      <c r="EUW9"/>
      <c r="EUX9"/>
      <c r="EUY9"/>
      <c r="EUZ9"/>
      <c r="EVA9"/>
      <c r="EVB9"/>
      <c r="EVC9"/>
      <c r="EVD9"/>
      <c r="EVE9"/>
      <c r="EVF9"/>
      <c r="EVG9"/>
      <c r="EVH9"/>
      <c r="EVI9"/>
      <c r="EVJ9"/>
      <c r="EVK9"/>
      <c r="EVL9"/>
      <c r="EVM9"/>
      <c r="EVN9"/>
      <c r="EVO9"/>
      <c r="EVP9"/>
      <c r="EVQ9"/>
      <c r="EVR9"/>
      <c r="EVS9"/>
      <c r="EVT9"/>
      <c r="EVU9"/>
      <c r="EVV9"/>
      <c r="EVW9"/>
      <c r="EVX9"/>
      <c r="EVY9"/>
      <c r="EVZ9"/>
      <c r="EWA9"/>
      <c r="EWB9"/>
      <c r="EWC9"/>
      <c r="EWD9"/>
      <c r="EWE9"/>
      <c r="EWF9"/>
      <c r="EWG9"/>
    </row>
    <row r="10" spans="1:3985" s="48" customFormat="1" ht="68.099999999999994" customHeight="1" thickBot="1" x14ac:dyDescent="0.4">
      <c r="A10" s="45" t="s">
        <v>15</v>
      </c>
      <c r="B10" s="13"/>
      <c r="C10" s="46"/>
      <c r="D10" s="93"/>
      <c r="E10" s="47"/>
      <c r="F10" s="47"/>
      <c r="G10" s="47"/>
      <c r="H10" s="47"/>
      <c r="I10" s="47"/>
      <c r="J10" s="47"/>
      <c r="K10" s="47"/>
      <c r="L10" s="47"/>
      <c r="M10" s="47"/>
      <c r="N10" s="47"/>
      <c r="O10" s="47"/>
      <c r="P10" s="47"/>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row>
    <row r="11" spans="1:3985" s="7" customFormat="1" ht="36.75" customHeight="1" x14ac:dyDescent="0.3">
      <c r="B11" s="13"/>
      <c r="C11" s="25"/>
      <c r="D11" s="35" t="s">
        <v>16</v>
      </c>
      <c r="F11" s="34"/>
      <c r="G11" s="89"/>
      <c r="H11" s="89"/>
      <c r="I11" s="89"/>
      <c r="J11" s="89"/>
      <c r="K11" s="89"/>
      <c r="L11" s="89"/>
      <c r="M11" s="89"/>
      <c r="N11" s="89"/>
      <c r="O11" s="89"/>
      <c r="P11" s="89"/>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row>
    <row r="12" spans="1:3985" s="7" customFormat="1" ht="98.25" customHeight="1" x14ac:dyDescent="0.3">
      <c r="A12" s="6" t="s">
        <v>17</v>
      </c>
      <c r="B12" s="13" t="s">
        <v>35</v>
      </c>
      <c r="C12" s="25" t="s">
        <v>36</v>
      </c>
      <c r="D12" s="35">
        <v>500</v>
      </c>
      <c r="E12" s="35">
        <v>625</v>
      </c>
      <c r="F12" s="35">
        <v>750</v>
      </c>
      <c r="G12" s="89"/>
      <c r="H12" s="89"/>
      <c r="I12" s="89"/>
      <c r="J12" s="89"/>
      <c r="K12" s="89"/>
      <c r="L12" s="89"/>
      <c r="M12" s="89"/>
      <c r="N12" s="89"/>
      <c r="O12" s="89"/>
      <c r="P12" s="89"/>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row>
    <row r="13" spans="1:3985" s="20" customFormat="1" ht="37.5" customHeight="1" x14ac:dyDescent="0.25">
      <c r="A13" s="18" t="s">
        <v>37</v>
      </c>
      <c r="B13" s="19">
        <v>252</v>
      </c>
      <c r="C13" s="28">
        <v>36</v>
      </c>
      <c r="D13" s="38">
        <f>+(D8/$B13)*1.1</f>
        <v>9.0648148148148167</v>
      </c>
      <c r="E13" s="38">
        <f>+(E8/$B13)*1.1</f>
        <v>11.331018518518521</v>
      </c>
      <c r="F13" s="38">
        <f>+(F8/$B13)*1.1</f>
        <v>13.597222222222223</v>
      </c>
      <c r="G13"/>
      <c r="H13"/>
      <c r="I13"/>
      <c r="J13"/>
      <c r="K13"/>
      <c r="L13"/>
      <c r="M13"/>
      <c r="N13" s="90"/>
      <c r="O13" s="90"/>
      <c r="P13" s="90"/>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c r="BAB13"/>
      <c r="BAC13"/>
      <c r="BAD13"/>
      <c r="BAE13"/>
      <c r="BAF13"/>
      <c r="BAG13"/>
      <c r="BAH13"/>
      <c r="BAI13"/>
      <c r="BAJ13"/>
      <c r="BAK13"/>
      <c r="BAL13"/>
      <c r="BAM13"/>
      <c r="BAN13"/>
      <c r="BAO13"/>
      <c r="BAP13"/>
      <c r="BAQ13"/>
      <c r="BAR13"/>
      <c r="BAS13"/>
      <c r="BAT13"/>
      <c r="BAU13"/>
      <c r="BAV13"/>
      <c r="BAW13"/>
      <c r="BAX13"/>
      <c r="BAY13"/>
      <c r="BAZ13"/>
      <c r="BBA13"/>
      <c r="BBB13"/>
      <c r="BBC13"/>
      <c r="BBD13"/>
      <c r="BBE13"/>
      <c r="BBF13"/>
      <c r="BBG13"/>
      <c r="BBH13"/>
      <c r="BBI13"/>
      <c r="BBJ13"/>
      <c r="BBK13"/>
      <c r="BBL13"/>
      <c r="BBM13"/>
      <c r="BBN13"/>
      <c r="BBO13"/>
      <c r="BBP13"/>
      <c r="BBQ13"/>
      <c r="BBR13"/>
      <c r="BBS13"/>
      <c r="BBT13"/>
      <c r="BBU13"/>
      <c r="BBV13"/>
      <c r="BBW13"/>
      <c r="BBX13"/>
      <c r="BBY13"/>
      <c r="BBZ13"/>
      <c r="BCA13"/>
      <c r="BCB13"/>
      <c r="BCC13"/>
      <c r="BCD13"/>
      <c r="BCE13"/>
      <c r="BCF13"/>
      <c r="BCG13"/>
      <c r="BCH13"/>
      <c r="BCI13"/>
      <c r="BCJ13"/>
      <c r="BCK13"/>
      <c r="BCL13"/>
      <c r="BCM13"/>
      <c r="BCN13"/>
      <c r="BCO13"/>
      <c r="BCP13"/>
      <c r="BCQ13"/>
      <c r="BCR13"/>
      <c r="BCS13"/>
      <c r="BCT13"/>
      <c r="BCU13"/>
      <c r="BCV13"/>
      <c r="BCW13"/>
      <c r="BCX13"/>
      <c r="BCY13"/>
      <c r="BCZ13"/>
      <c r="BDA13"/>
      <c r="BDB13"/>
      <c r="BDC13"/>
      <c r="BDD13"/>
      <c r="BDE13"/>
      <c r="BDF13"/>
      <c r="BDG13"/>
      <c r="BDH13"/>
      <c r="BDI13"/>
      <c r="BDJ13"/>
      <c r="BDK13"/>
      <c r="BDL13"/>
      <c r="BDM13"/>
      <c r="BDN13"/>
      <c r="BDO13"/>
      <c r="BDP13"/>
      <c r="BDQ13"/>
      <c r="BDR13"/>
      <c r="BDS13"/>
      <c r="BDT13"/>
      <c r="BDU13"/>
      <c r="BDV13"/>
      <c r="BDW13"/>
      <c r="BDX13"/>
      <c r="BDY13"/>
      <c r="BDZ13"/>
      <c r="BEA13"/>
      <c r="BEB13"/>
      <c r="BEC13"/>
      <c r="BED13"/>
      <c r="BEE13"/>
      <c r="BEF13"/>
      <c r="BEG13"/>
      <c r="BEH13"/>
      <c r="BEI13"/>
      <c r="BEJ13"/>
      <c r="BEK13"/>
      <c r="BEL13"/>
      <c r="BEM13"/>
      <c r="BEN13"/>
      <c r="BEO13"/>
      <c r="BEP13"/>
      <c r="BEQ13"/>
      <c r="BER13"/>
      <c r="BES13"/>
      <c r="BET13"/>
      <c r="BEU13"/>
      <c r="BEV13"/>
      <c r="BEW13"/>
      <c r="BEX13"/>
      <c r="BEY13"/>
      <c r="BEZ13"/>
      <c r="BFA13"/>
      <c r="BFB13"/>
      <c r="BFC13"/>
      <c r="BFD13"/>
      <c r="BFE13"/>
      <c r="BFF13"/>
      <c r="BFG13"/>
      <c r="BFH13"/>
      <c r="BFI13"/>
      <c r="BFJ13"/>
      <c r="BFK13"/>
      <c r="BFL13"/>
      <c r="BFM13"/>
      <c r="BFN13"/>
      <c r="BFO13"/>
      <c r="BFP13"/>
      <c r="BFQ13"/>
      <c r="BFR13"/>
      <c r="BFS13"/>
      <c r="BFT13"/>
      <c r="BFU13"/>
      <c r="BFV13"/>
      <c r="BFW13"/>
      <c r="BFX13"/>
      <c r="BFY13"/>
      <c r="BFZ13"/>
      <c r="BGA13"/>
      <c r="BGB13"/>
      <c r="BGC13"/>
      <c r="BGD13"/>
      <c r="BGE13"/>
      <c r="BGF13"/>
      <c r="BGG13"/>
      <c r="BGH13"/>
      <c r="BGI13"/>
      <c r="BGJ13"/>
      <c r="BGK13"/>
      <c r="BGL13"/>
      <c r="BGM13"/>
      <c r="BGN13"/>
      <c r="BGO13"/>
      <c r="BGP13"/>
      <c r="BGQ13"/>
      <c r="BGR13"/>
      <c r="BGS13"/>
      <c r="BGT13"/>
      <c r="BGU13"/>
      <c r="BGV13"/>
      <c r="BGW13"/>
      <c r="BGX13"/>
      <c r="BGY13"/>
      <c r="BGZ13"/>
      <c r="BHA13"/>
      <c r="BHB13"/>
      <c r="BHC13"/>
      <c r="BHD13"/>
      <c r="BHE13"/>
      <c r="BHF13"/>
      <c r="BHG13"/>
      <c r="BHH13"/>
      <c r="BHI13"/>
      <c r="BHJ13"/>
      <c r="BHK13"/>
      <c r="BHL13"/>
      <c r="BHM13"/>
      <c r="BHN13"/>
      <c r="BHO13"/>
      <c r="BHP13"/>
      <c r="BHQ13"/>
      <c r="BHR13"/>
      <c r="BHS13"/>
      <c r="BHT13"/>
      <c r="BHU13"/>
      <c r="BHV13"/>
      <c r="BHW13"/>
      <c r="BHX13"/>
      <c r="BHY13"/>
      <c r="BHZ13"/>
      <c r="BIA13"/>
      <c r="BIB13"/>
      <c r="BIC13"/>
      <c r="BID13"/>
      <c r="BIE13"/>
      <c r="BIF13"/>
      <c r="BIG13"/>
      <c r="BIH13"/>
      <c r="BII13"/>
      <c r="BIJ13"/>
      <c r="BIK13"/>
      <c r="BIL13"/>
      <c r="BIM13"/>
      <c r="BIN13"/>
      <c r="BIO13"/>
      <c r="BIP13"/>
      <c r="BIQ13"/>
      <c r="BIR13"/>
      <c r="BIS13"/>
      <c r="BIT13"/>
      <c r="BIU13"/>
      <c r="BIV13"/>
      <c r="BIW13"/>
      <c r="BIX13"/>
      <c r="BIY13"/>
      <c r="BIZ13"/>
      <c r="BJA13"/>
      <c r="BJB13"/>
      <c r="BJC13"/>
      <c r="BJD13"/>
      <c r="BJE13"/>
      <c r="BJF13"/>
      <c r="BJG13"/>
      <c r="BJH13"/>
      <c r="BJI13"/>
      <c r="BJJ13"/>
      <c r="BJK13"/>
      <c r="BJL13"/>
      <c r="BJM13"/>
      <c r="BJN13"/>
      <c r="BJO13"/>
      <c r="BJP13"/>
      <c r="BJQ13"/>
      <c r="BJR13"/>
      <c r="BJS13"/>
      <c r="BJT13"/>
      <c r="BJU13"/>
      <c r="BJV13"/>
      <c r="BJW13"/>
      <c r="BJX13"/>
      <c r="BJY13"/>
      <c r="BJZ13"/>
      <c r="BKA13"/>
      <c r="BKB13"/>
      <c r="BKC13"/>
      <c r="BKD13"/>
      <c r="BKE13"/>
      <c r="BKF13"/>
      <c r="BKG13"/>
      <c r="BKH13"/>
      <c r="BKI13"/>
      <c r="BKJ13"/>
      <c r="BKK13"/>
      <c r="BKL13"/>
      <c r="BKM13"/>
      <c r="BKN13"/>
      <c r="BKO13"/>
      <c r="BKP13"/>
      <c r="BKQ13"/>
      <c r="BKR13"/>
      <c r="BKS13"/>
      <c r="BKT13"/>
      <c r="BKU13"/>
      <c r="BKV13"/>
      <c r="BKW13"/>
      <c r="BKX13"/>
      <c r="BKY13"/>
      <c r="BKZ13"/>
      <c r="BLA13"/>
      <c r="BLB13"/>
      <c r="BLC13"/>
      <c r="BLD13"/>
      <c r="BLE13"/>
      <c r="BLF13"/>
      <c r="BLG13"/>
      <c r="BLH13"/>
      <c r="BLI13"/>
      <c r="BLJ13"/>
      <c r="BLK13"/>
      <c r="BLL13"/>
      <c r="BLM13"/>
      <c r="BLN13"/>
      <c r="BLO13"/>
      <c r="BLP13"/>
      <c r="BLQ13"/>
      <c r="BLR13"/>
      <c r="BLS13"/>
      <c r="BLT13"/>
      <c r="BLU13"/>
      <c r="BLV13"/>
      <c r="BLW13"/>
      <c r="BLX13"/>
      <c r="BLY13"/>
      <c r="BLZ13"/>
      <c r="BMA13"/>
      <c r="BMB13"/>
      <c r="BMC13"/>
      <c r="BMD13"/>
      <c r="BME13"/>
      <c r="BMF13"/>
      <c r="BMG13"/>
      <c r="BMH13"/>
      <c r="BMI13"/>
      <c r="BMJ13"/>
      <c r="BMK13"/>
      <c r="BML13"/>
      <c r="BMM13"/>
      <c r="BMN13"/>
      <c r="BMO13"/>
      <c r="BMP13"/>
      <c r="BMQ13"/>
      <c r="BMR13"/>
      <c r="BMS13"/>
      <c r="BMT13"/>
      <c r="BMU13"/>
      <c r="BMV13"/>
      <c r="BMW13"/>
      <c r="BMX13"/>
      <c r="BMY13"/>
      <c r="BMZ13"/>
      <c r="BNA13"/>
      <c r="BNB13"/>
      <c r="BNC13"/>
      <c r="BND13"/>
      <c r="BNE13"/>
      <c r="BNF13"/>
      <c r="BNG13"/>
      <c r="BNH13"/>
      <c r="BNI13"/>
      <c r="BNJ13"/>
      <c r="BNK13"/>
      <c r="BNL13"/>
      <c r="BNM13"/>
      <c r="BNN13"/>
      <c r="BNO13"/>
      <c r="BNP13"/>
      <c r="BNQ13"/>
      <c r="BNR13"/>
      <c r="BNS13"/>
      <c r="BNT13"/>
      <c r="BNU13"/>
      <c r="BNV13"/>
      <c r="BNW13"/>
      <c r="BNX13"/>
      <c r="BNY13"/>
      <c r="BNZ13"/>
      <c r="BOA13"/>
      <c r="BOB13"/>
      <c r="BOC13"/>
      <c r="BOD13"/>
      <c r="BOE13"/>
      <c r="BOF13"/>
      <c r="BOG13"/>
      <c r="BOH13"/>
      <c r="BOI13"/>
      <c r="BOJ13"/>
      <c r="BOK13"/>
      <c r="BOL13"/>
      <c r="BOM13"/>
      <c r="BON13"/>
      <c r="BOO13"/>
      <c r="BOP13"/>
      <c r="BOQ13"/>
      <c r="BOR13"/>
      <c r="BOS13"/>
      <c r="BOT13"/>
      <c r="BOU13"/>
      <c r="BOV13"/>
      <c r="BOW13"/>
      <c r="BOX13"/>
      <c r="BOY13"/>
      <c r="BOZ13"/>
      <c r="BPA13"/>
      <c r="BPB13"/>
      <c r="BPC13"/>
      <c r="BPD13"/>
      <c r="BPE13"/>
      <c r="BPF13"/>
      <c r="BPG13"/>
      <c r="BPH13"/>
      <c r="BPI13"/>
      <c r="BPJ13"/>
      <c r="BPK13"/>
      <c r="BPL13"/>
      <c r="BPM13"/>
      <c r="BPN13"/>
      <c r="BPO13"/>
      <c r="BPP13"/>
      <c r="BPQ13"/>
      <c r="BPR13"/>
      <c r="BPS13"/>
      <c r="BPT13"/>
      <c r="BPU13"/>
      <c r="BPV13"/>
      <c r="BPW13"/>
      <c r="BPX13"/>
      <c r="BPY13"/>
      <c r="BPZ13"/>
      <c r="BQA13"/>
      <c r="BQB13"/>
      <c r="BQC13"/>
      <c r="BQD13"/>
      <c r="BQE13"/>
      <c r="BQF13"/>
      <c r="BQG13"/>
      <c r="BQH13"/>
      <c r="BQI13"/>
      <c r="BQJ13"/>
      <c r="BQK13"/>
      <c r="BQL13"/>
      <c r="BQM13"/>
      <c r="BQN13"/>
      <c r="BQO13"/>
      <c r="BQP13"/>
      <c r="BQQ13"/>
      <c r="BQR13"/>
      <c r="BQS13"/>
      <c r="BQT13"/>
      <c r="BQU13"/>
      <c r="BQV13"/>
      <c r="BQW13"/>
      <c r="BQX13"/>
      <c r="BQY13"/>
      <c r="BQZ13"/>
      <c r="BRA13"/>
      <c r="BRB13"/>
      <c r="BRC13"/>
      <c r="BRD13"/>
      <c r="BRE13"/>
      <c r="BRF13"/>
      <c r="BRG13"/>
      <c r="BRH13"/>
      <c r="BRI13"/>
      <c r="BRJ13"/>
      <c r="BRK13"/>
      <c r="BRL13"/>
      <c r="BRM13"/>
      <c r="BRN13"/>
      <c r="BRO13"/>
      <c r="BRP13"/>
      <c r="BRQ13"/>
      <c r="BRR13"/>
      <c r="BRS13"/>
      <c r="BRT13"/>
      <c r="BRU13"/>
      <c r="BRV13"/>
      <c r="BRW13"/>
      <c r="BRX13"/>
      <c r="BRY13"/>
      <c r="BRZ13"/>
      <c r="BSA13"/>
      <c r="BSB13"/>
      <c r="BSC13"/>
      <c r="BSD13"/>
      <c r="BSE13"/>
      <c r="BSF13"/>
      <c r="BSG13"/>
      <c r="BSH13"/>
      <c r="BSI13"/>
      <c r="BSJ13"/>
      <c r="BSK13"/>
      <c r="BSL13"/>
      <c r="BSM13"/>
      <c r="BSN13"/>
      <c r="BSO13"/>
      <c r="BSP13"/>
      <c r="BSQ13"/>
      <c r="BSR13"/>
      <c r="BSS13"/>
      <c r="BST13"/>
      <c r="BSU13"/>
      <c r="BSV13"/>
      <c r="BSW13"/>
      <c r="BSX13"/>
      <c r="BSY13"/>
      <c r="BSZ13"/>
      <c r="BTA13"/>
      <c r="BTB13"/>
      <c r="BTC13"/>
      <c r="BTD13"/>
      <c r="BTE13"/>
      <c r="BTF13"/>
      <c r="BTG13"/>
      <c r="BTH13"/>
      <c r="BTI13"/>
      <c r="BTJ13"/>
      <c r="BTK13"/>
      <c r="BTL13"/>
      <c r="BTM13"/>
      <c r="BTN13"/>
      <c r="BTO13"/>
      <c r="BTP13"/>
      <c r="BTQ13"/>
      <c r="BTR13"/>
      <c r="BTS13"/>
      <c r="BTT13"/>
      <c r="BTU13"/>
      <c r="BTV13"/>
      <c r="BTW13"/>
      <c r="BTX13"/>
      <c r="BTY13"/>
      <c r="BTZ13"/>
      <c r="BUA13"/>
      <c r="BUB13"/>
      <c r="BUC13"/>
      <c r="BUD13"/>
      <c r="BUE13"/>
      <c r="BUF13"/>
      <c r="BUG13"/>
      <c r="BUH13"/>
      <c r="BUI13"/>
      <c r="BUJ13"/>
      <c r="BUK13"/>
      <c r="BUL13"/>
      <c r="BUM13"/>
      <c r="BUN13"/>
      <c r="BUO13"/>
      <c r="BUP13"/>
      <c r="BUQ13"/>
      <c r="BUR13"/>
      <c r="BUS13"/>
      <c r="BUT13"/>
      <c r="BUU13"/>
      <c r="BUV13"/>
      <c r="BUW13"/>
      <c r="BUX13"/>
      <c r="BUY13"/>
      <c r="BUZ13"/>
      <c r="BVA13"/>
      <c r="BVB13"/>
      <c r="BVC13"/>
      <c r="BVD13"/>
      <c r="BVE13"/>
      <c r="BVF13"/>
      <c r="BVG13"/>
      <c r="BVH13"/>
      <c r="BVI13"/>
      <c r="BVJ13"/>
      <c r="BVK13"/>
      <c r="BVL13"/>
      <c r="BVM13"/>
      <c r="BVN13"/>
      <c r="BVO13"/>
      <c r="BVP13"/>
      <c r="BVQ13"/>
      <c r="BVR13"/>
      <c r="BVS13"/>
      <c r="BVT13"/>
      <c r="BVU13"/>
      <c r="BVV13"/>
      <c r="BVW13"/>
      <c r="BVX13"/>
      <c r="BVY13"/>
      <c r="BVZ13"/>
      <c r="BWA13"/>
      <c r="BWB13"/>
      <c r="BWC13"/>
      <c r="BWD13"/>
      <c r="BWE13"/>
      <c r="BWF13"/>
      <c r="BWG13"/>
      <c r="BWH13"/>
      <c r="BWI13"/>
      <c r="BWJ13"/>
      <c r="BWK13"/>
      <c r="BWL13"/>
      <c r="BWM13"/>
      <c r="BWN13"/>
      <c r="BWO13"/>
      <c r="BWP13"/>
      <c r="BWQ13"/>
      <c r="BWR13"/>
      <c r="BWS13"/>
      <c r="BWT13"/>
      <c r="BWU13"/>
      <c r="BWV13"/>
      <c r="BWW13"/>
      <c r="BWX13"/>
      <c r="BWY13"/>
      <c r="BWZ13"/>
      <c r="BXA13"/>
      <c r="BXB13"/>
      <c r="BXC13"/>
      <c r="BXD13"/>
      <c r="BXE13"/>
      <c r="BXF13"/>
      <c r="BXG13"/>
      <c r="BXH13"/>
      <c r="BXI13"/>
      <c r="BXJ13"/>
      <c r="BXK13"/>
      <c r="BXL13"/>
      <c r="BXM13"/>
      <c r="BXN13"/>
      <c r="BXO13"/>
      <c r="BXP13"/>
      <c r="BXQ13"/>
      <c r="BXR13"/>
      <c r="BXS13"/>
      <c r="BXT13"/>
      <c r="BXU13"/>
      <c r="BXV13"/>
      <c r="BXW13"/>
      <c r="BXX13"/>
      <c r="BXY13"/>
      <c r="BXZ13"/>
      <c r="BYA13"/>
      <c r="BYB13"/>
      <c r="BYC13"/>
      <c r="BYD13"/>
      <c r="BYE13"/>
      <c r="BYF13"/>
      <c r="BYG13"/>
      <c r="BYH13"/>
      <c r="BYI13"/>
      <c r="BYJ13"/>
      <c r="BYK13"/>
      <c r="BYL13"/>
      <c r="BYM13"/>
      <c r="BYN13"/>
      <c r="BYO13"/>
      <c r="BYP13"/>
      <c r="BYQ13"/>
      <c r="BYR13"/>
      <c r="BYS13"/>
      <c r="BYT13"/>
      <c r="BYU13"/>
      <c r="BYV13"/>
      <c r="BYW13"/>
      <c r="BYX13"/>
      <c r="BYY13"/>
      <c r="BYZ13"/>
      <c r="BZA13"/>
      <c r="BZB13"/>
      <c r="BZC13"/>
      <c r="BZD13"/>
      <c r="BZE13"/>
      <c r="BZF13"/>
      <c r="BZG13"/>
      <c r="BZH13"/>
      <c r="BZI13"/>
      <c r="BZJ13"/>
      <c r="BZK13"/>
      <c r="BZL13"/>
      <c r="BZM13"/>
      <c r="BZN13"/>
      <c r="BZO13"/>
      <c r="BZP13"/>
      <c r="BZQ13"/>
      <c r="BZR13"/>
      <c r="BZS13"/>
      <c r="BZT13"/>
      <c r="BZU13"/>
      <c r="BZV13"/>
      <c r="BZW13"/>
      <c r="BZX13"/>
      <c r="BZY13"/>
      <c r="BZZ13"/>
      <c r="CAA13"/>
      <c r="CAB13"/>
      <c r="CAC13"/>
      <c r="CAD13"/>
      <c r="CAE13"/>
      <c r="CAF13"/>
      <c r="CAG13"/>
      <c r="CAH13"/>
      <c r="CAI13"/>
      <c r="CAJ13"/>
      <c r="CAK13"/>
      <c r="CAL13"/>
      <c r="CAM13"/>
      <c r="CAN13"/>
      <c r="CAO13"/>
      <c r="CAP13"/>
      <c r="CAQ13"/>
      <c r="CAR13"/>
      <c r="CAS13"/>
      <c r="CAT13"/>
      <c r="CAU13"/>
      <c r="CAV13"/>
      <c r="CAW13"/>
      <c r="CAX13"/>
      <c r="CAY13"/>
      <c r="CAZ13"/>
      <c r="CBA13"/>
      <c r="CBB13"/>
      <c r="CBC13"/>
      <c r="CBD13"/>
      <c r="CBE13"/>
      <c r="CBF13"/>
      <c r="CBG13"/>
      <c r="CBH13"/>
      <c r="CBI13"/>
      <c r="CBJ13"/>
      <c r="CBK13"/>
      <c r="CBL13"/>
      <c r="CBM13"/>
      <c r="CBN13"/>
      <c r="CBO13"/>
      <c r="CBP13"/>
      <c r="CBQ13"/>
      <c r="CBR13"/>
      <c r="CBS13"/>
      <c r="CBT13"/>
      <c r="CBU13"/>
      <c r="CBV13"/>
      <c r="CBW13"/>
      <c r="CBX13"/>
      <c r="CBY13"/>
      <c r="CBZ13"/>
      <c r="CCA13"/>
      <c r="CCB13"/>
      <c r="CCC13"/>
      <c r="CCD13"/>
      <c r="CCE13"/>
      <c r="CCF13"/>
      <c r="CCG13"/>
      <c r="CCH13"/>
      <c r="CCI13"/>
      <c r="CCJ13"/>
      <c r="CCK13"/>
      <c r="CCL13"/>
      <c r="CCM13"/>
      <c r="CCN13"/>
      <c r="CCO13"/>
      <c r="CCP13"/>
      <c r="CCQ13"/>
      <c r="CCR13"/>
      <c r="CCS13"/>
      <c r="CCT13"/>
      <c r="CCU13"/>
      <c r="CCV13"/>
      <c r="CCW13"/>
      <c r="CCX13"/>
      <c r="CCY13"/>
      <c r="CCZ13"/>
      <c r="CDA13"/>
      <c r="CDB13"/>
      <c r="CDC13"/>
      <c r="CDD13"/>
      <c r="CDE13"/>
      <c r="CDF13"/>
      <c r="CDG13"/>
      <c r="CDH13"/>
      <c r="CDI13"/>
      <c r="CDJ13"/>
      <c r="CDK13"/>
      <c r="CDL13"/>
      <c r="CDM13"/>
      <c r="CDN13"/>
      <c r="CDO13"/>
      <c r="CDP13"/>
      <c r="CDQ13"/>
      <c r="CDR13"/>
      <c r="CDS13"/>
      <c r="CDT13"/>
      <c r="CDU13"/>
      <c r="CDV13"/>
      <c r="CDW13"/>
      <c r="CDX13"/>
      <c r="CDY13"/>
      <c r="CDZ13"/>
      <c r="CEA13"/>
      <c r="CEB13"/>
      <c r="CEC13"/>
      <c r="CED13"/>
      <c r="CEE13"/>
      <c r="CEF13"/>
      <c r="CEG13"/>
      <c r="CEH13"/>
      <c r="CEI13"/>
      <c r="CEJ13"/>
      <c r="CEK13"/>
      <c r="CEL13"/>
      <c r="CEM13"/>
      <c r="CEN13"/>
      <c r="CEO13"/>
      <c r="CEP13"/>
      <c r="CEQ13"/>
      <c r="CER13"/>
      <c r="CES13"/>
      <c r="CET13"/>
      <c r="CEU13"/>
      <c r="CEV13"/>
      <c r="CEW13"/>
      <c r="CEX13"/>
      <c r="CEY13"/>
      <c r="CEZ13"/>
      <c r="CFA13"/>
      <c r="CFB13"/>
      <c r="CFC13"/>
      <c r="CFD13"/>
      <c r="CFE13"/>
      <c r="CFF13"/>
      <c r="CFG13"/>
      <c r="CFH13"/>
      <c r="CFI13"/>
      <c r="CFJ13"/>
      <c r="CFK13"/>
      <c r="CFL13"/>
      <c r="CFM13"/>
      <c r="CFN13"/>
      <c r="CFO13"/>
      <c r="CFP13"/>
      <c r="CFQ13"/>
      <c r="CFR13"/>
      <c r="CFS13"/>
      <c r="CFT13"/>
      <c r="CFU13"/>
      <c r="CFV13"/>
      <c r="CFW13"/>
      <c r="CFX13"/>
      <c r="CFY13"/>
      <c r="CFZ13"/>
      <c r="CGA13"/>
      <c r="CGB13"/>
      <c r="CGC13"/>
      <c r="CGD13"/>
      <c r="CGE13"/>
      <c r="CGF13"/>
      <c r="CGG13"/>
      <c r="CGH13"/>
      <c r="CGI13"/>
      <c r="CGJ13"/>
      <c r="CGK13"/>
      <c r="CGL13"/>
      <c r="CGM13"/>
      <c r="CGN13"/>
      <c r="CGO13"/>
      <c r="CGP13"/>
      <c r="CGQ13"/>
      <c r="CGR13"/>
      <c r="CGS13"/>
      <c r="CGT13"/>
      <c r="CGU13"/>
      <c r="CGV13"/>
      <c r="CGW13"/>
      <c r="CGX13"/>
      <c r="CGY13"/>
      <c r="CGZ13"/>
      <c r="CHA13"/>
      <c r="CHB13"/>
      <c r="CHC13"/>
      <c r="CHD13"/>
      <c r="CHE13"/>
      <c r="CHF13"/>
      <c r="CHG13"/>
      <c r="CHH13"/>
      <c r="CHI13"/>
      <c r="CHJ13"/>
      <c r="CHK13"/>
      <c r="CHL13"/>
      <c r="CHM13"/>
      <c r="CHN13"/>
      <c r="CHO13"/>
      <c r="CHP13"/>
      <c r="CHQ13"/>
      <c r="CHR13"/>
      <c r="CHS13"/>
      <c r="CHT13"/>
      <c r="CHU13"/>
      <c r="CHV13"/>
      <c r="CHW13"/>
      <c r="CHX13"/>
      <c r="CHY13"/>
      <c r="CHZ13"/>
      <c r="CIA13"/>
      <c r="CIB13"/>
      <c r="CIC13"/>
      <c r="CID13"/>
      <c r="CIE13"/>
      <c r="CIF13"/>
      <c r="CIG13"/>
      <c r="CIH13"/>
      <c r="CII13"/>
      <c r="CIJ13"/>
      <c r="CIK13"/>
      <c r="CIL13"/>
      <c r="CIM13"/>
      <c r="CIN13"/>
      <c r="CIO13"/>
      <c r="CIP13"/>
      <c r="CIQ13"/>
      <c r="CIR13"/>
      <c r="CIS13"/>
      <c r="CIT13"/>
      <c r="CIU13"/>
      <c r="CIV13"/>
      <c r="CIW13"/>
      <c r="CIX13"/>
      <c r="CIY13"/>
      <c r="CIZ13"/>
      <c r="CJA13"/>
      <c r="CJB13"/>
      <c r="CJC13"/>
      <c r="CJD13"/>
      <c r="CJE13"/>
      <c r="CJF13"/>
      <c r="CJG13"/>
      <c r="CJH13"/>
      <c r="CJI13"/>
      <c r="CJJ13"/>
      <c r="CJK13"/>
      <c r="CJL13"/>
      <c r="CJM13"/>
      <c r="CJN13"/>
      <c r="CJO13"/>
      <c r="CJP13"/>
      <c r="CJQ13"/>
      <c r="CJR13"/>
      <c r="CJS13"/>
      <c r="CJT13"/>
      <c r="CJU13"/>
      <c r="CJV13"/>
      <c r="CJW13"/>
      <c r="CJX13"/>
      <c r="CJY13"/>
      <c r="CJZ13"/>
      <c r="CKA13"/>
      <c r="CKB13"/>
      <c r="CKC13"/>
      <c r="CKD13"/>
      <c r="CKE13"/>
      <c r="CKF13"/>
      <c r="CKG13"/>
      <c r="CKH13"/>
      <c r="CKI13"/>
      <c r="CKJ13"/>
      <c r="CKK13"/>
      <c r="CKL13"/>
      <c r="CKM13"/>
      <c r="CKN13"/>
      <c r="CKO13"/>
      <c r="CKP13"/>
      <c r="CKQ13"/>
      <c r="CKR13"/>
      <c r="CKS13"/>
      <c r="CKT13"/>
      <c r="CKU13"/>
      <c r="CKV13"/>
      <c r="CKW13"/>
      <c r="CKX13"/>
      <c r="CKY13"/>
      <c r="CKZ13"/>
      <c r="CLA13"/>
      <c r="CLB13"/>
      <c r="CLC13"/>
      <c r="CLD13"/>
      <c r="CLE13"/>
      <c r="CLF13"/>
      <c r="CLG13"/>
      <c r="CLH13"/>
      <c r="CLI13"/>
      <c r="CLJ13"/>
      <c r="CLK13"/>
      <c r="CLL13"/>
      <c r="CLM13"/>
      <c r="CLN13"/>
      <c r="CLO13"/>
      <c r="CLP13"/>
      <c r="CLQ13"/>
      <c r="CLR13"/>
      <c r="CLS13"/>
      <c r="CLT13"/>
      <c r="CLU13"/>
      <c r="CLV13"/>
      <c r="CLW13"/>
      <c r="CLX13"/>
      <c r="CLY13"/>
      <c r="CLZ13"/>
      <c r="CMA13"/>
      <c r="CMB13"/>
      <c r="CMC13"/>
      <c r="CMD13"/>
      <c r="CME13"/>
      <c r="CMF13"/>
      <c r="CMG13"/>
      <c r="CMH13"/>
      <c r="CMI13"/>
      <c r="CMJ13"/>
      <c r="CMK13"/>
      <c r="CML13"/>
      <c r="CMM13"/>
      <c r="CMN13"/>
      <c r="CMO13"/>
      <c r="CMP13"/>
      <c r="CMQ13"/>
      <c r="CMR13"/>
      <c r="CMS13"/>
      <c r="CMT13"/>
      <c r="CMU13"/>
      <c r="CMV13"/>
      <c r="CMW13"/>
      <c r="CMX13"/>
      <c r="CMY13"/>
      <c r="CMZ13"/>
      <c r="CNA13"/>
      <c r="CNB13"/>
      <c r="CNC13"/>
      <c r="CND13"/>
      <c r="CNE13"/>
      <c r="CNF13"/>
      <c r="CNG13"/>
      <c r="CNH13"/>
      <c r="CNI13"/>
      <c r="CNJ13"/>
      <c r="CNK13"/>
      <c r="CNL13"/>
      <c r="CNM13"/>
      <c r="CNN13"/>
      <c r="CNO13"/>
      <c r="CNP13"/>
      <c r="CNQ13"/>
      <c r="CNR13"/>
      <c r="CNS13"/>
      <c r="CNT13"/>
      <c r="CNU13"/>
      <c r="CNV13"/>
      <c r="CNW13"/>
      <c r="CNX13"/>
      <c r="CNY13"/>
      <c r="CNZ13"/>
      <c r="COA13"/>
      <c r="COB13"/>
      <c r="COC13"/>
      <c r="COD13"/>
      <c r="COE13"/>
      <c r="COF13"/>
      <c r="COG13"/>
      <c r="COH13"/>
      <c r="COI13"/>
      <c r="COJ13"/>
      <c r="COK13"/>
      <c r="COL13"/>
      <c r="COM13"/>
      <c r="CON13"/>
      <c r="COO13"/>
      <c r="COP13"/>
      <c r="COQ13"/>
      <c r="COR13"/>
      <c r="COS13"/>
      <c r="COT13"/>
      <c r="COU13"/>
      <c r="COV13"/>
      <c r="COW13"/>
      <c r="COX13"/>
      <c r="COY13"/>
      <c r="COZ13"/>
      <c r="CPA13"/>
      <c r="CPB13"/>
      <c r="CPC13"/>
      <c r="CPD13"/>
      <c r="CPE13"/>
      <c r="CPF13"/>
      <c r="CPG13"/>
      <c r="CPH13"/>
      <c r="CPI13"/>
      <c r="CPJ13"/>
      <c r="CPK13"/>
      <c r="CPL13"/>
      <c r="CPM13"/>
      <c r="CPN13"/>
      <c r="CPO13"/>
      <c r="CPP13"/>
      <c r="CPQ13"/>
      <c r="CPR13"/>
      <c r="CPS13"/>
      <c r="CPT13"/>
      <c r="CPU13"/>
      <c r="CPV13"/>
      <c r="CPW13"/>
      <c r="CPX13"/>
      <c r="CPY13"/>
      <c r="CPZ13"/>
      <c r="CQA13"/>
      <c r="CQB13"/>
      <c r="CQC13"/>
      <c r="CQD13"/>
      <c r="CQE13"/>
      <c r="CQF13"/>
      <c r="CQG13"/>
      <c r="CQH13"/>
      <c r="CQI13"/>
      <c r="CQJ13"/>
      <c r="CQK13"/>
      <c r="CQL13"/>
      <c r="CQM13"/>
      <c r="CQN13"/>
      <c r="CQO13"/>
      <c r="CQP13"/>
      <c r="CQQ13"/>
      <c r="CQR13"/>
      <c r="CQS13"/>
      <c r="CQT13"/>
      <c r="CQU13"/>
      <c r="CQV13"/>
      <c r="CQW13"/>
      <c r="CQX13"/>
      <c r="CQY13"/>
      <c r="CQZ13"/>
      <c r="CRA13"/>
      <c r="CRB13"/>
      <c r="CRC13"/>
      <c r="CRD13"/>
      <c r="CRE13"/>
      <c r="CRF13"/>
      <c r="CRG13"/>
      <c r="CRH13"/>
      <c r="CRI13"/>
      <c r="CRJ13"/>
      <c r="CRK13"/>
      <c r="CRL13"/>
      <c r="CRM13"/>
      <c r="CRN13"/>
      <c r="CRO13"/>
      <c r="CRP13"/>
      <c r="CRQ13"/>
      <c r="CRR13"/>
      <c r="CRS13"/>
      <c r="CRT13"/>
      <c r="CRU13"/>
      <c r="CRV13"/>
      <c r="CRW13"/>
      <c r="CRX13"/>
      <c r="CRY13"/>
      <c r="CRZ13"/>
      <c r="CSA13"/>
      <c r="CSB13"/>
      <c r="CSC13"/>
      <c r="CSD13"/>
      <c r="CSE13"/>
      <c r="CSF13"/>
      <c r="CSG13"/>
      <c r="CSH13"/>
      <c r="CSI13"/>
      <c r="CSJ13"/>
      <c r="CSK13"/>
      <c r="CSL13"/>
      <c r="CSM13"/>
      <c r="CSN13"/>
      <c r="CSO13"/>
      <c r="CSP13"/>
      <c r="CSQ13"/>
      <c r="CSR13"/>
      <c r="CSS13"/>
      <c r="CST13"/>
      <c r="CSU13"/>
      <c r="CSV13"/>
      <c r="CSW13"/>
      <c r="CSX13"/>
      <c r="CSY13"/>
      <c r="CSZ13"/>
      <c r="CTA13"/>
      <c r="CTB13"/>
      <c r="CTC13"/>
      <c r="CTD13"/>
      <c r="CTE13"/>
      <c r="CTF13"/>
      <c r="CTG13"/>
      <c r="CTH13"/>
      <c r="CTI13"/>
      <c r="CTJ13"/>
      <c r="CTK13"/>
      <c r="CTL13"/>
      <c r="CTM13"/>
      <c r="CTN13"/>
      <c r="CTO13"/>
      <c r="CTP13"/>
      <c r="CTQ13"/>
      <c r="CTR13"/>
      <c r="CTS13"/>
      <c r="CTT13"/>
      <c r="CTU13"/>
      <c r="CTV13"/>
      <c r="CTW13"/>
      <c r="CTX13"/>
      <c r="CTY13"/>
      <c r="CTZ13"/>
      <c r="CUA13"/>
      <c r="CUB13"/>
      <c r="CUC13"/>
      <c r="CUD13"/>
      <c r="CUE13"/>
      <c r="CUF13"/>
      <c r="CUG13"/>
      <c r="CUH13"/>
      <c r="CUI13"/>
      <c r="CUJ13"/>
      <c r="CUK13"/>
      <c r="CUL13"/>
      <c r="CUM13"/>
      <c r="CUN13"/>
      <c r="CUO13"/>
      <c r="CUP13"/>
      <c r="CUQ13"/>
      <c r="CUR13"/>
      <c r="CUS13"/>
      <c r="CUT13"/>
      <c r="CUU13"/>
      <c r="CUV13"/>
      <c r="CUW13"/>
      <c r="CUX13"/>
      <c r="CUY13"/>
      <c r="CUZ13"/>
      <c r="CVA13"/>
      <c r="CVB13"/>
      <c r="CVC13"/>
      <c r="CVD13"/>
      <c r="CVE13"/>
      <c r="CVF13"/>
      <c r="CVG13"/>
      <c r="CVH13"/>
      <c r="CVI13"/>
      <c r="CVJ13"/>
      <c r="CVK13"/>
      <c r="CVL13"/>
      <c r="CVM13"/>
      <c r="CVN13"/>
      <c r="CVO13"/>
      <c r="CVP13"/>
      <c r="CVQ13"/>
      <c r="CVR13"/>
      <c r="CVS13"/>
      <c r="CVT13"/>
      <c r="CVU13"/>
      <c r="CVV13"/>
      <c r="CVW13"/>
      <c r="CVX13"/>
      <c r="CVY13"/>
      <c r="CVZ13"/>
      <c r="CWA13"/>
      <c r="CWB13"/>
      <c r="CWC13"/>
      <c r="CWD13"/>
      <c r="CWE13"/>
      <c r="CWF13"/>
      <c r="CWG13"/>
      <c r="CWH13"/>
      <c r="CWI13"/>
      <c r="CWJ13"/>
      <c r="CWK13"/>
      <c r="CWL13"/>
      <c r="CWM13"/>
      <c r="CWN13"/>
      <c r="CWO13"/>
      <c r="CWP13"/>
      <c r="CWQ13"/>
      <c r="CWR13"/>
      <c r="CWS13"/>
      <c r="CWT13"/>
      <c r="CWU13"/>
      <c r="CWV13"/>
      <c r="CWW13"/>
      <c r="CWX13"/>
      <c r="CWY13"/>
      <c r="CWZ13"/>
      <c r="CXA13"/>
      <c r="CXB13"/>
      <c r="CXC13"/>
      <c r="CXD13"/>
      <c r="CXE13"/>
      <c r="CXF13"/>
      <c r="CXG13"/>
      <c r="CXH13"/>
      <c r="CXI13"/>
      <c r="CXJ13"/>
      <c r="CXK13"/>
      <c r="CXL13"/>
      <c r="CXM13"/>
      <c r="CXN13"/>
      <c r="CXO13"/>
      <c r="CXP13"/>
      <c r="CXQ13"/>
      <c r="CXR13"/>
      <c r="CXS13"/>
      <c r="CXT13"/>
      <c r="CXU13"/>
      <c r="CXV13"/>
      <c r="CXW13"/>
      <c r="CXX13"/>
      <c r="CXY13"/>
      <c r="CXZ13"/>
      <c r="CYA13"/>
      <c r="CYB13"/>
      <c r="CYC13"/>
      <c r="CYD13"/>
      <c r="CYE13"/>
      <c r="CYF13"/>
      <c r="CYG13"/>
      <c r="CYH13"/>
      <c r="CYI13"/>
      <c r="CYJ13"/>
      <c r="CYK13"/>
      <c r="CYL13"/>
      <c r="CYM13"/>
      <c r="CYN13"/>
      <c r="CYO13"/>
      <c r="CYP13"/>
      <c r="CYQ13"/>
      <c r="CYR13"/>
      <c r="CYS13"/>
      <c r="CYT13"/>
      <c r="CYU13"/>
      <c r="CYV13"/>
      <c r="CYW13"/>
      <c r="CYX13"/>
      <c r="CYY13"/>
      <c r="CYZ13"/>
      <c r="CZA13"/>
      <c r="CZB13"/>
      <c r="CZC13"/>
      <c r="CZD13"/>
      <c r="CZE13"/>
      <c r="CZF13"/>
      <c r="CZG13"/>
      <c r="CZH13"/>
      <c r="CZI13"/>
      <c r="CZJ13"/>
      <c r="CZK13"/>
      <c r="CZL13"/>
      <c r="CZM13"/>
      <c r="CZN13"/>
      <c r="CZO13"/>
      <c r="CZP13"/>
      <c r="CZQ13"/>
      <c r="CZR13"/>
      <c r="CZS13"/>
      <c r="CZT13"/>
      <c r="CZU13"/>
      <c r="CZV13"/>
      <c r="CZW13"/>
      <c r="CZX13"/>
      <c r="CZY13"/>
      <c r="CZZ13"/>
      <c r="DAA13"/>
      <c r="DAB13"/>
      <c r="DAC13"/>
      <c r="DAD13"/>
      <c r="DAE13"/>
      <c r="DAF13"/>
      <c r="DAG13"/>
      <c r="DAH13"/>
      <c r="DAI13"/>
      <c r="DAJ13"/>
      <c r="DAK13"/>
      <c r="DAL13"/>
      <c r="DAM13"/>
      <c r="DAN13"/>
      <c r="DAO13"/>
      <c r="DAP13"/>
      <c r="DAQ13"/>
      <c r="DAR13"/>
      <c r="DAS13"/>
      <c r="DAT13"/>
      <c r="DAU13"/>
      <c r="DAV13"/>
      <c r="DAW13"/>
      <c r="DAX13"/>
      <c r="DAY13"/>
      <c r="DAZ13"/>
      <c r="DBA13"/>
      <c r="DBB13"/>
      <c r="DBC13"/>
      <c r="DBD13"/>
      <c r="DBE13"/>
      <c r="DBF13"/>
      <c r="DBG13"/>
      <c r="DBH13"/>
      <c r="DBI13"/>
      <c r="DBJ13"/>
      <c r="DBK13"/>
      <c r="DBL13"/>
      <c r="DBM13"/>
      <c r="DBN13"/>
      <c r="DBO13"/>
      <c r="DBP13"/>
      <c r="DBQ13"/>
      <c r="DBR13"/>
      <c r="DBS13"/>
      <c r="DBT13"/>
      <c r="DBU13"/>
      <c r="DBV13"/>
      <c r="DBW13"/>
      <c r="DBX13"/>
      <c r="DBY13"/>
      <c r="DBZ13"/>
      <c r="DCA13"/>
      <c r="DCB13"/>
      <c r="DCC13"/>
      <c r="DCD13"/>
      <c r="DCE13"/>
      <c r="DCF13"/>
      <c r="DCG13"/>
      <c r="DCH13"/>
      <c r="DCI13"/>
      <c r="DCJ13"/>
      <c r="DCK13"/>
      <c r="DCL13"/>
      <c r="DCM13"/>
      <c r="DCN13"/>
      <c r="DCO13"/>
      <c r="DCP13"/>
      <c r="DCQ13"/>
      <c r="DCR13"/>
      <c r="DCS13"/>
      <c r="DCT13"/>
      <c r="DCU13"/>
      <c r="DCV13"/>
      <c r="DCW13"/>
      <c r="DCX13"/>
      <c r="DCY13"/>
      <c r="DCZ13"/>
      <c r="DDA13"/>
      <c r="DDB13"/>
      <c r="DDC13"/>
      <c r="DDD13"/>
      <c r="DDE13"/>
      <c r="DDF13"/>
      <c r="DDG13"/>
      <c r="DDH13"/>
      <c r="DDI13"/>
      <c r="DDJ13"/>
      <c r="DDK13"/>
      <c r="DDL13"/>
      <c r="DDM13"/>
      <c r="DDN13"/>
      <c r="DDO13"/>
      <c r="DDP13"/>
      <c r="DDQ13"/>
      <c r="DDR13"/>
      <c r="DDS13"/>
      <c r="DDT13"/>
      <c r="DDU13"/>
      <c r="DDV13"/>
      <c r="DDW13"/>
      <c r="DDX13"/>
      <c r="DDY13"/>
      <c r="DDZ13"/>
      <c r="DEA13"/>
      <c r="DEB13"/>
      <c r="DEC13"/>
      <c r="DED13"/>
      <c r="DEE13"/>
      <c r="DEF13"/>
      <c r="DEG13"/>
      <c r="DEH13"/>
      <c r="DEI13"/>
      <c r="DEJ13"/>
      <c r="DEK13"/>
      <c r="DEL13"/>
      <c r="DEM13"/>
      <c r="DEN13"/>
      <c r="DEO13"/>
      <c r="DEP13"/>
      <c r="DEQ13"/>
      <c r="DER13"/>
      <c r="DES13"/>
      <c r="DET13"/>
      <c r="DEU13"/>
      <c r="DEV13"/>
      <c r="DEW13"/>
      <c r="DEX13"/>
      <c r="DEY13"/>
      <c r="DEZ13"/>
      <c r="DFA13"/>
      <c r="DFB13"/>
      <c r="DFC13"/>
      <c r="DFD13"/>
      <c r="DFE13"/>
      <c r="DFF13"/>
      <c r="DFG13"/>
      <c r="DFH13"/>
      <c r="DFI13"/>
      <c r="DFJ13"/>
      <c r="DFK13"/>
      <c r="DFL13"/>
      <c r="DFM13"/>
      <c r="DFN13"/>
      <c r="DFO13"/>
      <c r="DFP13"/>
      <c r="DFQ13"/>
      <c r="DFR13"/>
      <c r="DFS13"/>
      <c r="DFT13"/>
      <c r="DFU13"/>
      <c r="DFV13"/>
      <c r="DFW13"/>
      <c r="DFX13"/>
      <c r="DFY13"/>
      <c r="DFZ13"/>
      <c r="DGA13"/>
      <c r="DGB13"/>
      <c r="DGC13"/>
      <c r="DGD13"/>
      <c r="DGE13"/>
      <c r="DGF13"/>
      <c r="DGG13"/>
      <c r="DGH13"/>
      <c r="DGI13"/>
      <c r="DGJ13"/>
      <c r="DGK13"/>
      <c r="DGL13"/>
      <c r="DGM13"/>
      <c r="DGN13"/>
      <c r="DGO13"/>
      <c r="DGP13"/>
      <c r="DGQ13"/>
      <c r="DGR13"/>
      <c r="DGS13"/>
      <c r="DGT13"/>
      <c r="DGU13"/>
      <c r="DGV13"/>
      <c r="DGW13"/>
      <c r="DGX13"/>
      <c r="DGY13"/>
      <c r="DGZ13"/>
      <c r="DHA13"/>
      <c r="DHB13"/>
      <c r="DHC13"/>
      <c r="DHD13"/>
      <c r="DHE13"/>
      <c r="DHF13"/>
      <c r="DHG13"/>
      <c r="DHH13"/>
      <c r="DHI13"/>
      <c r="DHJ13"/>
      <c r="DHK13"/>
      <c r="DHL13"/>
      <c r="DHM13"/>
      <c r="DHN13"/>
      <c r="DHO13"/>
      <c r="DHP13"/>
      <c r="DHQ13"/>
      <c r="DHR13"/>
      <c r="DHS13"/>
      <c r="DHT13"/>
      <c r="DHU13"/>
      <c r="DHV13"/>
      <c r="DHW13"/>
      <c r="DHX13"/>
      <c r="DHY13"/>
      <c r="DHZ13"/>
      <c r="DIA13"/>
      <c r="DIB13"/>
      <c r="DIC13"/>
      <c r="DID13"/>
      <c r="DIE13"/>
      <c r="DIF13"/>
      <c r="DIG13"/>
      <c r="DIH13"/>
      <c r="DII13"/>
      <c r="DIJ13"/>
      <c r="DIK13"/>
      <c r="DIL13"/>
      <c r="DIM13"/>
      <c r="DIN13"/>
      <c r="DIO13"/>
      <c r="DIP13"/>
      <c r="DIQ13"/>
      <c r="DIR13"/>
      <c r="DIS13"/>
      <c r="DIT13"/>
      <c r="DIU13"/>
      <c r="DIV13"/>
      <c r="DIW13"/>
      <c r="DIX13"/>
      <c r="DIY13"/>
      <c r="DIZ13"/>
      <c r="DJA13"/>
      <c r="DJB13"/>
      <c r="DJC13"/>
      <c r="DJD13"/>
      <c r="DJE13"/>
      <c r="DJF13"/>
      <c r="DJG13"/>
      <c r="DJH13"/>
      <c r="DJI13"/>
      <c r="DJJ13"/>
      <c r="DJK13"/>
      <c r="DJL13"/>
      <c r="DJM13"/>
      <c r="DJN13"/>
      <c r="DJO13"/>
      <c r="DJP13"/>
      <c r="DJQ13"/>
      <c r="DJR13"/>
      <c r="DJS13"/>
      <c r="DJT13"/>
      <c r="DJU13"/>
      <c r="DJV13"/>
      <c r="DJW13"/>
      <c r="DJX13"/>
      <c r="DJY13"/>
      <c r="DJZ13"/>
      <c r="DKA13"/>
      <c r="DKB13"/>
      <c r="DKC13"/>
      <c r="DKD13"/>
      <c r="DKE13"/>
      <c r="DKF13"/>
      <c r="DKG13"/>
      <c r="DKH13"/>
      <c r="DKI13"/>
      <c r="DKJ13"/>
      <c r="DKK13"/>
      <c r="DKL13"/>
      <c r="DKM13"/>
      <c r="DKN13"/>
      <c r="DKO13"/>
      <c r="DKP13"/>
      <c r="DKQ13"/>
      <c r="DKR13"/>
      <c r="DKS13"/>
      <c r="DKT13"/>
      <c r="DKU13"/>
      <c r="DKV13"/>
      <c r="DKW13"/>
      <c r="DKX13"/>
      <c r="DKY13"/>
      <c r="DKZ13"/>
      <c r="DLA13"/>
      <c r="DLB13"/>
      <c r="DLC13"/>
      <c r="DLD13"/>
      <c r="DLE13"/>
      <c r="DLF13"/>
      <c r="DLG13"/>
      <c r="DLH13"/>
      <c r="DLI13"/>
      <c r="DLJ13"/>
      <c r="DLK13"/>
      <c r="DLL13"/>
      <c r="DLM13"/>
      <c r="DLN13"/>
      <c r="DLO13"/>
      <c r="DLP13"/>
      <c r="DLQ13"/>
      <c r="DLR13"/>
      <c r="DLS13"/>
      <c r="DLT13"/>
      <c r="DLU13"/>
      <c r="DLV13"/>
      <c r="DLW13"/>
      <c r="DLX13"/>
      <c r="DLY13"/>
      <c r="DLZ13"/>
      <c r="DMA13"/>
      <c r="DMB13"/>
      <c r="DMC13"/>
      <c r="DMD13"/>
      <c r="DME13"/>
      <c r="DMF13"/>
      <c r="DMG13"/>
      <c r="DMH13"/>
      <c r="DMI13"/>
      <c r="DMJ13"/>
      <c r="DMK13"/>
      <c r="DML13"/>
      <c r="DMM13"/>
      <c r="DMN13"/>
      <c r="DMO13"/>
      <c r="DMP13"/>
      <c r="DMQ13"/>
      <c r="DMR13"/>
      <c r="DMS13"/>
      <c r="DMT13"/>
      <c r="DMU13"/>
      <c r="DMV13"/>
      <c r="DMW13"/>
      <c r="DMX13"/>
      <c r="DMY13"/>
      <c r="DMZ13"/>
      <c r="DNA13"/>
      <c r="DNB13"/>
      <c r="DNC13"/>
      <c r="DND13"/>
      <c r="DNE13"/>
      <c r="DNF13"/>
      <c r="DNG13"/>
      <c r="DNH13"/>
      <c r="DNI13"/>
      <c r="DNJ13"/>
      <c r="DNK13"/>
      <c r="DNL13"/>
      <c r="DNM13"/>
      <c r="DNN13"/>
      <c r="DNO13"/>
      <c r="DNP13"/>
      <c r="DNQ13"/>
      <c r="DNR13"/>
      <c r="DNS13"/>
      <c r="DNT13"/>
      <c r="DNU13"/>
      <c r="DNV13"/>
      <c r="DNW13"/>
      <c r="DNX13"/>
      <c r="DNY13"/>
      <c r="DNZ13"/>
      <c r="DOA13"/>
      <c r="DOB13"/>
      <c r="DOC13"/>
      <c r="DOD13"/>
      <c r="DOE13"/>
      <c r="DOF13"/>
      <c r="DOG13"/>
      <c r="DOH13"/>
      <c r="DOI13"/>
      <c r="DOJ13"/>
      <c r="DOK13"/>
      <c r="DOL13"/>
      <c r="DOM13"/>
      <c r="DON13"/>
      <c r="DOO13"/>
      <c r="DOP13"/>
      <c r="DOQ13"/>
      <c r="DOR13"/>
      <c r="DOS13"/>
      <c r="DOT13"/>
      <c r="DOU13"/>
      <c r="DOV13"/>
      <c r="DOW13"/>
      <c r="DOX13"/>
      <c r="DOY13"/>
      <c r="DOZ13"/>
      <c r="DPA13"/>
      <c r="DPB13"/>
      <c r="DPC13"/>
      <c r="DPD13"/>
      <c r="DPE13"/>
      <c r="DPF13"/>
      <c r="DPG13"/>
      <c r="DPH13"/>
      <c r="DPI13"/>
      <c r="DPJ13"/>
      <c r="DPK13"/>
      <c r="DPL13"/>
      <c r="DPM13"/>
      <c r="DPN13"/>
      <c r="DPO13"/>
      <c r="DPP13"/>
      <c r="DPQ13"/>
      <c r="DPR13"/>
      <c r="DPS13"/>
      <c r="DPT13"/>
      <c r="DPU13"/>
      <c r="DPV13"/>
      <c r="DPW13"/>
      <c r="DPX13"/>
      <c r="DPY13"/>
      <c r="DPZ13"/>
      <c r="DQA13"/>
      <c r="DQB13"/>
      <c r="DQC13"/>
      <c r="DQD13"/>
      <c r="DQE13"/>
      <c r="DQF13"/>
      <c r="DQG13"/>
      <c r="DQH13"/>
      <c r="DQI13"/>
      <c r="DQJ13"/>
      <c r="DQK13"/>
      <c r="DQL13"/>
      <c r="DQM13"/>
      <c r="DQN13"/>
      <c r="DQO13"/>
      <c r="DQP13"/>
      <c r="DQQ13"/>
      <c r="DQR13"/>
      <c r="DQS13"/>
      <c r="DQT13"/>
      <c r="DQU13"/>
      <c r="DQV13"/>
      <c r="DQW13"/>
      <c r="DQX13"/>
      <c r="DQY13"/>
      <c r="DQZ13"/>
      <c r="DRA13"/>
      <c r="DRB13"/>
      <c r="DRC13"/>
      <c r="DRD13"/>
      <c r="DRE13"/>
      <c r="DRF13"/>
      <c r="DRG13"/>
      <c r="DRH13"/>
      <c r="DRI13"/>
      <c r="DRJ13"/>
      <c r="DRK13"/>
      <c r="DRL13"/>
      <c r="DRM13"/>
      <c r="DRN13"/>
      <c r="DRO13"/>
      <c r="DRP13"/>
      <c r="DRQ13"/>
      <c r="DRR13"/>
      <c r="DRS13"/>
      <c r="DRT13"/>
      <c r="DRU13"/>
      <c r="DRV13"/>
      <c r="DRW13"/>
      <c r="DRX13"/>
      <c r="DRY13"/>
      <c r="DRZ13"/>
      <c r="DSA13"/>
      <c r="DSB13"/>
      <c r="DSC13"/>
      <c r="DSD13"/>
      <c r="DSE13"/>
      <c r="DSF13"/>
      <c r="DSG13"/>
      <c r="DSH13"/>
      <c r="DSI13"/>
      <c r="DSJ13"/>
      <c r="DSK13"/>
      <c r="DSL13"/>
      <c r="DSM13"/>
      <c r="DSN13"/>
      <c r="DSO13"/>
      <c r="DSP13"/>
      <c r="DSQ13"/>
      <c r="DSR13"/>
      <c r="DSS13"/>
      <c r="DST13"/>
      <c r="DSU13"/>
      <c r="DSV13"/>
      <c r="DSW13"/>
      <c r="DSX13"/>
      <c r="DSY13"/>
      <c r="DSZ13"/>
      <c r="DTA13"/>
      <c r="DTB13"/>
      <c r="DTC13"/>
      <c r="DTD13"/>
      <c r="DTE13"/>
      <c r="DTF13"/>
      <c r="DTG13"/>
      <c r="DTH13"/>
      <c r="DTI13"/>
      <c r="DTJ13"/>
      <c r="DTK13"/>
      <c r="DTL13"/>
      <c r="DTM13"/>
      <c r="DTN13"/>
      <c r="DTO13"/>
      <c r="DTP13"/>
      <c r="DTQ13"/>
      <c r="DTR13"/>
      <c r="DTS13"/>
      <c r="DTT13"/>
      <c r="DTU13"/>
      <c r="DTV13"/>
      <c r="DTW13"/>
      <c r="DTX13"/>
      <c r="DTY13"/>
      <c r="DTZ13"/>
      <c r="DUA13"/>
      <c r="DUB13"/>
      <c r="DUC13"/>
      <c r="DUD13"/>
      <c r="DUE13"/>
      <c r="DUF13"/>
      <c r="DUG13"/>
      <c r="DUH13"/>
      <c r="DUI13"/>
      <c r="DUJ13"/>
      <c r="DUK13"/>
      <c r="DUL13"/>
      <c r="DUM13"/>
      <c r="DUN13"/>
      <c r="DUO13"/>
      <c r="DUP13"/>
      <c r="DUQ13"/>
      <c r="DUR13"/>
      <c r="DUS13"/>
      <c r="DUT13"/>
      <c r="DUU13"/>
      <c r="DUV13"/>
      <c r="DUW13"/>
      <c r="DUX13"/>
      <c r="DUY13"/>
      <c r="DUZ13"/>
      <c r="DVA13"/>
      <c r="DVB13"/>
      <c r="DVC13"/>
      <c r="DVD13"/>
      <c r="DVE13"/>
      <c r="DVF13"/>
      <c r="DVG13"/>
      <c r="DVH13"/>
      <c r="DVI13"/>
      <c r="DVJ13"/>
      <c r="DVK13"/>
      <c r="DVL13"/>
      <c r="DVM13"/>
      <c r="DVN13"/>
      <c r="DVO13"/>
      <c r="DVP13"/>
      <c r="DVQ13"/>
      <c r="DVR13"/>
      <c r="DVS13"/>
      <c r="DVT13"/>
      <c r="DVU13"/>
      <c r="DVV13"/>
      <c r="DVW13"/>
      <c r="DVX13"/>
      <c r="DVY13"/>
      <c r="DVZ13"/>
      <c r="DWA13"/>
      <c r="DWB13"/>
      <c r="DWC13"/>
      <c r="DWD13"/>
      <c r="DWE13"/>
      <c r="DWF13"/>
      <c r="DWG13"/>
      <c r="DWH13"/>
      <c r="DWI13"/>
      <c r="DWJ13"/>
      <c r="DWK13"/>
      <c r="DWL13"/>
      <c r="DWM13"/>
      <c r="DWN13"/>
      <c r="DWO13"/>
      <c r="DWP13"/>
      <c r="DWQ13"/>
      <c r="DWR13"/>
      <c r="DWS13"/>
      <c r="DWT13"/>
      <c r="DWU13"/>
      <c r="DWV13"/>
      <c r="DWW13"/>
      <c r="DWX13"/>
      <c r="DWY13"/>
      <c r="DWZ13"/>
      <c r="DXA13"/>
      <c r="DXB13"/>
      <c r="DXC13"/>
      <c r="DXD13"/>
      <c r="DXE13"/>
      <c r="DXF13"/>
      <c r="DXG13"/>
      <c r="DXH13"/>
      <c r="DXI13"/>
      <c r="DXJ13"/>
      <c r="DXK13"/>
      <c r="DXL13"/>
      <c r="DXM13"/>
      <c r="DXN13"/>
      <c r="DXO13"/>
      <c r="DXP13"/>
      <c r="DXQ13"/>
      <c r="DXR13"/>
      <c r="DXS13"/>
      <c r="DXT13"/>
      <c r="DXU13"/>
      <c r="DXV13"/>
      <c r="DXW13"/>
      <c r="DXX13"/>
      <c r="DXY13"/>
      <c r="DXZ13"/>
      <c r="DYA13"/>
      <c r="DYB13"/>
      <c r="DYC13"/>
      <c r="DYD13"/>
      <c r="DYE13"/>
      <c r="DYF13"/>
      <c r="DYG13"/>
      <c r="DYH13"/>
      <c r="DYI13"/>
      <c r="DYJ13"/>
      <c r="DYK13"/>
      <c r="DYL13"/>
      <c r="DYM13"/>
      <c r="DYN13"/>
      <c r="DYO13"/>
      <c r="DYP13"/>
      <c r="DYQ13"/>
      <c r="DYR13"/>
      <c r="DYS13"/>
      <c r="DYT13"/>
      <c r="DYU13"/>
      <c r="DYV13"/>
      <c r="DYW13"/>
      <c r="DYX13"/>
      <c r="DYY13"/>
      <c r="DYZ13"/>
      <c r="DZA13"/>
      <c r="DZB13"/>
      <c r="DZC13"/>
      <c r="DZD13"/>
      <c r="DZE13"/>
      <c r="DZF13"/>
      <c r="DZG13"/>
      <c r="DZH13"/>
      <c r="DZI13"/>
      <c r="DZJ13"/>
      <c r="DZK13"/>
      <c r="DZL13"/>
      <c r="DZM13"/>
      <c r="DZN13"/>
      <c r="DZO13"/>
      <c r="DZP13"/>
      <c r="DZQ13"/>
      <c r="DZR13"/>
      <c r="DZS13"/>
      <c r="DZT13"/>
      <c r="DZU13"/>
      <c r="DZV13"/>
      <c r="DZW13"/>
      <c r="DZX13"/>
      <c r="DZY13"/>
      <c r="DZZ13"/>
      <c r="EAA13"/>
      <c r="EAB13"/>
      <c r="EAC13"/>
      <c r="EAD13"/>
      <c r="EAE13"/>
      <c r="EAF13"/>
      <c r="EAG13"/>
      <c r="EAH13"/>
      <c r="EAI13"/>
      <c r="EAJ13"/>
      <c r="EAK13"/>
      <c r="EAL13"/>
      <c r="EAM13"/>
      <c r="EAN13"/>
      <c r="EAO13"/>
      <c r="EAP13"/>
      <c r="EAQ13"/>
      <c r="EAR13"/>
      <c r="EAS13"/>
      <c r="EAT13"/>
      <c r="EAU13"/>
      <c r="EAV13"/>
      <c r="EAW13"/>
      <c r="EAX13"/>
      <c r="EAY13"/>
      <c r="EAZ13"/>
      <c r="EBA13"/>
      <c r="EBB13"/>
      <c r="EBC13"/>
      <c r="EBD13"/>
      <c r="EBE13"/>
      <c r="EBF13"/>
      <c r="EBG13"/>
      <c r="EBH13"/>
      <c r="EBI13"/>
      <c r="EBJ13"/>
      <c r="EBK13"/>
      <c r="EBL13"/>
      <c r="EBM13"/>
      <c r="EBN13"/>
      <c r="EBO13"/>
      <c r="EBP13"/>
      <c r="EBQ13"/>
      <c r="EBR13"/>
      <c r="EBS13"/>
      <c r="EBT13"/>
      <c r="EBU13"/>
      <c r="EBV13"/>
      <c r="EBW13"/>
      <c r="EBX13"/>
      <c r="EBY13"/>
      <c r="EBZ13"/>
      <c r="ECA13"/>
      <c r="ECB13"/>
      <c r="ECC13"/>
      <c r="ECD13"/>
      <c r="ECE13"/>
      <c r="ECF13"/>
      <c r="ECG13"/>
      <c r="ECH13"/>
      <c r="ECI13"/>
      <c r="ECJ13"/>
      <c r="ECK13"/>
      <c r="ECL13"/>
      <c r="ECM13"/>
      <c r="ECN13"/>
      <c r="ECO13"/>
      <c r="ECP13"/>
      <c r="ECQ13"/>
      <c r="ECR13"/>
      <c r="ECS13"/>
      <c r="ECT13"/>
      <c r="ECU13"/>
      <c r="ECV13"/>
      <c r="ECW13"/>
      <c r="ECX13"/>
      <c r="ECY13"/>
      <c r="ECZ13"/>
      <c r="EDA13"/>
      <c r="EDB13"/>
      <c r="EDC13"/>
      <c r="EDD13"/>
      <c r="EDE13"/>
      <c r="EDF13"/>
      <c r="EDG13"/>
      <c r="EDH13"/>
      <c r="EDI13"/>
      <c r="EDJ13"/>
      <c r="EDK13"/>
      <c r="EDL13"/>
      <c r="EDM13"/>
      <c r="EDN13"/>
      <c r="EDO13"/>
      <c r="EDP13"/>
      <c r="EDQ13"/>
      <c r="EDR13"/>
      <c r="EDS13"/>
      <c r="EDT13"/>
      <c r="EDU13"/>
      <c r="EDV13"/>
      <c r="EDW13"/>
      <c r="EDX13"/>
      <c r="EDY13"/>
      <c r="EDZ13"/>
      <c r="EEA13"/>
      <c r="EEB13"/>
      <c r="EEC13"/>
      <c r="EED13"/>
      <c r="EEE13"/>
      <c r="EEF13"/>
      <c r="EEG13"/>
      <c r="EEH13"/>
      <c r="EEI13"/>
      <c r="EEJ13"/>
      <c r="EEK13"/>
      <c r="EEL13"/>
      <c r="EEM13"/>
      <c r="EEN13"/>
      <c r="EEO13"/>
      <c r="EEP13"/>
      <c r="EEQ13"/>
      <c r="EER13"/>
      <c r="EES13"/>
      <c r="EET13"/>
      <c r="EEU13"/>
      <c r="EEV13"/>
      <c r="EEW13"/>
      <c r="EEX13"/>
      <c r="EEY13"/>
      <c r="EEZ13"/>
      <c r="EFA13"/>
      <c r="EFB13"/>
      <c r="EFC13"/>
      <c r="EFD13"/>
      <c r="EFE13"/>
      <c r="EFF13"/>
      <c r="EFG13"/>
      <c r="EFH13"/>
      <c r="EFI13"/>
      <c r="EFJ13"/>
      <c r="EFK13"/>
      <c r="EFL13"/>
      <c r="EFM13"/>
      <c r="EFN13"/>
      <c r="EFO13"/>
      <c r="EFP13"/>
      <c r="EFQ13"/>
      <c r="EFR13"/>
      <c r="EFS13"/>
      <c r="EFT13"/>
      <c r="EFU13"/>
      <c r="EFV13"/>
      <c r="EFW13"/>
      <c r="EFX13"/>
      <c r="EFY13"/>
      <c r="EFZ13"/>
      <c r="EGA13"/>
      <c r="EGB13"/>
      <c r="EGC13"/>
      <c r="EGD13"/>
      <c r="EGE13"/>
      <c r="EGF13"/>
      <c r="EGG13"/>
      <c r="EGH13"/>
      <c r="EGI13"/>
      <c r="EGJ13"/>
      <c r="EGK13"/>
      <c r="EGL13"/>
      <c r="EGM13"/>
      <c r="EGN13"/>
      <c r="EGO13"/>
      <c r="EGP13"/>
      <c r="EGQ13"/>
      <c r="EGR13"/>
      <c r="EGS13"/>
      <c r="EGT13"/>
      <c r="EGU13"/>
      <c r="EGV13"/>
      <c r="EGW13"/>
      <c r="EGX13"/>
      <c r="EGY13"/>
      <c r="EGZ13"/>
      <c r="EHA13"/>
      <c r="EHB13"/>
      <c r="EHC13"/>
      <c r="EHD13"/>
      <c r="EHE13"/>
      <c r="EHF13"/>
      <c r="EHG13"/>
      <c r="EHH13"/>
      <c r="EHI13"/>
      <c r="EHJ13"/>
      <c r="EHK13"/>
      <c r="EHL13"/>
      <c r="EHM13"/>
      <c r="EHN13"/>
      <c r="EHO13"/>
      <c r="EHP13"/>
      <c r="EHQ13"/>
      <c r="EHR13"/>
      <c r="EHS13"/>
      <c r="EHT13"/>
      <c r="EHU13"/>
      <c r="EHV13"/>
      <c r="EHW13"/>
      <c r="EHX13"/>
      <c r="EHY13"/>
      <c r="EHZ13"/>
      <c r="EIA13"/>
      <c r="EIB13"/>
      <c r="EIC13"/>
      <c r="EID13"/>
      <c r="EIE13"/>
      <c r="EIF13"/>
      <c r="EIG13"/>
      <c r="EIH13"/>
      <c r="EII13"/>
      <c r="EIJ13"/>
      <c r="EIK13"/>
      <c r="EIL13"/>
      <c r="EIM13"/>
      <c r="EIN13"/>
      <c r="EIO13"/>
      <c r="EIP13"/>
      <c r="EIQ13"/>
      <c r="EIR13"/>
      <c r="EIS13"/>
      <c r="EIT13"/>
      <c r="EIU13"/>
      <c r="EIV13"/>
      <c r="EIW13"/>
      <c r="EIX13"/>
      <c r="EIY13"/>
      <c r="EIZ13"/>
      <c r="EJA13"/>
      <c r="EJB13"/>
      <c r="EJC13"/>
      <c r="EJD13"/>
      <c r="EJE13"/>
      <c r="EJF13"/>
      <c r="EJG13"/>
      <c r="EJH13"/>
      <c r="EJI13"/>
      <c r="EJJ13"/>
      <c r="EJK13"/>
      <c r="EJL13"/>
      <c r="EJM13"/>
      <c r="EJN13"/>
      <c r="EJO13"/>
      <c r="EJP13"/>
      <c r="EJQ13"/>
      <c r="EJR13"/>
      <c r="EJS13"/>
      <c r="EJT13"/>
      <c r="EJU13"/>
      <c r="EJV13"/>
      <c r="EJW13"/>
      <c r="EJX13"/>
      <c r="EJY13"/>
      <c r="EJZ13"/>
      <c r="EKA13"/>
      <c r="EKB13"/>
      <c r="EKC13"/>
      <c r="EKD13"/>
      <c r="EKE13"/>
      <c r="EKF13"/>
      <c r="EKG13"/>
      <c r="EKH13"/>
      <c r="EKI13"/>
      <c r="EKJ13"/>
      <c r="EKK13"/>
      <c r="EKL13"/>
      <c r="EKM13"/>
      <c r="EKN13"/>
      <c r="EKO13"/>
      <c r="EKP13"/>
      <c r="EKQ13"/>
      <c r="EKR13"/>
      <c r="EKS13"/>
      <c r="EKT13"/>
      <c r="EKU13"/>
      <c r="EKV13"/>
      <c r="EKW13"/>
      <c r="EKX13"/>
      <c r="EKY13"/>
      <c r="EKZ13"/>
      <c r="ELA13"/>
      <c r="ELB13"/>
      <c r="ELC13"/>
      <c r="ELD13"/>
      <c r="ELE13"/>
      <c r="ELF13"/>
      <c r="ELG13"/>
      <c r="ELH13"/>
      <c r="ELI13"/>
      <c r="ELJ13"/>
      <c r="ELK13"/>
      <c r="ELL13"/>
      <c r="ELM13"/>
      <c r="ELN13"/>
      <c r="ELO13"/>
      <c r="ELP13"/>
      <c r="ELQ13"/>
      <c r="ELR13"/>
      <c r="ELS13"/>
      <c r="ELT13"/>
      <c r="ELU13"/>
      <c r="ELV13"/>
      <c r="ELW13"/>
      <c r="ELX13"/>
      <c r="ELY13"/>
      <c r="ELZ13"/>
      <c r="EMA13"/>
      <c r="EMB13"/>
      <c r="EMC13"/>
      <c r="EMD13"/>
      <c r="EME13"/>
      <c r="EMF13"/>
      <c r="EMG13"/>
      <c r="EMH13"/>
      <c r="EMI13"/>
      <c r="EMJ13"/>
      <c r="EMK13"/>
      <c r="EML13"/>
      <c r="EMM13"/>
      <c r="EMN13"/>
      <c r="EMO13"/>
      <c r="EMP13"/>
      <c r="EMQ13"/>
      <c r="EMR13"/>
      <c r="EMS13"/>
      <c r="EMT13"/>
      <c r="EMU13"/>
      <c r="EMV13"/>
      <c r="EMW13"/>
      <c r="EMX13"/>
      <c r="EMY13"/>
      <c r="EMZ13"/>
      <c r="ENA13"/>
      <c r="ENB13"/>
      <c r="ENC13"/>
      <c r="END13"/>
      <c r="ENE13"/>
      <c r="ENF13"/>
      <c r="ENG13"/>
      <c r="ENH13"/>
      <c r="ENI13"/>
      <c r="ENJ13"/>
      <c r="ENK13"/>
      <c r="ENL13"/>
      <c r="ENM13"/>
      <c r="ENN13"/>
      <c r="ENO13"/>
      <c r="ENP13"/>
      <c r="ENQ13"/>
      <c r="ENR13"/>
      <c r="ENS13"/>
      <c r="ENT13"/>
      <c r="ENU13"/>
      <c r="ENV13"/>
      <c r="ENW13"/>
      <c r="ENX13"/>
      <c r="ENY13"/>
      <c r="ENZ13"/>
      <c r="EOA13"/>
      <c r="EOB13"/>
      <c r="EOC13"/>
      <c r="EOD13"/>
      <c r="EOE13"/>
      <c r="EOF13"/>
      <c r="EOG13"/>
      <c r="EOH13"/>
      <c r="EOI13"/>
      <c r="EOJ13"/>
      <c r="EOK13"/>
      <c r="EOL13"/>
      <c r="EOM13"/>
      <c r="EON13"/>
      <c r="EOO13"/>
      <c r="EOP13"/>
      <c r="EOQ13"/>
      <c r="EOR13"/>
      <c r="EOS13"/>
      <c r="EOT13"/>
      <c r="EOU13"/>
      <c r="EOV13"/>
      <c r="EOW13"/>
      <c r="EOX13"/>
      <c r="EOY13"/>
      <c r="EOZ13"/>
      <c r="EPA13"/>
      <c r="EPB13"/>
      <c r="EPC13"/>
      <c r="EPD13"/>
      <c r="EPE13"/>
      <c r="EPF13"/>
      <c r="EPG13"/>
      <c r="EPH13"/>
      <c r="EPI13"/>
      <c r="EPJ13"/>
      <c r="EPK13"/>
      <c r="EPL13"/>
      <c r="EPM13"/>
      <c r="EPN13"/>
      <c r="EPO13"/>
      <c r="EPP13"/>
      <c r="EPQ13"/>
      <c r="EPR13"/>
      <c r="EPS13"/>
      <c r="EPT13"/>
      <c r="EPU13"/>
      <c r="EPV13"/>
      <c r="EPW13"/>
      <c r="EPX13"/>
      <c r="EPY13"/>
      <c r="EPZ13"/>
      <c r="EQA13"/>
      <c r="EQB13"/>
      <c r="EQC13"/>
      <c r="EQD13"/>
      <c r="EQE13"/>
      <c r="EQF13"/>
      <c r="EQG13"/>
      <c r="EQH13"/>
      <c r="EQI13"/>
      <c r="EQJ13"/>
      <c r="EQK13"/>
      <c r="EQL13"/>
      <c r="EQM13"/>
      <c r="EQN13"/>
      <c r="EQO13"/>
      <c r="EQP13"/>
      <c r="EQQ13"/>
      <c r="EQR13"/>
      <c r="EQS13"/>
      <c r="EQT13"/>
      <c r="EQU13"/>
      <c r="EQV13"/>
      <c r="EQW13"/>
      <c r="EQX13"/>
      <c r="EQY13"/>
      <c r="EQZ13"/>
      <c r="ERA13"/>
      <c r="ERB13"/>
      <c r="ERC13"/>
      <c r="ERD13"/>
      <c r="ERE13"/>
      <c r="ERF13"/>
      <c r="ERG13"/>
      <c r="ERH13"/>
      <c r="ERI13"/>
      <c r="ERJ13"/>
      <c r="ERK13"/>
      <c r="ERL13"/>
      <c r="ERM13"/>
      <c r="ERN13"/>
      <c r="ERO13"/>
      <c r="ERP13"/>
      <c r="ERQ13"/>
      <c r="ERR13"/>
      <c r="ERS13"/>
      <c r="ERT13"/>
      <c r="ERU13"/>
      <c r="ERV13"/>
      <c r="ERW13"/>
      <c r="ERX13"/>
      <c r="ERY13"/>
      <c r="ERZ13"/>
      <c r="ESA13"/>
      <c r="ESB13"/>
      <c r="ESC13"/>
      <c r="ESD13"/>
      <c r="ESE13"/>
      <c r="ESF13"/>
      <c r="ESG13"/>
      <c r="ESH13"/>
      <c r="ESI13"/>
      <c r="ESJ13"/>
      <c r="ESK13"/>
      <c r="ESL13"/>
      <c r="ESM13"/>
      <c r="ESN13"/>
      <c r="ESO13"/>
      <c r="ESP13"/>
      <c r="ESQ13"/>
      <c r="ESR13"/>
      <c r="ESS13"/>
      <c r="EST13"/>
      <c r="ESU13"/>
      <c r="ESV13"/>
      <c r="ESW13"/>
      <c r="ESX13"/>
      <c r="ESY13"/>
      <c r="ESZ13"/>
      <c r="ETA13"/>
      <c r="ETB13"/>
      <c r="ETC13"/>
      <c r="ETD13"/>
      <c r="ETE13"/>
      <c r="ETF13"/>
      <c r="ETG13"/>
      <c r="ETH13"/>
      <c r="ETI13"/>
      <c r="ETJ13"/>
      <c r="ETK13"/>
      <c r="ETL13"/>
      <c r="ETM13"/>
      <c r="ETN13"/>
      <c r="ETO13"/>
      <c r="ETP13"/>
      <c r="ETQ13"/>
      <c r="ETR13"/>
      <c r="ETS13"/>
      <c r="ETT13"/>
      <c r="ETU13"/>
      <c r="ETV13"/>
      <c r="ETW13"/>
      <c r="ETX13"/>
      <c r="ETY13"/>
      <c r="ETZ13"/>
      <c r="EUA13"/>
      <c r="EUB13"/>
      <c r="EUC13"/>
      <c r="EUD13"/>
      <c r="EUE13"/>
      <c r="EUF13"/>
      <c r="EUG13"/>
      <c r="EUH13"/>
      <c r="EUI13"/>
      <c r="EUJ13"/>
      <c r="EUK13"/>
      <c r="EUL13"/>
      <c r="EUM13"/>
      <c r="EUN13"/>
      <c r="EUO13"/>
      <c r="EUP13"/>
      <c r="EUQ13"/>
      <c r="EUR13"/>
      <c r="EUS13"/>
      <c r="EUT13"/>
      <c r="EUU13"/>
      <c r="EUV13"/>
      <c r="EUW13"/>
      <c r="EUX13"/>
      <c r="EUY13"/>
      <c r="EUZ13"/>
      <c r="EVA13"/>
      <c r="EVB13"/>
      <c r="EVC13"/>
      <c r="EVD13"/>
      <c r="EVE13"/>
      <c r="EVF13"/>
      <c r="EVG13"/>
      <c r="EVH13"/>
      <c r="EVI13"/>
      <c r="EVJ13"/>
      <c r="EVK13"/>
      <c r="EVL13"/>
      <c r="EVM13"/>
      <c r="EVN13"/>
      <c r="EVO13"/>
      <c r="EVP13"/>
      <c r="EVQ13"/>
      <c r="EVR13"/>
      <c r="EVS13"/>
      <c r="EVT13"/>
      <c r="EVU13"/>
      <c r="EVV13"/>
      <c r="EVW13"/>
      <c r="EVX13"/>
      <c r="EVY13"/>
      <c r="EVZ13"/>
      <c r="EWA13"/>
      <c r="EWB13"/>
      <c r="EWC13"/>
      <c r="EWD13"/>
      <c r="EWE13"/>
      <c r="EWF13"/>
      <c r="EWG13"/>
    </row>
    <row r="14" spans="1:3985" s="20" customFormat="1" ht="37.5" customHeight="1" x14ac:dyDescent="0.25">
      <c r="A14" s="18" t="s">
        <v>38</v>
      </c>
      <c r="B14" s="19">
        <v>224</v>
      </c>
      <c r="C14" s="28">
        <v>32</v>
      </c>
      <c r="D14" s="38">
        <f>+(D8/$B14)*1.1</f>
        <v>10.197916666666668</v>
      </c>
      <c r="E14" s="38">
        <f>+(E8/$B14)*1.1</f>
        <v>12.747395833333336</v>
      </c>
      <c r="F14" s="38">
        <f>+(F8/$B14)*1.1</f>
        <v>15.296875000000002</v>
      </c>
      <c r="G14"/>
      <c r="H14"/>
      <c r="I14"/>
      <c r="J14"/>
      <c r="K14"/>
      <c r="L14"/>
      <c r="M14"/>
      <c r="N14" s="90"/>
      <c r="O14" s="90"/>
      <c r="P14" s="90"/>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c r="BDR14"/>
      <c r="BDS14"/>
      <c r="BDT14"/>
      <c r="BDU14"/>
      <c r="BDV14"/>
      <c r="BDW14"/>
      <c r="BDX14"/>
      <c r="BDY14"/>
      <c r="BDZ14"/>
      <c r="BEA14"/>
      <c r="BEB14"/>
      <c r="BEC14"/>
      <c r="BED14"/>
      <c r="BEE14"/>
      <c r="BEF14"/>
      <c r="BEG14"/>
      <c r="BEH14"/>
      <c r="BEI14"/>
      <c r="BEJ14"/>
      <c r="BEK14"/>
      <c r="BEL14"/>
      <c r="BEM14"/>
      <c r="BEN14"/>
      <c r="BEO14"/>
      <c r="BEP14"/>
      <c r="BEQ14"/>
      <c r="BER14"/>
      <c r="BES14"/>
      <c r="BET14"/>
      <c r="BEU14"/>
      <c r="BEV14"/>
      <c r="BEW14"/>
      <c r="BEX14"/>
      <c r="BEY14"/>
      <c r="BEZ14"/>
      <c r="BFA14"/>
      <c r="BFB14"/>
      <c r="BFC14"/>
      <c r="BFD14"/>
      <c r="BFE14"/>
      <c r="BFF14"/>
      <c r="BFG14"/>
      <c r="BFH14"/>
      <c r="BFI14"/>
      <c r="BFJ14"/>
      <c r="BFK14"/>
      <c r="BFL14"/>
      <c r="BFM14"/>
      <c r="BFN14"/>
      <c r="BFO14"/>
      <c r="BFP14"/>
      <c r="BFQ14"/>
      <c r="BFR14"/>
      <c r="BFS14"/>
      <c r="BFT14"/>
      <c r="BFU14"/>
      <c r="BFV14"/>
      <c r="BFW14"/>
      <c r="BFX14"/>
      <c r="BFY14"/>
      <c r="BFZ14"/>
      <c r="BGA14"/>
      <c r="BGB14"/>
      <c r="BGC14"/>
      <c r="BGD14"/>
      <c r="BGE14"/>
      <c r="BGF14"/>
      <c r="BGG14"/>
      <c r="BGH14"/>
      <c r="BGI14"/>
      <c r="BGJ14"/>
      <c r="BGK14"/>
      <c r="BGL14"/>
      <c r="BGM14"/>
      <c r="BGN14"/>
      <c r="BGO14"/>
      <c r="BGP14"/>
      <c r="BGQ14"/>
      <c r="BGR14"/>
      <c r="BGS14"/>
      <c r="BGT14"/>
      <c r="BGU14"/>
      <c r="BGV14"/>
      <c r="BGW14"/>
      <c r="BGX14"/>
      <c r="BGY14"/>
      <c r="BGZ14"/>
      <c r="BHA14"/>
      <c r="BHB14"/>
      <c r="BHC14"/>
      <c r="BHD14"/>
      <c r="BHE14"/>
      <c r="BHF14"/>
      <c r="BHG14"/>
      <c r="BHH14"/>
      <c r="BHI14"/>
      <c r="BHJ14"/>
      <c r="BHK14"/>
      <c r="BHL14"/>
      <c r="BHM14"/>
      <c r="BHN14"/>
      <c r="BHO14"/>
      <c r="BHP14"/>
      <c r="BHQ14"/>
      <c r="BHR14"/>
      <c r="BHS14"/>
      <c r="BHT14"/>
      <c r="BHU14"/>
      <c r="BHV14"/>
      <c r="BHW14"/>
      <c r="BHX14"/>
      <c r="BHY14"/>
      <c r="BHZ14"/>
      <c r="BIA14"/>
      <c r="BIB14"/>
      <c r="BIC14"/>
      <c r="BID14"/>
      <c r="BIE14"/>
      <c r="BIF14"/>
      <c r="BIG14"/>
      <c r="BIH14"/>
      <c r="BII14"/>
      <c r="BIJ14"/>
      <c r="BIK14"/>
      <c r="BIL14"/>
      <c r="BIM14"/>
      <c r="BIN14"/>
      <c r="BIO14"/>
      <c r="BIP14"/>
      <c r="BIQ14"/>
      <c r="BIR14"/>
      <c r="BIS14"/>
      <c r="BIT14"/>
      <c r="BIU14"/>
      <c r="BIV14"/>
      <c r="BIW14"/>
      <c r="BIX14"/>
      <c r="BIY14"/>
      <c r="BIZ14"/>
      <c r="BJA14"/>
      <c r="BJB14"/>
      <c r="BJC14"/>
      <c r="BJD14"/>
      <c r="BJE14"/>
      <c r="BJF14"/>
      <c r="BJG14"/>
      <c r="BJH14"/>
      <c r="BJI14"/>
      <c r="BJJ14"/>
      <c r="BJK14"/>
      <c r="BJL14"/>
      <c r="BJM14"/>
      <c r="BJN14"/>
      <c r="BJO14"/>
      <c r="BJP14"/>
      <c r="BJQ14"/>
      <c r="BJR14"/>
      <c r="BJS14"/>
      <c r="BJT14"/>
      <c r="BJU14"/>
      <c r="BJV14"/>
      <c r="BJW14"/>
      <c r="BJX14"/>
      <c r="BJY14"/>
      <c r="BJZ14"/>
      <c r="BKA14"/>
      <c r="BKB14"/>
      <c r="BKC14"/>
      <c r="BKD14"/>
      <c r="BKE14"/>
      <c r="BKF14"/>
      <c r="BKG14"/>
      <c r="BKH14"/>
      <c r="BKI14"/>
      <c r="BKJ14"/>
      <c r="BKK14"/>
      <c r="BKL14"/>
      <c r="BKM14"/>
      <c r="BKN14"/>
      <c r="BKO14"/>
      <c r="BKP14"/>
      <c r="BKQ14"/>
      <c r="BKR14"/>
      <c r="BKS14"/>
      <c r="BKT14"/>
      <c r="BKU14"/>
      <c r="BKV14"/>
      <c r="BKW14"/>
      <c r="BKX14"/>
      <c r="BKY14"/>
      <c r="BKZ14"/>
      <c r="BLA14"/>
      <c r="BLB14"/>
      <c r="BLC14"/>
      <c r="BLD14"/>
      <c r="BLE14"/>
      <c r="BLF14"/>
      <c r="BLG14"/>
      <c r="BLH14"/>
      <c r="BLI14"/>
      <c r="BLJ14"/>
      <c r="BLK14"/>
      <c r="BLL14"/>
      <c r="BLM14"/>
      <c r="BLN14"/>
      <c r="BLO14"/>
      <c r="BLP14"/>
      <c r="BLQ14"/>
      <c r="BLR14"/>
      <c r="BLS14"/>
      <c r="BLT14"/>
      <c r="BLU14"/>
      <c r="BLV14"/>
      <c r="BLW14"/>
      <c r="BLX14"/>
      <c r="BLY14"/>
      <c r="BLZ14"/>
      <c r="BMA14"/>
      <c r="BMB14"/>
      <c r="BMC14"/>
      <c r="BMD14"/>
      <c r="BME14"/>
      <c r="BMF14"/>
      <c r="BMG14"/>
      <c r="BMH14"/>
      <c r="BMI14"/>
      <c r="BMJ14"/>
      <c r="BMK14"/>
      <c r="BML14"/>
      <c r="BMM14"/>
      <c r="BMN14"/>
      <c r="BMO14"/>
      <c r="BMP14"/>
      <c r="BMQ14"/>
      <c r="BMR14"/>
      <c r="BMS14"/>
      <c r="BMT14"/>
      <c r="BMU14"/>
      <c r="BMV14"/>
      <c r="BMW14"/>
      <c r="BMX14"/>
      <c r="BMY14"/>
      <c r="BMZ14"/>
      <c r="BNA14"/>
      <c r="BNB14"/>
      <c r="BNC14"/>
      <c r="BND14"/>
      <c r="BNE14"/>
      <c r="BNF14"/>
      <c r="BNG14"/>
      <c r="BNH14"/>
      <c r="BNI14"/>
      <c r="BNJ14"/>
      <c r="BNK14"/>
      <c r="BNL14"/>
      <c r="BNM14"/>
      <c r="BNN14"/>
      <c r="BNO14"/>
      <c r="BNP14"/>
      <c r="BNQ14"/>
      <c r="BNR14"/>
      <c r="BNS14"/>
      <c r="BNT14"/>
      <c r="BNU14"/>
      <c r="BNV14"/>
      <c r="BNW14"/>
      <c r="BNX14"/>
      <c r="BNY14"/>
      <c r="BNZ14"/>
      <c r="BOA14"/>
      <c r="BOB14"/>
      <c r="BOC14"/>
      <c r="BOD14"/>
      <c r="BOE14"/>
      <c r="BOF14"/>
      <c r="BOG14"/>
      <c r="BOH14"/>
      <c r="BOI14"/>
      <c r="BOJ14"/>
      <c r="BOK14"/>
      <c r="BOL14"/>
      <c r="BOM14"/>
      <c r="BON14"/>
      <c r="BOO14"/>
      <c r="BOP14"/>
      <c r="BOQ14"/>
      <c r="BOR14"/>
      <c r="BOS14"/>
      <c r="BOT14"/>
      <c r="BOU14"/>
      <c r="BOV14"/>
      <c r="BOW14"/>
      <c r="BOX14"/>
      <c r="BOY14"/>
      <c r="BOZ14"/>
      <c r="BPA14"/>
      <c r="BPB14"/>
      <c r="BPC14"/>
      <c r="BPD14"/>
      <c r="BPE14"/>
      <c r="BPF14"/>
      <c r="BPG14"/>
      <c r="BPH14"/>
      <c r="BPI14"/>
      <c r="BPJ14"/>
      <c r="BPK14"/>
      <c r="BPL14"/>
      <c r="BPM14"/>
      <c r="BPN14"/>
      <c r="BPO14"/>
      <c r="BPP14"/>
      <c r="BPQ14"/>
      <c r="BPR14"/>
      <c r="BPS14"/>
      <c r="BPT14"/>
      <c r="BPU14"/>
      <c r="BPV14"/>
      <c r="BPW14"/>
      <c r="BPX14"/>
      <c r="BPY14"/>
      <c r="BPZ14"/>
      <c r="BQA14"/>
      <c r="BQB14"/>
      <c r="BQC14"/>
      <c r="BQD14"/>
      <c r="BQE14"/>
      <c r="BQF14"/>
      <c r="BQG14"/>
      <c r="BQH14"/>
      <c r="BQI14"/>
      <c r="BQJ14"/>
      <c r="BQK14"/>
      <c r="BQL14"/>
      <c r="BQM14"/>
      <c r="BQN14"/>
      <c r="BQO14"/>
      <c r="BQP14"/>
      <c r="BQQ14"/>
      <c r="BQR14"/>
      <c r="BQS14"/>
      <c r="BQT14"/>
      <c r="BQU14"/>
      <c r="BQV14"/>
      <c r="BQW14"/>
      <c r="BQX14"/>
      <c r="BQY14"/>
      <c r="BQZ14"/>
      <c r="BRA14"/>
      <c r="BRB14"/>
      <c r="BRC14"/>
      <c r="BRD14"/>
      <c r="BRE14"/>
      <c r="BRF14"/>
      <c r="BRG14"/>
      <c r="BRH14"/>
      <c r="BRI14"/>
      <c r="BRJ14"/>
      <c r="BRK14"/>
      <c r="BRL14"/>
      <c r="BRM14"/>
      <c r="BRN14"/>
      <c r="BRO14"/>
      <c r="BRP14"/>
      <c r="BRQ14"/>
      <c r="BRR14"/>
      <c r="BRS14"/>
      <c r="BRT14"/>
      <c r="BRU14"/>
      <c r="BRV14"/>
      <c r="BRW14"/>
      <c r="BRX14"/>
      <c r="BRY14"/>
      <c r="BRZ14"/>
      <c r="BSA14"/>
      <c r="BSB14"/>
      <c r="BSC14"/>
      <c r="BSD14"/>
      <c r="BSE14"/>
      <c r="BSF14"/>
      <c r="BSG14"/>
      <c r="BSH14"/>
      <c r="BSI14"/>
      <c r="BSJ14"/>
      <c r="BSK14"/>
      <c r="BSL14"/>
      <c r="BSM14"/>
      <c r="BSN14"/>
      <c r="BSO14"/>
      <c r="BSP14"/>
      <c r="BSQ14"/>
      <c r="BSR14"/>
      <c r="BSS14"/>
      <c r="BST14"/>
      <c r="BSU14"/>
      <c r="BSV14"/>
      <c r="BSW14"/>
      <c r="BSX14"/>
      <c r="BSY14"/>
      <c r="BSZ14"/>
      <c r="BTA14"/>
      <c r="BTB14"/>
      <c r="BTC14"/>
      <c r="BTD14"/>
      <c r="BTE14"/>
      <c r="BTF14"/>
      <c r="BTG14"/>
      <c r="BTH14"/>
      <c r="BTI14"/>
      <c r="BTJ14"/>
      <c r="BTK14"/>
      <c r="BTL14"/>
      <c r="BTM14"/>
      <c r="BTN14"/>
      <c r="BTO14"/>
      <c r="BTP14"/>
      <c r="BTQ14"/>
      <c r="BTR14"/>
      <c r="BTS14"/>
      <c r="BTT14"/>
      <c r="BTU14"/>
      <c r="BTV14"/>
      <c r="BTW14"/>
      <c r="BTX14"/>
      <c r="BTY14"/>
      <c r="BTZ14"/>
      <c r="BUA14"/>
      <c r="BUB14"/>
      <c r="BUC14"/>
      <c r="BUD14"/>
      <c r="BUE14"/>
      <c r="BUF14"/>
      <c r="BUG14"/>
      <c r="BUH14"/>
      <c r="BUI14"/>
      <c r="BUJ14"/>
      <c r="BUK14"/>
      <c r="BUL14"/>
      <c r="BUM14"/>
      <c r="BUN14"/>
      <c r="BUO14"/>
      <c r="BUP14"/>
      <c r="BUQ14"/>
      <c r="BUR14"/>
      <c r="BUS14"/>
      <c r="BUT14"/>
      <c r="BUU14"/>
      <c r="BUV14"/>
      <c r="BUW14"/>
      <c r="BUX14"/>
      <c r="BUY14"/>
      <c r="BUZ14"/>
      <c r="BVA14"/>
      <c r="BVB14"/>
      <c r="BVC14"/>
      <c r="BVD14"/>
      <c r="BVE14"/>
      <c r="BVF14"/>
      <c r="BVG14"/>
      <c r="BVH14"/>
      <c r="BVI14"/>
      <c r="BVJ14"/>
      <c r="BVK14"/>
      <c r="BVL14"/>
      <c r="BVM14"/>
      <c r="BVN14"/>
      <c r="BVO14"/>
      <c r="BVP14"/>
      <c r="BVQ14"/>
      <c r="BVR14"/>
      <c r="BVS14"/>
      <c r="BVT14"/>
      <c r="BVU14"/>
      <c r="BVV14"/>
      <c r="BVW14"/>
      <c r="BVX14"/>
      <c r="BVY14"/>
      <c r="BVZ14"/>
      <c r="BWA14"/>
      <c r="BWB14"/>
      <c r="BWC14"/>
      <c r="BWD14"/>
      <c r="BWE14"/>
      <c r="BWF14"/>
      <c r="BWG14"/>
      <c r="BWH14"/>
      <c r="BWI14"/>
      <c r="BWJ14"/>
      <c r="BWK14"/>
      <c r="BWL14"/>
      <c r="BWM14"/>
      <c r="BWN14"/>
      <c r="BWO14"/>
      <c r="BWP14"/>
      <c r="BWQ14"/>
      <c r="BWR14"/>
      <c r="BWS14"/>
      <c r="BWT14"/>
      <c r="BWU14"/>
      <c r="BWV14"/>
      <c r="BWW14"/>
      <c r="BWX14"/>
      <c r="BWY14"/>
      <c r="BWZ14"/>
      <c r="BXA14"/>
      <c r="BXB14"/>
      <c r="BXC14"/>
      <c r="BXD14"/>
      <c r="BXE14"/>
      <c r="BXF14"/>
      <c r="BXG14"/>
      <c r="BXH14"/>
      <c r="BXI14"/>
      <c r="BXJ14"/>
      <c r="BXK14"/>
      <c r="BXL14"/>
      <c r="BXM14"/>
      <c r="BXN14"/>
      <c r="BXO14"/>
      <c r="BXP14"/>
      <c r="BXQ14"/>
      <c r="BXR14"/>
      <c r="BXS14"/>
      <c r="BXT14"/>
      <c r="BXU14"/>
      <c r="BXV14"/>
      <c r="BXW14"/>
      <c r="BXX14"/>
      <c r="BXY14"/>
      <c r="BXZ14"/>
      <c r="BYA14"/>
      <c r="BYB14"/>
      <c r="BYC14"/>
      <c r="BYD14"/>
      <c r="BYE14"/>
      <c r="BYF14"/>
      <c r="BYG14"/>
      <c r="BYH14"/>
      <c r="BYI14"/>
      <c r="BYJ14"/>
      <c r="BYK14"/>
      <c r="BYL14"/>
      <c r="BYM14"/>
      <c r="BYN14"/>
      <c r="BYO14"/>
      <c r="BYP14"/>
      <c r="BYQ14"/>
      <c r="BYR14"/>
      <c r="BYS14"/>
      <c r="BYT14"/>
      <c r="BYU14"/>
      <c r="BYV14"/>
      <c r="BYW14"/>
      <c r="BYX14"/>
      <c r="BYY14"/>
      <c r="BYZ14"/>
      <c r="BZA14"/>
      <c r="BZB14"/>
      <c r="BZC14"/>
      <c r="BZD14"/>
      <c r="BZE14"/>
      <c r="BZF14"/>
      <c r="BZG14"/>
      <c r="BZH14"/>
      <c r="BZI14"/>
      <c r="BZJ14"/>
      <c r="BZK14"/>
      <c r="BZL14"/>
      <c r="BZM14"/>
      <c r="BZN14"/>
      <c r="BZO14"/>
      <c r="BZP14"/>
      <c r="BZQ14"/>
      <c r="BZR14"/>
      <c r="BZS14"/>
      <c r="BZT14"/>
      <c r="BZU14"/>
      <c r="BZV14"/>
      <c r="BZW14"/>
      <c r="BZX14"/>
      <c r="BZY14"/>
      <c r="BZZ14"/>
      <c r="CAA14"/>
      <c r="CAB14"/>
      <c r="CAC14"/>
      <c r="CAD14"/>
      <c r="CAE14"/>
      <c r="CAF14"/>
      <c r="CAG14"/>
      <c r="CAH14"/>
      <c r="CAI14"/>
      <c r="CAJ14"/>
      <c r="CAK14"/>
      <c r="CAL14"/>
      <c r="CAM14"/>
      <c r="CAN14"/>
      <c r="CAO14"/>
      <c r="CAP14"/>
      <c r="CAQ14"/>
      <c r="CAR14"/>
      <c r="CAS14"/>
      <c r="CAT14"/>
      <c r="CAU14"/>
      <c r="CAV14"/>
      <c r="CAW14"/>
      <c r="CAX14"/>
      <c r="CAY14"/>
      <c r="CAZ14"/>
      <c r="CBA14"/>
      <c r="CBB14"/>
      <c r="CBC14"/>
      <c r="CBD14"/>
      <c r="CBE14"/>
      <c r="CBF14"/>
      <c r="CBG14"/>
      <c r="CBH14"/>
      <c r="CBI14"/>
      <c r="CBJ14"/>
      <c r="CBK14"/>
      <c r="CBL14"/>
      <c r="CBM14"/>
      <c r="CBN14"/>
      <c r="CBO14"/>
      <c r="CBP14"/>
      <c r="CBQ14"/>
      <c r="CBR14"/>
      <c r="CBS14"/>
      <c r="CBT14"/>
      <c r="CBU14"/>
      <c r="CBV14"/>
      <c r="CBW14"/>
      <c r="CBX14"/>
      <c r="CBY14"/>
      <c r="CBZ14"/>
      <c r="CCA14"/>
      <c r="CCB14"/>
      <c r="CCC14"/>
      <c r="CCD14"/>
      <c r="CCE14"/>
      <c r="CCF14"/>
      <c r="CCG14"/>
      <c r="CCH14"/>
      <c r="CCI14"/>
      <c r="CCJ14"/>
      <c r="CCK14"/>
      <c r="CCL14"/>
      <c r="CCM14"/>
      <c r="CCN14"/>
      <c r="CCO14"/>
      <c r="CCP14"/>
      <c r="CCQ14"/>
      <c r="CCR14"/>
      <c r="CCS14"/>
      <c r="CCT14"/>
      <c r="CCU14"/>
      <c r="CCV14"/>
      <c r="CCW14"/>
      <c r="CCX14"/>
      <c r="CCY14"/>
      <c r="CCZ14"/>
      <c r="CDA14"/>
      <c r="CDB14"/>
      <c r="CDC14"/>
      <c r="CDD14"/>
      <c r="CDE14"/>
      <c r="CDF14"/>
      <c r="CDG14"/>
      <c r="CDH14"/>
      <c r="CDI14"/>
      <c r="CDJ14"/>
      <c r="CDK14"/>
      <c r="CDL14"/>
      <c r="CDM14"/>
      <c r="CDN14"/>
      <c r="CDO14"/>
      <c r="CDP14"/>
      <c r="CDQ14"/>
      <c r="CDR14"/>
      <c r="CDS14"/>
      <c r="CDT14"/>
      <c r="CDU14"/>
      <c r="CDV14"/>
      <c r="CDW14"/>
      <c r="CDX14"/>
      <c r="CDY14"/>
      <c r="CDZ14"/>
      <c r="CEA14"/>
      <c r="CEB14"/>
      <c r="CEC14"/>
      <c r="CED14"/>
      <c r="CEE14"/>
      <c r="CEF14"/>
      <c r="CEG14"/>
      <c r="CEH14"/>
      <c r="CEI14"/>
      <c r="CEJ14"/>
      <c r="CEK14"/>
      <c r="CEL14"/>
      <c r="CEM14"/>
      <c r="CEN14"/>
      <c r="CEO14"/>
      <c r="CEP14"/>
      <c r="CEQ14"/>
      <c r="CER14"/>
      <c r="CES14"/>
      <c r="CET14"/>
      <c r="CEU14"/>
      <c r="CEV14"/>
      <c r="CEW14"/>
      <c r="CEX14"/>
      <c r="CEY14"/>
      <c r="CEZ14"/>
      <c r="CFA14"/>
      <c r="CFB14"/>
      <c r="CFC14"/>
      <c r="CFD14"/>
      <c r="CFE14"/>
      <c r="CFF14"/>
      <c r="CFG14"/>
      <c r="CFH14"/>
      <c r="CFI14"/>
      <c r="CFJ14"/>
      <c r="CFK14"/>
      <c r="CFL14"/>
      <c r="CFM14"/>
      <c r="CFN14"/>
      <c r="CFO14"/>
      <c r="CFP14"/>
      <c r="CFQ14"/>
      <c r="CFR14"/>
      <c r="CFS14"/>
      <c r="CFT14"/>
      <c r="CFU14"/>
      <c r="CFV14"/>
      <c r="CFW14"/>
      <c r="CFX14"/>
      <c r="CFY14"/>
      <c r="CFZ14"/>
      <c r="CGA14"/>
      <c r="CGB14"/>
      <c r="CGC14"/>
      <c r="CGD14"/>
      <c r="CGE14"/>
      <c r="CGF14"/>
      <c r="CGG14"/>
      <c r="CGH14"/>
      <c r="CGI14"/>
      <c r="CGJ14"/>
      <c r="CGK14"/>
      <c r="CGL14"/>
      <c r="CGM14"/>
      <c r="CGN14"/>
      <c r="CGO14"/>
      <c r="CGP14"/>
      <c r="CGQ14"/>
      <c r="CGR14"/>
      <c r="CGS14"/>
      <c r="CGT14"/>
      <c r="CGU14"/>
      <c r="CGV14"/>
      <c r="CGW14"/>
      <c r="CGX14"/>
      <c r="CGY14"/>
      <c r="CGZ14"/>
      <c r="CHA14"/>
      <c r="CHB14"/>
      <c r="CHC14"/>
      <c r="CHD14"/>
      <c r="CHE14"/>
      <c r="CHF14"/>
      <c r="CHG14"/>
      <c r="CHH14"/>
      <c r="CHI14"/>
      <c r="CHJ14"/>
      <c r="CHK14"/>
      <c r="CHL14"/>
      <c r="CHM14"/>
      <c r="CHN14"/>
      <c r="CHO14"/>
      <c r="CHP14"/>
      <c r="CHQ14"/>
      <c r="CHR14"/>
      <c r="CHS14"/>
      <c r="CHT14"/>
      <c r="CHU14"/>
      <c r="CHV14"/>
      <c r="CHW14"/>
      <c r="CHX14"/>
      <c r="CHY14"/>
      <c r="CHZ14"/>
      <c r="CIA14"/>
      <c r="CIB14"/>
      <c r="CIC14"/>
      <c r="CID14"/>
      <c r="CIE14"/>
      <c r="CIF14"/>
      <c r="CIG14"/>
      <c r="CIH14"/>
      <c r="CII14"/>
      <c r="CIJ14"/>
      <c r="CIK14"/>
      <c r="CIL14"/>
      <c r="CIM14"/>
      <c r="CIN14"/>
      <c r="CIO14"/>
      <c r="CIP14"/>
      <c r="CIQ14"/>
      <c r="CIR14"/>
      <c r="CIS14"/>
      <c r="CIT14"/>
      <c r="CIU14"/>
      <c r="CIV14"/>
      <c r="CIW14"/>
      <c r="CIX14"/>
      <c r="CIY14"/>
      <c r="CIZ14"/>
      <c r="CJA14"/>
      <c r="CJB14"/>
      <c r="CJC14"/>
      <c r="CJD14"/>
      <c r="CJE14"/>
      <c r="CJF14"/>
      <c r="CJG14"/>
      <c r="CJH14"/>
      <c r="CJI14"/>
      <c r="CJJ14"/>
      <c r="CJK14"/>
      <c r="CJL14"/>
      <c r="CJM14"/>
      <c r="CJN14"/>
      <c r="CJO14"/>
      <c r="CJP14"/>
      <c r="CJQ14"/>
      <c r="CJR14"/>
      <c r="CJS14"/>
      <c r="CJT14"/>
      <c r="CJU14"/>
      <c r="CJV14"/>
      <c r="CJW14"/>
      <c r="CJX14"/>
      <c r="CJY14"/>
      <c r="CJZ14"/>
      <c r="CKA14"/>
      <c r="CKB14"/>
      <c r="CKC14"/>
      <c r="CKD14"/>
      <c r="CKE14"/>
      <c r="CKF14"/>
      <c r="CKG14"/>
      <c r="CKH14"/>
      <c r="CKI14"/>
      <c r="CKJ14"/>
      <c r="CKK14"/>
      <c r="CKL14"/>
      <c r="CKM14"/>
      <c r="CKN14"/>
      <c r="CKO14"/>
      <c r="CKP14"/>
      <c r="CKQ14"/>
      <c r="CKR14"/>
      <c r="CKS14"/>
      <c r="CKT14"/>
      <c r="CKU14"/>
      <c r="CKV14"/>
      <c r="CKW14"/>
      <c r="CKX14"/>
      <c r="CKY14"/>
      <c r="CKZ14"/>
      <c r="CLA14"/>
      <c r="CLB14"/>
      <c r="CLC14"/>
      <c r="CLD14"/>
      <c r="CLE14"/>
      <c r="CLF14"/>
      <c r="CLG14"/>
      <c r="CLH14"/>
      <c r="CLI14"/>
      <c r="CLJ14"/>
      <c r="CLK14"/>
      <c r="CLL14"/>
      <c r="CLM14"/>
      <c r="CLN14"/>
      <c r="CLO14"/>
      <c r="CLP14"/>
      <c r="CLQ14"/>
      <c r="CLR14"/>
      <c r="CLS14"/>
      <c r="CLT14"/>
      <c r="CLU14"/>
      <c r="CLV14"/>
      <c r="CLW14"/>
      <c r="CLX14"/>
      <c r="CLY14"/>
      <c r="CLZ14"/>
      <c r="CMA14"/>
      <c r="CMB14"/>
      <c r="CMC14"/>
      <c r="CMD14"/>
      <c r="CME14"/>
      <c r="CMF14"/>
      <c r="CMG14"/>
      <c r="CMH14"/>
      <c r="CMI14"/>
      <c r="CMJ14"/>
      <c r="CMK14"/>
      <c r="CML14"/>
      <c r="CMM14"/>
      <c r="CMN14"/>
      <c r="CMO14"/>
      <c r="CMP14"/>
      <c r="CMQ14"/>
      <c r="CMR14"/>
      <c r="CMS14"/>
      <c r="CMT14"/>
      <c r="CMU14"/>
      <c r="CMV14"/>
      <c r="CMW14"/>
      <c r="CMX14"/>
      <c r="CMY14"/>
      <c r="CMZ14"/>
      <c r="CNA14"/>
      <c r="CNB14"/>
      <c r="CNC14"/>
      <c r="CND14"/>
      <c r="CNE14"/>
      <c r="CNF14"/>
      <c r="CNG14"/>
      <c r="CNH14"/>
      <c r="CNI14"/>
      <c r="CNJ14"/>
      <c r="CNK14"/>
      <c r="CNL14"/>
      <c r="CNM14"/>
      <c r="CNN14"/>
      <c r="CNO14"/>
      <c r="CNP14"/>
      <c r="CNQ14"/>
      <c r="CNR14"/>
      <c r="CNS14"/>
      <c r="CNT14"/>
      <c r="CNU14"/>
      <c r="CNV14"/>
      <c r="CNW14"/>
      <c r="CNX14"/>
      <c r="CNY14"/>
      <c r="CNZ14"/>
      <c r="COA14"/>
      <c r="COB14"/>
      <c r="COC14"/>
      <c r="COD14"/>
      <c r="COE14"/>
      <c r="COF14"/>
      <c r="COG14"/>
      <c r="COH14"/>
      <c r="COI14"/>
      <c r="COJ14"/>
      <c r="COK14"/>
      <c r="COL14"/>
      <c r="COM14"/>
      <c r="CON14"/>
      <c r="COO14"/>
      <c r="COP14"/>
      <c r="COQ14"/>
      <c r="COR14"/>
      <c r="COS14"/>
      <c r="COT14"/>
      <c r="COU14"/>
      <c r="COV14"/>
      <c r="COW14"/>
      <c r="COX14"/>
      <c r="COY14"/>
      <c r="COZ14"/>
      <c r="CPA14"/>
      <c r="CPB14"/>
      <c r="CPC14"/>
      <c r="CPD14"/>
      <c r="CPE14"/>
      <c r="CPF14"/>
      <c r="CPG14"/>
      <c r="CPH14"/>
      <c r="CPI14"/>
      <c r="CPJ14"/>
      <c r="CPK14"/>
      <c r="CPL14"/>
      <c r="CPM14"/>
      <c r="CPN14"/>
      <c r="CPO14"/>
      <c r="CPP14"/>
      <c r="CPQ14"/>
      <c r="CPR14"/>
      <c r="CPS14"/>
      <c r="CPT14"/>
      <c r="CPU14"/>
      <c r="CPV14"/>
      <c r="CPW14"/>
      <c r="CPX14"/>
      <c r="CPY14"/>
      <c r="CPZ14"/>
      <c r="CQA14"/>
      <c r="CQB14"/>
      <c r="CQC14"/>
      <c r="CQD14"/>
      <c r="CQE14"/>
      <c r="CQF14"/>
      <c r="CQG14"/>
      <c r="CQH14"/>
      <c r="CQI14"/>
      <c r="CQJ14"/>
      <c r="CQK14"/>
      <c r="CQL14"/>
      <c r="CQM14"/>
      <c r="CQN14"/>
      <c r="CQO14"/>
      <c r="CQP14"/>
      <c r="CQQ14"/>
      <c r="CQR14"/>
      <c r="CQS14"/>
      <c r="CQT14"/>
      <c r="CQU14"/>
      <c r="CQV14"/>
      <c r="CQW14"/>
      <c r="CQX14"/>
      <c r="CQY14"/>
      <c r="CQZ14"/>
      <c r="CRA14"/>
      <c r="CRB14"/>
      <c r="CRC14"/>
      <c r="CRD14"/>
      <c r="CRE14"/>
      <c r="CRF14"/>
      <c r="CRG14"/>
      <c r="CRH14"/>
      <c r="CRI14"/>
      <c r="CRJ14"/>
      <c r="CRK14"/>
      <c r="CRL14"/>
      <c r="CRM14"/>
      <c r="CRN14"/>
      <c r="CRO14"/>
      <c r="CRP14"/>
      <c r="CRQ14"/>
      <c r="CRR14"/>
      <c r="CRS14"/>
      <c r="CRT14"/>
      <c r="CRU14"/>
      <c r="CRV14"/>
      <c r="CRW14"/>
      <c r="CRX14"/>
      <c r="CRY14"/>
      <c r="CRZ14"/>
      <c r="CSA14"/>
      <c r="CSB14"/>
      <c r="CSC14"/>
      <c r="CSD14"/>
      <c r="CSE14"/>
      <c r="CSF14"/>
      <c r="CSG14"/>
      <c r="CSH14"/>
      <c r="CSI14"/>
      <c r="CSJ14"/>
      <c r="CSK14"/>
      <c r="CSL14"/>
      <c r="CSM14"/>
      <c r="CSN14"/>
      <c r="CSO14"/>
      <c r="CSP14"/>
      <c r="CSQ14"/>
      <c r="CSR14"/>
      <c r="CSS14"/>
      <c r="CST14"/>
      <c r="CSU14"/>
      <c r="CSV14"/>
      <c r="CSW14"/>
      <c r="CSX14"/>
      <c r="CSY14"/>
      <c r="CSZ14"/>
      <c r="CTA14"/>
      <c r="CTB14"/>
      <c r="CTC14"/>
      <c r="CTD14"/>
      <c r="CTE14"/>
      <c r="CTF14"/>
      <c r="CTG14"/>
      <c r="CTH14"/>
      <c r="CTI14"/>
      <c r="CTJ14"/>
      <c r="CTK14"/>
      <c r="CTL14"/>
      <c r="CTM14"/>
      <c r="CTN14"/>
      <c r="CTO14"/>
      <c r="CTP14"/>
      <c r="CTQ14"/>
      <c r="CTR14"/>
      <c r="CTS14"/>
      <c r="CTT14"/>
      <c r="CTU14"/>
      <c r="CTV14"/>
      <c r="CTW14"/>
      <c r="CTX14"/>
      <c r="CTY14"/>
      <c r="CTZ14"/>
      <c r="CUA14"/>
      <c r="CUB14"/>
      <c r="CUC14"/>
      <c r="CUD14"/>
      <c r="CUE14"/>
      <c r="CUF14"/>
      <c r="CUG14"/>
      <c r="CUH14"/>
      <c r="CUI14"/>
      <c r="CUJ14"/>
      <c r="CUK14"/>
      <c r="CUL14"/>
      <c r="CUM14"/>
      <c r="CUN14"/>
      <c r="CUO14"/>
      <c r="CUP14"/>
      <c r="CUQ14"/>
      <c r="CUR14"/>
      <c r="CUS14"/>
      <c r="CUT14"/>
      <c r="CUU14"/>
      <c r="CUV14"/>
      <c r="CUW14"/>
      <c r="CUX14"/>
      <c r="CUY14"/>
      <c r="CUZ14"/>
      <c r="CVA14"/>
      <c r="CVB14"/>
      <c r="CVC14"/>
      <c r="CVD14"/>
      <c r="CVE14"/>
      <c r="CVF14"/>
      <c r="CVG14"/>
      <c r="CVH14"/>
      <c r="CVI14"/>
      <c r="CVJ14"/>
      <c r="CVK14"/>
      <c r="CVL14"/>
      <c r="CVM14"/>
      <c r="CVN14"/>
      <c r="CVO14"/>
      <c r="CVP14"/>
      <c r="CVQ14"/>
      <c r="CVR14"/>
      <c r="CVS14"/>
      <c r="CVT14"/>
      <c r="CVU14"/>
      <c r="CVV14"/>
      <c r="CVW14"/>
      <c r="CVX14"/>
      <c r="CVY14"/>
      <c r="CVZ14"/>
      <c r="CWA14"/>
      <c r="CWB14"/>
      <c r="CWC14"/>
      <c r="CWD14"/>
      <c r="CWE14"/>
      <c r="CWF14"/>
      <c r="CWG14"/>
      <c r="CWH14"/>
      <c r="CWI14"/>
      <c r="CWJ14"/>
      <c r="CWK14"/>
      <c r="CWL14"/>
      <c r="CWM14"/>
      <c r="CWN14"/>
      <c r="CWO14"/>
      <c r="CWP14"/>
      <c r="CWQ14"/>
      <c r="CWR14"/>
      <c r="CWS14"/>
      <c r="CWT14"/>
      <c r="CWU14"/>
      <c r="CWV14"/>
      <c r="CWW14"/>
      <c r="CWX14"/>
      <c r="CWY14"/>
      <c r="CWZ14"/>
      <c r="CXA14"/>
      <c r="CXB14"/>
      <c r="CXC14"/>
      <c r="CXD14"/>
      <c r="CXE14"/>
      <c r="CXF14"/>
      <c r="CXG14"/>
      <c r="CXH14"/>
      <c r="CXI14"/>
      <c r="CXJ14"/>
      <c r="CXK14"/>
      <c r="CXL14"/>
      <c r="CXM14"/>
      <c r="CXN14"/>
      <c r="CXO14"/>
      <c r="CXP14"/>
      <c r="CXQ14"/>
      <c r="CXR14"/>
      <c r="CXS14"/>
      <c r="CXT14"/>
      <c r="CXU14"/>
      <c r="CXV14"/>
      <c r="CXW14"/>
      <c r="CXX14"/>
      <c r="CXY14"/>
      <c r="CXZ14"/>
      <c r="CYA14"/>
      <c r="CYB14"/>
      <c r="CYC14"/>
      <c r="CYD14"/>
      <c r="CYE14"/>
      <c r="CYF14"/>
      <c r="CYG14"/>
      <c r="CYH14"/>
      <c r="CYI14"/>
      <c r="CYJ14"/>
      <c r="CYK14"/>
      <c r="CYL14"/>
      <c r="CYM14"/>
      <c r="CYN14"/>
      <c r="CYO14"/>
      <c r="CYP14"/>
      <c r="CYQ14"/>
      <c r="CYR14"/>
      <c r="CYS14"/>
      <c r="CYT14"/>
      <c r="CYU14"/>
      <c r="CYV14"/>
      <c r="CYW14"/>
      <c r="CYX14"/>
      <c r="CYY14"/>
      <c r="CYZ14"/>
      <c r="CZA14"/>
      <c r="CZB14"/>
      <c r="CZC14"/>
      <c r="CZD14"/>
      <c r="CZE14"/>
      <c r="CZF14"/>
      <c r="CZG14"/>
      <c r="CZH14"/>
      <c r="CZI14"/>
      <c r="CZJ14"/>
      <c r="CZK14"/>
      <c r="CZL14"/>
      <c r="CZM14"/>
      <c r="CZN14"/>
      <c r="CZO14"/>
      <c r="CZP14"/>
      <c r="CZQ14"/>
      <c r="CZR14"/>
      <c r="CZS14"/>
      <c r="CZT14"/>
      <c r="CZU14"/>
      <c r="CZV14"/>
      <c r="CZW14"/>
      <c r="CZX14"/>
      <c r="CZY14"/>
      <c r="CZZ14"/>
      <c r="DAA14"/>
      <c r="DAB14"/>
      <c r="DAC14"/>
      <c r="DAD14"/>
      <c r="DAE14"/>
      <c r="DAF14"/>
      <c r="DAG14"/>
      <c r="DAH14"/>
      <c r="DAI14"/>
      <c r="DAJ14"/>
      <c r="DAK14"/>
      <c r="DAL14"/>
      <c r="DAM14"/>
      <c r="DAN14"/>
      <c r="DAO14"/>
      <c r="DAP14"/>
      <c r="DAQ14"/>
      <c r="DAR14"/>
      <c r="DAS14"/>
      <c r="DAT14"/>
      <c r="DAU14"/>
      <c r="DAV14"/>
      <c r="DAW14"/>
      <c r="DAX14"/>
      <c r="DAY14"/>
      <c r="DAZ14"/>
      <c r="DBA14"/>
      <c r="DBB14"/>
      <c r="DBC14"/>
      <c r="DBD14"/>
      <c r="DBE14"/>
      <c r="DBF14"/>
      <c r="DBG14"/>
      <c r="DBH14"/>
      <c r="DBI14"/>
      <c r="DBJ14"/>
      <c r="DBK14"/>
      <c r="DBL14"/>
      <c r="DBM14"/>
      <c r="DBN14"/>
      <c r="DBO14"/>
      <c r="DBP14"/>
      <c r="DBQ14"/>
      <c r="DBR14"/>
      <c r="DBS14"/>
      <c r="DBT14"/>
      <c r="DBU14"/>
      <c r="DBV14"/>
      <c r="DBW14"/>
      <c r="DBX14"/>
      <c r="DBY14"/>
      <c r="DBZ14"/>
      <c r="DCA14"/>
      <c r="DCB14"/>
      <c r="DCC14"/>
      <c r="DCD14"/>
      <c r="DCE14"/>
      <c r="DCF14"/>
      <c r="DCG14"/>
      <c r="DCH14"/>
      <c r="DCI14"/>
      <c r="DCJ14"/>
      <c r="DCK14"/>
      <c r="DCL14"/>
      <c r="DCM14"/>
      <c r="DCN14"/>
      <c r="DCO14"/>
      <c r="DCP14"/>
      <c r="DCQ14"/>
      <c r="DCR14"/>
      <c r="DCS14"/>
      <c r="DCT14"/>
      <c r="DCU14"/>
      <c r="DCV14"/>
      <c r="DCW14"/>
      <c r="DCX14"/>
      <c r="DCY14"/>
      <c r="DCZ14"/>
      <c r="DDA14"/>
      <c r="DDB14"/>
      <c r="DDC14"/>
      <c r="DDD14"/>
      <c r="DDE14"/>
      <c r="DDF14"/>
      <c r="DDG14"/>
      <c r="DDH14"/>
      <c r="DDI14"/>
      <c r="DDJ14"/>
      <c r="DDK14"/>
      <c r="DDL14"/>
      <c r="DDM14"/>
      <c r="DDN14"/>
      <c r="DDO14"/>
      <c r="DDP14"/>
      <c r="DDQ14"/>
      <c r="DDR14"/>
      <c r="DDS14"/>
      <c r="DDT14"/>
      <c r="DDU14"/>
      <c r="DDV14"/>
      <c r="DDW14"/>
      <c r="DDX14"/>
      <c r="DDY14"/>
      <c r="DDZ14"/>
      <c r="DEA14"/>
      <c r="DEB14"/>
      <c r="DEC14"/>
      <c r="DED14"/>
      <c r="DEE14"/>
      <c r="DEF14"/>
      <c r="DEG14"/>
      <c r="DEH14"/>
      <c r="DEI14"/>
      <c r="DEJ14"/>
      <c r="DEK14"/>
      <c r="DEL14"/>
      <c r="DEM14"/>
      <c r="DEN14"/>
      <c r="DEO14"/>
      <c r="DEP14"/>
      <c r="DEQ14"/>
      <c r="DER14"/>
      <c r="DES14"/>
      <c r="DET14"/>
      <c r="DEU14"/>
      <c r="DEV14"/>
      <c r="DEW14"/>
      <c r="DEX14"/>
      <c r="DEY14"/>
      <c r="DEZ14"/>
      <c r="DFA14"/>
      <c r="DFB14"/>
      <c r="DFC14"/>
      <c r="DFD14"/>
      <c r="DFE14"/>
      <c r="DFF14"/>
      <c r="DFG14"/>
      <c r="DFH14"/>
      <c r="DFI14"/>
      <c r="DFJ14"/>
      <c r="DFK14"/>
      <c r="DFL14"/>
      <c r="DFM14"/>
      <c r="DFN14"/>
      <c r="DFO14"/>
      <c r="DFP14"/>
      <c r="DFQ14"/>
      <c r="DFR14"/>
      <c r="DFS14"/>
      <c r="DFT14"/>
      <c r="DFU14"/>
      <c r="DFV14"/>
      <c r="DFW14"/>
      <c r="DFX14"/>
      <c r="DFY14"/>
      <c r="DFZ14"/>
      <c r="DGA14"/>
      <c r="DGB14"/>
      <c r="DGC14"/>
      <c r="DGD14"/>
      <c r="DGE14"/>
      <c r="DGF14"/>
      <c r="DGG14"/>
      <c r="DGH14"/>
      <c r="DGI14"/>
      <c r="DGJ14"/>
      <c r="DGK14"/>
      <c r="DGL14"/>
      <c r="DGM14"/>
      <c r="DGN14"/>
      <c r="DGO14"/>
      <c r="DGP14"/>
      <c r="DGQ14"/>
      <c r="DGR14"/>
      <c r="DGS14"/>
      <c r="DGT14"/>
      <c r="DGU14"/>
      <c r="DGV14"/>
      <c r="DGW14"/>
      <c r="DGX14"/>
      <c r="DGY14"/>
      <c r="DGZ14"/>
      <c r="DHA14"/>
      <c r="DHB14"/>
      <c r="DHC14"/>
      <c r="DHD14"/>
      <c r="DHE14"/>
      <c r="DHF14"/>
      <c r="DHG14"/>
      <c r="DHH14"/>
      <c r="DHI14"/>
      <c r="DHJ14"/>
      <c r="DHK14"/>
      <c r="DHL14"/>
      <c r="DHM14"/>
      <c r="DHN14"/>
      <c r="DHO14"/>
      <c r="DHP14"/>
      <c r="DHQ14"/>
      <c r="DHR14"/>
      <c r="DHS14"/>
      <c r="DHT14"/>
      <c r="DHU14"/>
      <c r="DHV14"/>
      <c r="DHW14"/>
      <c r="DHX14"/>
      <c r="DHY14"/>
      <c r="DHZ14"/>
      <c r="DIA14"/>
      <c r="DIB14"/>
      <c r="DIC14"/>
      <c r="DID14"/>
      <c r="DIE14"/>
      <c r="DIF14"/>
      <c r="DIG14"/>
      <c r="DIH14"/>
      <c r="DII14"/>
      <c r="DIJ14"/>
      <c r="DIK14"/>
      <c r="DIL14"/>
      <c r="DIM14"/>
      <c r="DIN14"/>
      <c r="DIO14"/>
      <c r="DIP14"/>
      <c r="DIQ14"/>
      <c r="DIR14"/>
      <c r="DIS14"/>
      <c r="DIT14"/>
      <c r="DIU14"/>
      <c r="DIV14"/>
      <c r="DIW14"/>
      <c r="DIX14"/>
      <c r="DIY14"/>
      <c r="DIZ14"/>
      <c r="DJA14"/>
      <c r="DJB14"/>
      <c r="DJC14"/>
      <c r="DJD14"/>
      <c r="DJE14"/>
      <c r="DJF14"/>
      <c r="DJG14"/>
      <c r="DJH14"/>
      <c r="DJI14"/>
      <c r="DJJ14"/>
      <c r="DJK14"/>
      <c r="DJL14"/>
      <c r="DJM14"/>
      <c r="DJN14"/>
      <c r="DJO14"/>
      <c r="DJP14"/>
      <c r="DJQ14"/>
      <c r="DJR14"/>
      <c r="DJS14"/>
      <c r="DJT14"/>
      <c r="DJU14"/>
      <c r="DJV14"/>
      <c r="DJW14"/>
      <c r="DJX14"/>
      <c r="DJY14"/>
      <c r="DJZ14"/>
      <c r="DKA14"/>
      <c r="DKB14"/>
      <c r="DKC14"/>
      <c r="DKD14"/>
      <c r="DKE14"/>
      <c r="DKF14"/>
      <c r="DKG14"/>
      <c r="DKH14"/>
      <c r="DKI14"/>
      <c r="DKJ14"/>
      <c r="DKK14"/>
      <c r="DKL14"/>
      <c r="DKM14"/>
      <c r="DKN14"/>
      <c r="DKO14"/>
      <c r="DKP14"/>
      <c r="DKQ14"/>
      <c r="DKR14"/>
      <c r="DKS14"/>
      <c r="DKT14"/>
      <c r="DKU14"/>
      <c r="DKV14"/>
      <c r="DKW14"/>
      <c r="DKX14"/>
      <c r="DKY14"/>
      <c r="DKZ14"/>
      <c r="DLA14"/>
      <c r="DLB14"/>
      <c r="DLC14"/>
      <c r="DLD14"/>
      <c r="DLE14"/>
      <c r="DLF14"/>
      <c r="DLG14"/>
      <c r="DLH14"/>
      <c r="DLI14"/>
      <c r="DLJ14"/>
      <c r="DLK14"/>
      <c r="DLL14"/>
      <c r="DLM14"/>
      <c r="DLN14"/>
      <c r="DLO14"/>
      <c r="DLP14"/>
      <c r="DLQ14"/>
      <c r="DLR14"/>
      <c r="DLS14"/>
      <c r="DLT14"/>
      <c r="DLU14"/>
      <c r="DLV14"/>
      <c r="DLW14"/>
      <c r="DLX14"/>
      <c r="DLY14"/>
      <c r="DLZ14"/>
      <c r="DMA14"/>
      <c r="DMB14"/>
      <c r="DMC14"/>
      <c r="DMD14"/>
      <c r="DME14"/>
      <c r="DMF14"/>
      <c r="DMG14"/>
      <c r="DMH14"/>
      <c r="DMI14"/>
      <c r="DMJ14"/>
      <c r="DMK14"/>
      <c r="DML14"/>
      <c r="DMM14"/>
      <c r="DMN14"/>
      <c r="DMO14"/>
      <c r="DMP14"/>
      <c r="DMQ14"/>
      <c r="DMR14"/>
      <c r="DMS14"/>
      <c r="DMT14"/>
      <c r="DMU14"/>
      <c r="DMV14"/>
      <c r="DMW14"/>
      <c r="DMX14"/>
      <c r="DMY14"/>
      <c r="DMZ14"/>
      <c r="DNA14"/>
      <c r="DNB14"/>
      <c r="DNC14"/>
      <c r="DND14"/>
      <c r="DNE14"/>
      <c r="DNF14"/>
      <c r="DNG14"/>
      <c r="DNH14"/>
      <c r="DNI14"/>
      <c r="DNJ14"/>
      <c r="DNK14"/>
      <c r="DNL14"/>
      <c r="DNM14"/>
      <c r="DNN14"/>
      <c r="DNO14"/>
      <c r="DNP14"/>
      <c r="DNQ14"/>
      <c r="DNR14"/>
      <c r="DNS14"/>
      <c r="DNT14"/>
      <c r="DNU14"/>
      <c r="DNV14"/>
      <c r="DNW14"/>
      <c r="DNX14"/>
      <c r="DNY14"/>
      <c r="DNZ14"/>
      <c r="DOA14"/>
      <c r="DOB14"/>
      <c r="DOC14"/>
      <c r="DOD14"/>
      <c r="DOE14"/>
      <c r="DOF14"/>
      <c r="DOG14"/>
      <c r="DOH14"/>
      <c r="DOI14"/>
      <c r="DOJ14"/>
      <c r="DOK14"/>
      <c r="DOL14"/>
      <c r="DOM14"/>
      <c r="DON14"/>
      <c r="DOO14"/>
      <c r="DOP14"/>
      <c r="DOQ14"/>
      <c r="DOR14"/>
      <c r="DOS14"/>
      <c r="DOT14"/>
      <c r="DOU14"/>
      <c r="DOV14"/>
      <c r="DOW14"/>
      <c r="DOX14"/>
      <c r="DOY14"/>
      <c r="DOZ14"/>
      <c r="DPA14"/>
      <c r="DPB14"/>
      <c r="DPC14"/>
      <c r="DPD14"/>
      <c r="DPE14"/>
      <c r="DPF14"/>
      <c r="DPG14"/>
      <c r="DPH14"/>
      <c r="DPI14"/>
      <c r="DPJ14"/>
      <c r="DPK14"/>
      <c r="DPL14"/>
      <c r="DPM14"/>
      <c r="DPN14"/>
      <c r="DPO14"/>
      <c r="DPP14"/>
      <c r="DPQ14"/>
      <c r="DPR14"/>
      <c r="DPS14"/>
      <c r="DPT14"/>
      <c r="DPU14"/>
      <c r="DPV14"/>
      <c r="DPW14"/>
      <c r="DPX14"/>
      <c r="DPY14"/>
      <c r="DPZ14"/>
      <c r="DQA14"/>
      <c r="DQB14"/>
      <c r="DQC14"/>
      <c r="DQD14"/>
      <c r="DQE14"/>
      <c r="DQF14"/>
      <c r="DQG14"/>
      <c r="DQH14"/>
      <c r="DQI14"/>
      <c r="DQJ14"/>
      <c r="DQK14"/>
      <c r="DQL14"/>
      <c r="DQM14"/>
      <c r="DQN14"/>
      <c r="DQO14"/>
      <c r="DQP14"/>
      <c r="DQQ14"/>
      <c r="DQR14"/>
      <c r="DQS14"/>
      <c r="DQT14"/>
      <c r="DQU14"/>
      <c r="DQV14"/>
      <c r="DQW14"/>
      <c r="DQX14"/>
      <c r="DQY14"/>
      <c r="DQZ14"/>
      <c r="DRA14"/>
      <c r="DRB14"/>
      <c r="DRC14"/>
      <c r="DRD14"/>
      <c r="DRE14"/>
      <c r="DRF14"/>
      <c r="DRG14"/>
      <c r="DRH14"/>
      <c r="DRI14"/>
      <c r="DRJ14"/>
      <c r="DRK14"/>
      <c r="DRL14"/>
      <c r="DRM14"/>
      <c r="DRN14"/>
      <c r="DRO14"/>
      <c r="DRP14"/>
      <c r="DRQ14"/>
      <c r="DRR14"/>
      <c r="DRS14"/>
      <c r="DRT14"/>
      <c r="DRU14"/>
      <c r="DRV14"/>
      <c r="DRW14"/>
      <c r="DRX14"/>
      <c r="DRY14"/>
      <c r="DRZ14"/>
      <c r="DSA14"/>
      <c r="DSB14"/>
      <c r="DSC14"/>
      <c r="DSD14"/>
      <c r="DSE14"/>
      <c r="DSF14"/>
      <c r="DSG14"/>
      <c r="DSH14"/>
      <c r="DSI14"/>
      <c r="DSJ14"/>
      <c r="DSK14"/>
      <c r="DSL14"/>
      <c r="DSM14"/>
      <c r="DSN14"/>
      <c r="DSO14"/>
      <c r="DSP14"/>
      <c r="DSQ14"/>
      <c r="DSR14"/>
      <c r="DSS14"/>
      <c r="DST14"/>
      <c r="DSU14"/>
      <c r="DSV14"/>
      <c r="DSW14"/>
      <c r="DSX14"/>
      <c r="DSY14"/>
      <c r="DSZ14"/>
      <c r="DTA14"/>
      <c r="DTB14"/>
      <c r="DTC14"/>
      <c r="DTD14"/>
      <c r="DTE14"/>
      <c r="DTF14"/>
      <c r="DTG14"/>
      <c r="DTH14"/>
      <c r="DTI14"/>
      <c r="DTJ14"/>
      <c r="DTK14"/>
      <c r="DTL14"/>
      <c r="DTM14"/>
      <c r="DTN14"/>
      <c r="DTO14"/>
      <c r="DTP14"/>
      <c r="DTQ14"/>
      <c r="DTR14"/>
      <c r="DTS14"/>
      <c r="DTT14"/>
      <c r="DTU14"/>
      <c r="DTV14"/>
      <c r="DTW14"/>
      <c r="DTX14"/>
      <c r="DTY14"/>
      <c r="DTZ14"/>
      <c r="DUA14"/>
      <c r="DUB14"/>
      <c r="DUC14"/>
      <c r="DUD14"/>
      <c r="DUE14"/>
      <c r="DUF14"/>
      <c r="DUG14"/>
      <c r="DUH14"/>
      <c r="DUI14"/>
      <c r="DUJ14"/>
      <c r="DUK14"/>
      <c r="DUL14"/>
      <c r="DUM14"/>
      <c r="DUN14"/>
      <c r="DUO14"/>
      <c r="DUP14"/>
      <c r="DUQ14"/>
      <c r="DUR14"/>
      <c r="DUS14"/>
      <c r="DUT14"/>
      <c r="DUU14"/>
      <c r="DUV14"/>
      <c r="DUW14"/>
      <c r="DUX14"/>
      <c r="DUY14"/>
      <c r="DUZ14"/>
      <c r="DVA14"/>
      <c r="DVB14"/>
      <c r="DVC14"/>
      <c r="DVD14"/>
      <c r="DVE14"/>
      <c r="DVF14"/>
      <c r="DVG14"/>
      <c r="DVH14"/>
      <c r="DVI14"/>
      <c r="DVJ14"/>
      <c r="DVK14"/>
      <c r="DVL14"/>
      <c r="DVM14"/>
      <c r="DVN14"/>
      <c r="DVO14"/>
      <c r="DVP14"/>
      <c r="DVQ14"/>
      <c r="DVR14"/>
      <c r="DVS14"/>
      <c r="DVT14"/>
      <c r="DVU14"/>
      <c r="DVV14"/>
      <c r="DVW14"/>
      <c r="DVX14"/>
      <c r="DVY14"/>
      <c r="DVZ14"/>
      <c r="DWA14"/>
      <c r="DWB14"/>
      <c r="DWC14"/>
      <c r="DWD14"/>
      <c r="DWE14"/>
      <c r="DWF14"/>
      <c r="DWG14"/>
      <c r="DWH14"/>
      <c r="DWI14"/>
      <c r="DWJ14"/>
      <c r="DWK14"/>
      <c r="DWL14"/>
      <c r="DWM14"/>
      <c r="DWN14"/>
      <c r="DWO14"/>
      <c r="DWP14"/>
      <c r="DWQ14"/>
      <c r="DWR14"/>
      <c r="DWS14"/>
      <c r="DWT14"/>
      <c r="DWU14"/>
      <c r="DWV14"/>
      <c r="DWW14"/>
      <c r="DWX14"/>
      <c r="DWY14"/>
      <c r="DWZ14"/>
      <c r="DXA14"/>
      <c r="DXB14"/>
      <c r="DXC14"/>
      <c r="DXD14"/>
      <c r="DXE14"/>
      <c r="DXF14"/>
      <c r="DXG14"/>
      <c r="DXH14"/>
      <c r="DXI14"/>
      <c r="DXJ14"/>
      <c r="DXK14"/>
      <c r="DXL14"/>
      <c r="DXM14"/>
      <c r="DXN14"/>
      <c r="DXO14"/>
      <c r="DXP14"/>
      <c r="DXQ14"/>
      <c r="DXR14"/>
      <c r="DXS14"/>
      <c r="DXT14"/>
      <c r="DXU14"/>
      <c r="DXV14"/>
      <c r="DXW14"/>
      <c r="DXX14"/>
      <c r="DXY14"/>
      <c r="DXZ14"/>
      <c r="DYA14"/>
      <c r="DYB14"/>
      <c r="DYC14"/>
      <c r="DYD14"/>
      <c r="DYE14"/>
      <c r="DYF14"/>
      <c r="DYG14"/>
      <c r="DYH14"/>
      <c r="DYI14"/>
      <c r="DYJ14"/>
      <c r="DYK14"/>
      <c r="DYL14"/>
      <c r="DYM14"/>
      <c r="DYN14"/>
      <c r="DYO14"/>
      <c r="DYP14"/>
      <c r="DYQ14"/>
      <c r="DYR14"/>
      <c r="DYS14"/>
      <c r="DYT14"/>
      <c r="DYU14"/>
      <c r="DYV14"/>
      <c r="DYW14"/>
      <c r="DYX14"/>
      <c r="DYY14"/>
      <c r="DYZ14"/>
      <c r="DZA14"/>
      <c r="DZB14"/>
      <c r="DZC14"/>
      <c r="DZD14"/>
      <c r="DZE14"/>
      <c r="DZF14"/>
      <c r="DZG14"/>
      <c r="DZH14"/>
      <c r="DZI14"/>
      <c r="DZJ14"/>
      <c r="DZK14"/>
      <c r="DZL14"/>
      <c r="DZM14"/>
      <c r="DZN14"/>
      <c r="DZO14"/>
      <c r="DZP14"/>
      <c r="DZQ14"/>
      <c r="DZR14"/>
      <c r="DZS14"/>
      <c r="DZT14"/>
      <c r="DZU14"/>
      <c r="DZV14"/>
      <c r="DZW14"/>
      <c r="DZX14"/>
      <c r="DZY14"/>
      <c r="DZZ14"/>
      <c r="EAA14"/>
      <c r="EAB14"/>
      <c r="EAC14"/>
      <c r="EAD14"/>
      <c r="EAE14"/>
      <c r="EAF14"/>
      <c r="EAG14"/>
      <c r="EAH14"/>
      <c r="EAI14"/>
      <c r="EAJ14"/>
      <c r="EAK14"/>
      <c r="EAL14"/>
      <c r="EAM14"/>
      <c r="EAN14"/>
      <c r="EAO14"/>
      <c r="EAP14"/>
      <c r="EAQ14"/>
      <c r="EAR14"/>
      <c r="EAS14"/>
      <c r="EAT14"/>
      <c r="EAU14"/>
      <c r="EAV14"/>
      <c r="EAW14"/>
      <c r="EAX14"/>
      <c r="EAY14"/>
      <c r="EAZ14"/>
      <c r="EBA14"/>
      <c r="EBB14"/>
      <c r="EBC14"/>
      <c r="EBD14"/>
      <c r="EBE14"/>
      <c r="EBF14"/>
      <c r="EBG14"/>
      <c r="EBH14"/>
      <c r="EBI14"/>
      <c r="EBJ14"/>
      <c r="EBK14"/>
      <c r="EBL14"/>
      <c r="EBM14"/>
      <c r="EBN14"/>
      <c r="EBO14"/>
      <c r="EBP14"/>
      <c r="EBQ14"/>
      <c r="EBR14"/>
      <c r="EBS14"/>
      <c r="EBT14"/>
      <c r="EBU14"/>
      <c r="EBV14"/>
      <c r="EBW14"/>
      <c r="EBX14"/>
      <c r="EBY14"/>
      <c r="EBZ14"/>
      <c r="ECA14"/>
      <c r="ECB14"/>
      <c r="ECC14"/>
      <c r="ECD14"/>
      <c r="ECE14"/>
      <c r="ECF14"/>
      <c r="ECG14"/>
      <c r="ECH14"/>
      <c r="ECI14"/>
      <c r="ECJ14"/>
      <c r="ECK14"/>
      <c r="ECL14"/>
      <c r="ECM14"/>
      <c r="ECN14"/>
      <c r="ECO14"/>
      <c r="ECP14"/>
      <c r="ECQ14"/>
      <c r="ECR14"/>
      <c r="ECS14"/>
      <c r="ECT14"/>
      <c r="ECU14"/>
      <c r="ECV14"/>
      <c r="ECW14"/>
      <c r="ECX14"/>
      <c r="ECY14"/>
      <c r="ECZ14"/>
      <c r="EDA14"/>
      <c r="EDB14"/>
      <c r="EDC14"/>
      <c r="EDD14"/>
      <c r="EDE14"/>
      <c r="EDF14"/>
      <c r="EDG14"/>
      <c r="EDH14"/>
      <c r="EDI14"/>
      <c r="EDJ14"/>
      <c r="EDK14"/>
      <c r="EDL14"/>
      <c r="EDM14"/>
      <c r="EDN14"/>
      <c r="EDO14"/>
      <c r="EDP14"/>
      <c r="EDQ14"/>
      <c r="EDR14"/>
      <c r="EDS14"/>
      <c r="EDT14"/>
      <c r="EDU14"/>
      <c r="EDV14"/>
      <c r="EDW14"/>
      <c r="EDX14"/>
      <c r="EDY14"/>
      <c r="EDZ14"/>
      <c r="EEA14"/>
      <c r="EEB14"/>
      <c r="EEC14"/>
      <c r="EED14"/>
      <c r="EEE14"/>
      <c r="EEF14"/>
      <c r="EEG14"/>
      <c r="EEH14"/>
      <c r="EEI14"/>
      <c r="EEJ14"/>
      <c r="EEK14"/>
      <c r="EEL14"/>
      <c r="EEM14"/>
      <c r="EEN14"/>
      <c r="EEO14"/>
      <c r="EEP14"/>
      <c r="EEQ14"/>
      <c r="EER14"/>
      <c r="EES14"/>
      <c r="EET14"/>
      <c r="EEU14"/>
      <c r="EEV14"/>
      <c r="EEW14"/>
      <c r="EEX14"/>
      <c r="EEY14"/>
      <c r="EEZ14"/>
      <c r="EFA14"/>
      <c r="EFB14"/>
      <c r="EFC14"/>
      <c r="EFD14"/>
      <c r="EFE14"/>
      <c r="EFF14"/>
      <c r="EFG14"/>
      <c r="EFH14"/>
      <c r="EFI14"/>
      <c r="EFJ14"/>
      <c r="EFK14"/>
      <c r="EFL14"/>
      <c r="EFM14"/>
      <c r="EFN14"/>
      <c r="EFO14"/>
      <c r="EFP14"/>
      <c r="EFQ14"/>
      <c r="EFR14"/>
      <c r="EFS14"/>
      <c r="EFT14"/>
      <c r="EFU14"/>
      <c r="EFV14"/>
      <c r="EFW14"/>
      <c r="EFX14"/>
      <c r="EFY14"/>
      <c r="EFZ14"/>
      <c r="EGA14"/>
      <c r="EGB14"/>
      <c r="EGC14"/>
      <c r="EGD14"/>
      <c r="EGE14"/>
      <c r="EGF14"/>
      <c r="EGG14"/>
      <c r="EGH14"/>
      <c r="EGI14"/>
      <c r="EGJ14"/>
      <c r="EGK14"/>
      <c r="EGL14"/>
      <c r="EGM14"/>
      <c r="EGN14"/>
      <c r="EGO14"/>
      <c r="EGP14"/>
      <c r="EGQ14"/>
      <c r="EGR14"/>
      <c r="EGS14"/>
      <c r="EGT14"/>
      <c r="EGU14"/>
      <c r="EGV14"/>
      <c r="EGW14"/>
      <c r="EGX14"/>
      <c r="EGY14"/>
      <c r="EGZ14"/>
      <c r="EHA14"/>
      <c r="EHB14"/>
      <c r="EHC14"/>
      <c r="EHD14"/>
      <c r="EHE14"/>
      <c r="EHF14"/>
      <c r="EHG14"/>
      <c r="EHH14"/>
      <c r="EHI14"/>
      <c r="EHJ14"/>
      <c r="EHK14"/>
      <c r="EHL14"/>
      <c r="EHM14"/>
      <c r="EHN14"/>
      <c r="EHO14"/>
      <c r="EHP14"/>
      <c r="EHQ14"/>
      <c r="EHR14"/>
      <c r="EHS14"/>
      <c r="EHT14"/>
      <c r="EHU14"/>
      <c r="EHV14"/>
      <c r="EHW14"/>
      <c r="EHX14"/>
      <c r="EHY14"/>
      <c r="EHZ14"/>
      <c r="EIA14"/>
      <c r="EIB14"/>
      <c r="EIC14"/>
      <c r="EID14"/>
      <c r="EIE14"/>
      <c r="EIF14"/>
      <c r="EIG14"/>
      <c r="EIH14"/>
      <c r="EII14"/>
      <c r="EIJ14"/>
      <c r="EIK14"/>
      <c r="EIL14"/>
      <c r="EIM14"/>
      <c r="EIN14"/>
      <c r="EIO14"/>
      <c r="EIP14"/>
      <c r="EIQ14"/>
      <c r="EIR14"/>
      <c r="EIS14"/>
      <c r="EIT14"/>
      <c r="EIU14"/>
      <c r="EIV14"/>
      <c r="EIW14"/>
      <c r="EIX14"/>
      <c r="EIY14"/>
      <c r="EIZ14"/>
      <c r="EJA14"/>
      <c r="EJB14"/>
      <c r="EJC14"/>
      <c r="EJD14"/>
      <c r="EJE14"/>
      <c r="EJF14"/>
      <c r="EJG14"/>
      <c r="EJH14"/>
      <c r="EJI14"/>
      <c r="EJJ14"/>
      <c r="EJK14"/>
      <c r="EJL14"/>
      <c r="EJM14"/>
      <c r="EJN14"/>
      <c r="EJO14"/>
      <c r="EJP14"/>
      <c r="EJQ14"/>
      <c r="EJR14"/>
      <c r="EJS14"/>
      <c r="EJT14"/>
      <c r="EJU14"/>
      <c r="EJV14"/>
      <c r="EJW14"/>
      <c r="EJX14"/>
      <c r="EJY14"/>
      <c r="EJZ14"/>
      <c r="EKA14"/>
      <c r="EKB14"/>
      <c r="EKC14"/>
      <c r="EKD14"/>
      <c r="EKE14"/>
      <c r="EKF14"/>
      <c r="EKG14"/>
      <c r="EKH14"/>
      <c r="EKI14"/>
      <c r="EKJ14"/>
      <c r="EKK14"/>
      <c r="EKL14"/>
      <c r="EKM14"/>
      <c r="EKN14"/>
      <c r="EKO14"/>
      <c r="EKP14"/>
      <c r="EKQ14"/>
      <c r="EKR14"/>
      <c r="EKS14"/>
      <c r="EKT14"/>
      <c r="EKU14"/>
      <c r="EKV14"/>
      <c r="EKW14"/>
      <c r="EKX14"/>
      <c r="EKY14"/>
      <c r="EKZ14"/>
      <c r="ELA14"/>
      <c r="ELB14"/>
      <c r="ELC14"/>
      <c r="ELD14"/>
      <c r="ELE14"/>
      <c r="ELF14"/>
      <c r="ELG14"/>
      <c r="ELH14"/>
      <c r="ELI14"/>
      <c r="ELJ14"/>
      <c r="ELK14"/>
      <c r="ELL14"/>
      <c r="ELM14"/>
      <c r="ELN14"/>
      <c r="ELO14"/>
      <c r="ELP14"/>
      <c r="ELQ14"/>
      <c r="ELR14"/>
      <c r="ELS14"/>
      <c r="ELT14"/>
      <c r="ELU14"/>
      <c r="ELV14"/>
      <c r="ELW14"/>
      <c r="ELX14"/>
      <c r="ELY14"/>
      <c r="ELZ14"/>
      <c r="EMA14"/>
      <c r="EMB14"/>
      <c r="EMC14"/>
      <c r="EMD14"/>
      <c r="EME14"/>
      <c r="EMF14"/>
      <c r="EMG14"/>
      <c r="EMH14"/>
      <c r="EMI14"/>
      <c r="EMJ14"/>
      <c r="EMK14"/>
      <c r="EML14"/>
      <c r="EMM14"/>
      <c r="EMN14"/>
      <c r="EMO14"/>
      <c r="EMP14"/>
      <c r="EMQ14"/>
      <c r="EMR14"/>
      <c r="EMS14"/>
      <c r="EMT14"/>
      <c r="EMU14"/>
      <c r="EMV14"/>
      <c r="EMW14"/>
      <c r="EMX14"/>
      <c r="EMY14"/>
      <c r="EMZ14"/>
      <c r="ENA14"/>
      <c r="ENB14"/>
      <c r="ENC14"/>
      <c r="END14"/>
      <c r="ENE14"/>
      <c r="ENF14"/>
      <c r="ENG14"/>
      <c r="ENH14"/>
      <c r="ENI14"/>
      <c r="ENJ14"/>
      <c r="ENK14"/>
      <c r="ENL14"/>
      <c r="ENM14"/>
      <c r="ENN14"/>
      <c r="ENO14"/>
      <c r="ENP14"/>
      <c r="ENQ14"/>
      <c r="ENR14"/>
      <c r="ENS14"/>
      <c r="ENT14"/>
      <c r="ENU14"/>
      <c r="ENV14"/>
      <c r="ENW14"/>
      <c r="ENX14"/>
      <c r="ENY14"/>
      <c r="ENZ14"/>
      <c r="EOA14"/>
      <c r="EOB14"/>
      <c r="EOC14"/>
      <c r="EOD14"/>
      <c r="EOE14"/>
      <c r="EOF14"/>
      <c r="EOG14"/>
      <c r="EOH14"/>
      <c r="EOI14"/>
      <c r="EOJ14"/>
      <c r="EOK14"/>
      <c r="EOL14"/>
      <c r="EOM14"/>
      <c r="EON14"/>
      <c r="EOO14"/>
      <c r="EOP14"/>
      <c r="EOQ14"/>
      <c r="EOR14"/>
      <c r="EOS14"/>
      <c r="EOT14"/>
      <c r="EOU14"/>
      <c r="EOV14"/>
      <c r="EOW14"/>
      <c r="EOX14"/>
      <c r="EOY14"/>
      <c r="EOZ14"/>
      <c r="EPA14"/>
      <c r="EPB14"/>
      <c r="EPC14"/>
      <c r="EPD14"/>
      <c r="EPE14"/>
      <c r="EPF14"/>
      <c r="EPG14"/>
      <c r="EPH14"/>
      <c r="EPI14"/>
      <c r="EPJ14"/>
      <c r="EPK14"/>
      <c r="EPL14"/>
      <c r="EPM14"/>
      <c r="EPN14"/>
      <c r="EPO14"/>
      <c r="EPP14"/>
      <c r="EPQ14"/>
      <c r="EPR14"/>
      <c r="EPS14"/>
      <c r="EPT14"/>
      <c r="EPU14"/>
      <c r="EPV14"/>
      <c r="EPW14"/>
      <c r="EPX14"/>
      <c r="EPY14"/>
      <c r="EPZ14"/>
      <c r="EQA14"/>
      <c r="EQB14"/>
      <c r="EQC14"/>
      <c r="EQD14"/>
      <c r="EQE14"/>
      <c r="EQF14"/>
      <c r="EQG14"/>
      <c r="EQH14"/>
      <c r="EQI14"/>
      <c r="EQJ14"/>
      <c r="EQK14"/>
      <c r="EQL14"/>
      <c r="EQM14"/>
      <c r="EQN14"/>
      <c r="EQO14"/>
      <c r="EQP14"/>
      <c r="EQQ14"/>
      <c r="EQR14"/>
      <c r="EQS14"/>
      <c r="EQT14"/>
      <c r="EQU14"/>
      <c r="EQV14"/>
      <c r="EQW14"/>
      <c r="EQX14"/>
      <c r="EQY14"/>
      <c r="EQZ14"/>
      <c r="ERA14"/>
      <c r="ERB14"/>
      <c r="ERC14"/>
      <c r="ERD14"/>
      <c r="ERE14"/>
      <c r="ERF14"/>
      <c r="ERG14"/>
      <c r="ERH14"/>
      <c r="ERI14"/>
      <c r="ERJ14"/>
      <c r="ERK14"/>
      <c r="ERL14"/>
      <c r="ERM14"/>
      <c r="ERN14"/>
      <c r="ERO14"/>
      <c r="ERP14"/>
      <c r="ERQ14"/>
      <c r="ERR14"/>
      <c r="ERS14"/>
      <c r="ERT14"/>
      <c r="ERU14"/>
      <c r="ERV14"/>
      <c r="ERW14"/>
      <c r="ERX14"/>
      <c r="ERY14"/>
      <c r="ERZ14"/>
      <c r="ESA14"/>
      <c r="ESB14"/>
      <c r="ESC14"/>
      <c r="ESD14"/>
      <c r="ESE14"/>
      <c r="ESF14"/>
      <c r="ESG14"/>
      <c r="ESH14"/>
      <c r="ESI14"/>
      <c r="ESJ14"/>
      <c r="ESK14"/>
      <c r="ESL14"/>
      <c r="ESM14"/>
      <c r="ESN14"/>
      <c r="ESO14"/>
      <c r="ESP14"/>
      <c r="ESQ14"/>
      <c r="ESR14"/>
      <c r="ESS14"/>
      <c r="EST14"/>
      <c r="ESU14"/>
      <c r="ESV14"/>
      <c r="ESW14"/>
      <c r="ESX14"/>
      <c r="ESY14"/>
      <c r="ESZ14"/>
      <c r="ETA14"/>
      <c r="ETB14"/>
      <c r="ETC14"/>
      <c r="ETD14"/>
      <c r="ETE14"/>
      <c r="ETF14"/>
      <c r="ETG14"/>
      <c r="ETH14"/>
      <c r="ETI14"/>
      <c r="ETJ14"/>
      <c r="ETK14"/>
      <c r="ETL14"/>
      <c r="ETM14"/>
      <c r="ETN14"/>
      <c r="ETO14"/>
      <c r="ETP14"/>
      <c r="ETQ14"/>
      <c r="ETR14"/>
      <c r="ETS14"/>
      <c r="ETT14"/>
      <c r="ETU14"/>
      <c r="ETV14"/>
      <c r="ETW14"/>
      <c r="ETX14"/>
      <c r="ETY14"/>
      <c r="ETZ14"/>
      <c r="EUA14"/>
      <c r="EUB14"/>
      <c r="EUC14"/>
      <c r="EUD14"/>
      <c r="EUE14"/>
      <c r="EUF14"/>
      <c r="EUG14"/>
      <c r="EUH14"/>
      <c r="EUI14"/>
      <c r="EUJ14"/>
      <c r="EUK14"/>
      <c r="EUL14"/>
      <c r="EUM14"/>
      <c r="EUN14"/>
      <c r="EUO14"/>
      <c r="EUP14"/>
      <c r="EUQ14"/>
      <c r="EUR14"/>
      <c r="EUS14"/>
      <c r="EUT14"/>
      <c r="EUU14"/>
      <c r="EUV14"/>
      <c r="EUW14"/>
      <c r="EUX14"/>
      <c r="EUY14"/>
      <c r="EUZ14"/>
      <c r="EVA14"/>
      <c r="EVB14"/>
      <c r="EVC14"/>
      <c r="EVD14"/>
      <c r="EVE14"/>
      <c r="EVF14"/>
      <c r="EVG14"/>
      <c r="EVH14"/>
      <c r="EVI14"/>
      <c r="EVJ14"/>
      <c r="EVK14"/>
      <c r="EVL14"/>
      <c r="EVM14"/>
      <c r="EVN14"/>
      <c r="EVO14"/>
      <c r="EVP14"/>
      <c r="EVQ14"/>
      <c r="EVR14"/>
      <c r="EVS14"/>
      <c r="EVT14"/>
      <c r="EVU14"/>
      <c r="EVV14"/>
      <c r="EVW14"/>
      <c r="EVX14"/>
      <c r="EVY14"/>
      <c r="EVZ14"/>
      <c r="EWA14"/>
      <c r="EWB14"/>
      <c r="EWC14"/>
      <c r="EWD14"/>
      <c r="EWE14"/>
      <c r="EWF14"/>
      <c r="EWG14"/>
    </row>
    <row r="15" spans="1:3985" s="20" customFormat="1" ht="37.5" customHeight="1" x14ac:dyDescent="0.25">
      <c r="A15" s="18" t="s">
        <v>39</v>
      </c>
      <c r="B15" s="19">
        <v>196</v>
      </c>
      <c r="C15" s="28">
        <v>28</v>
      </c>
      <c r="D15" s="38">
        <f>+(D8/$B15)*1.1</f>
        <v>11.654761904761907</v>
      </c>
      <c r="E15" s="38">
        <f>+(E8/$B15)*1.1</f>
        <v>14.568452380952383</v>
      </c>
      <c r="F15" s="38">
        <f>+(F8/$B15)*1.1</f>
        <v>17.482142857142858</v>
      </c>
      <c r="G15"/>
      <c r="H15"/>
      <c r="I15"/>
      <c r="J15"/>
      <c r="K15"/>
      <c r="L15"/>
      <c r="M15"/>
      <c r="N15" s="90"/>
      <c r="O15" s="90"/>
      <c r="P15" s="90"/>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row>
    <row r="16" spans="1:3985" s="20" customFormat="1" ht="37.5" customHeight="1" x14ac:dyDescent="0.25">
      <c r="A16" s="18" t="s">
        <v>40</v>
      </c>
      <c r="B16" s="19">
        <v>168</v>
      </c>
      <c r="C16" s="28">
        <v>24</v>
      </c>
      <c r="D16" s="38">
        <f>+(D8/$B16)*1.1</f>
        <v>13.597222222222225</v>
      </c>
      <c r="E16" s="38">
        <f>+(E8/$B16)*1.1</f>
        <v>16.996527777777779</v>
      </c>
      <c r="F16" s="38">
        <f>+(F8/$B16)*1.1</f>
        <v>20.395833333333336</v>
      </c>
      <c r="G16"/>
      <c r="H16"/>
      <c r="I16"/>
      <c r="J16"/>
      <c r="K16"/>
      <c r="L16"/>
      <c r="M16"/>
      <c r="N16" s="90"/>
      <c r="O16" s="90"/>
      <c r="P16" s="90"/>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c r="BDR16"/>
      <c r="BDS16"/>
      <c r="BDT16"/>
      <c r="BDU16"/>
      <c r="BDV16"/>
      <c r="BDW16"/>
      <c r="BDX16"/>
      <c r="BDY16"/>
      <c r="BDZ16"/>
      <c r="BEA16"/>
      <c r="BEB16"/>
      <c r="BEC16"/>
      <c r="BED16"/>
      <c r="BEE16"/>
      <c r="BEF16"/>
      <c r="BEG16"/>
      <c r="BEH16"/>
      <c r="BEI16"/>
      <c r="BEJ16"/>
      <c r="BEK16"/>
      <c r="BEL16"/>
      <c r="BEM16"/>
      <c r="BEN16"/>
      <c r="BEO16"/>
      <c r="BEP16"/>
      <c r="BEQ16"/>
      <c r="BER16"/>
      <c r="BES16"/>
      <c r="BET16"/>
      <c r="BEU16"/>
      <c r="BEV16"/>
      <c r="BEW16"/>
      <c r="BEX16"/>
      <c r="BEY16"/>
      <c r="BEZ16"/>
      <c r="BFA16"/>
      <c r="BFB16"/>
      <c r="BFC16"/>
      <c r="BFD16"/>
      <c r="BFE16"/>
      <c r="BFF16"/>
      <c r="BFG16"/>
      <c r="BFH16"/>
      <c r="BFI16"/>
      <c r="BFJ16"/>
      <c r="BFK16"/>
      <c r="BFL16"/>
      <c r="BFM16"/>
      <c r="BFN16"/>
      <c r="BFO16"/>
      <c r="BFP16"/>
      <c r="BFQ16"/>
      <c r="BFR16"/>
      <c r="BFS16"/>
      <c r="BFT16"/>
      <c r="BFU16"/>
      <c r="BFV16"/>
      <c r="BFW16"/>
      <c r="BFX16"/>
      <c r="BFY16"/>
      <c r="BFZ16"/>
      <c r="BGA16"/>
      <c r="BGB16"/>
      <c r="BGC16"/>
      <c r="BGD16"/>
      <c r="BGE16"/>
      <c r="BGF16"/>
      <c r="BGG16"/>
      <c r="BGH16"/>
      <c r="BGI16"/>
      <c r="BGJ16"/>
      <c r="BGK16"/>
      <c r="BGL16"/>
      <c r="BGM16"/>
      <c r="BGN16"/>
      <c r="BGO16"/>
      <c r="BGP16"/>
      <c r="BGQ16"/>
      <c r="BGR16"/>
      <c r="BGS16"/>
      <c r="BGT16"/>
      <c r="BGU16"/>
      <c r="BGV16"/>
      <c r="BGW16"/>
      <c r="BGX16"/>
      <c r="BGY16"/>
      <c r="BGZ16"/>
      <c r="BHA16"/>
      <c r="BHB16"/>
      <c r="BHC16"/>
      <c r="BHD16"/>
      <c r="BHE16"/>
      <c r="BHF16"/>
      <c r="BHG16"/>
      <c r="BHH16"/>
      <c r="BHI16"/>
      <c r="BHJ16"/>
      <c r="BHK16"/>
      <c r="BHL16"/>
      <c r="BHM16"/>
      <c r="BHN16"/>
      <c r="BHO16"/>
      <c r="BHP16"/>
      <c r="BHQ16"/>
      <c r="BHR16"/>
      <c r="BHS16"/>
      <c r="BHT16"/>
      <c r="BHU16"/>
      <c r="BHV16"/>
      <c r="BHW16"/>
      <c r="BHX16"/>
      <c r="BHY16"/>
      <c r="BHZ16"/>
      <c r="BIA16"/>
      <c r="BIB16"/>
      <c r="BIC16"/>
      <c r="BID16"/>
      <c r="BIE16"/>
      <c r="BIF16"/>
      <c r="BIG16"/>
      <c r="BIH16"/>
      <c r="BII16"/>
      <c r="BIJ16"/>
      <c r="BIK16"/>
      <c r="BIL16"/>
      <c r="BIM16"/>
      <c r="BIN16"/>
      <c r="BIO16"/>
      <c r="BIP16"/>
      <c r="BIQ16"/>
      <c r="BIR16"/>
      <c r="BIS16"/>
      <c r="BIT16"/>
      <c r="BIU16"/>
      <c r="BIV16"/>
      <c r="BIW16"/>
      <c r="BIX16"/>
      <c r="BIY16"/>
      <c r="BIZ16"/>
      <c r="BJA16"/>
      <c r="BJB16"/>
      <c r="BJC16"/>
      <c r="BJD16"/>
      <c r="BJE16"/>
      <c r="BJF16"/>
      <c r="BJG16"/>
      <c r="BJH16"/>
      <c r="BJI16"/>
      <c r="BJJ16"/>
      <c r="BJK16"/>
      <c r="BJL16"/>
      <c r="BJM16"/>
      <c r="BJN16"/>
      <c r="BJO16"/>
      <c r="BJP16"/>
      <c r="BJQ16"/>
      <c r="BJR16"/>
      <c r="BJS16"/>
      <c r="BJT16"/>
      <c r="BJU16"/>
      <c r="BJV16"/>
      <c r="BJW16"/>
      <c r="BJX16"/>
      <c r="BJY16"/>
      <c r="BJZ16"/>
      <c r="BKA16"/>
      <c r="BKB16"/>
      <c r="BKC16"/>
      <c r="BKD16"/>
      <c r="BKE16"/>
      <c r="BKF16"/>
      <c r="BKG16"/>
      <c r="BKH16"/>
      <c r="BKI16"/>
      <c r="BKJ16"/>
      <c r="BKK16"/>
      <c r="BKL16"/>
      <c r="BKM16"/>
      <c r="BKN16"/>
      <c r="BKO16"/>
      <c r="BKP16"/>
      <c r="BKQ16"/>
      <c r="BKR16"/>
      <c r="BKS16"/>
      <c r="BKT16"/>
      <c r="BKU16"/>
      <c r="BKV16"/>
      <c r="BKW16"/>
      <c r="BKX16"/>
      <c r="BKY16"/>
      <c r="BKZ16"/>
      <c r="BLA16"/>
      <c r="BLB16"/>
      <c r="BLC16"/>
      <c r="BLD16"/>
      <c r="BLE16"/>
      <c r="BLF16"/>
      <c r="BLG16"/>
      <c r="BLH16"/>
      <c r="BLI16"/>
      <c r="BLJ16"/>
      <c r="BLK16"/>
      <c r="BLL16"/>
      <c r="BLM16"/>
      <c r="BLN16"/>
      <c r="BLO16"/>
      <c r="BLP16"/>
      <c r="BLQ16"/>
      <c r="BLR16"/>
      <c r="BLS16"/>
      <c r="BLT16"/>
      <c r="BLU16"/>
      <c r="BLV16"/>
      <c r="BLW16"/>
      <c r="BLX16"/>
      <c r="BLY16"/>
      <c r="BLZ16"/>
      <c r="BMA16"/>
      <c r="BMB16"/>
      <c r="BMC16"/>
      <c r="BMD16"/>
      <c r="BME16"/>
      <c r="BMF16"/>
      <c r="BMG16"/>
      <c r="BMH16"/>
      <c r="BMI16"/>
      <c r="BMJ16"/>
      <c r="BMK16"/>
      <c r="BML16"/>
      <c r="BMM16"/>
      <c r="BMN16"/>
      <c r="BMO16"/>
      <c r="BMP16"/>
      <c r="BMQ16"/>
      <c r="BMR16"/>
      <c r="BMS16"/>
      <c r="BMT16"/>
      <c r="BMU16"/>
      <c r="BMV16"/>
      <c r="BMW16"/>
      <c r="BMX16"/>
      <c r="BMY16"/>
      <c r="BMZ16"/>
      <c r="BNA16"/>
      <c r="BNB16"/>
      <c r="BNC16"/>
      <c r="BND16"/>
      <c r="BNE16"/>
      <c r="BNF16"/>
      <c r="BNG16"/>
      <c r="BNH16"/>
      <c r="BNI16"/>
      <c r="BNJ16"/>
      <c r="BNK16"/>
      <c r="BNL16"/>
      <c r="BNM16"/>
      <c r="BNN16"/>
      <c r="BNO16"/>
      <c r="BNP16"/>
      <c r="BNQ16"/>
      <c r="BNR16"/>
      <c r="BNS16"/>
      <c r="BNT16"/>
      <c r="BNU16"/>
      <c r="BNV16"/>
      <c r="BNW16"/>
      <c r="BNX16"/>
      <c r="BNY16"/>
      <c r="BNZ16"/>
      <c r="BOA16"/>
      <c r="BOB16"/>
      <c r="BOC16"/>
      <c r="BOD16"/>
      <c r="BOE16"/>
      <c r="BOF16"/>
      <c r="BOG16"/>
      <c r="BOH16"/>
      <c r="BOI16"/>
      <c r="BOJ16"/>
      <c r="BOK16"/>
      <c r="BOL16"/>
      <c r="BOM16"/>
      <c r="BON16"/>
      <c r="BOO16"/>
      <c r="BOP16"/>
      <c r="BOQ16"/>
      <c r="BOR16"/>
      <c r="BOS16"/>
      <c r="BOT16"/>
      <c r="BOU16"/>
      <c r="BOV16"/>
      <c r="BOW16"/>
      <c r="BOX16"/>
      <c r="BOY16"/>
      <c r="BOZ16"/>
      <c r="BPA16"/>
      <c r="BPB16"/>
      <c r="BPC16"/>
      <c r="BPD16"/>
      <c r="BPE16"/>
      <c r="BPF16"/>
      <c r="BPG16"/>
      <c r="BPH16"/>
      <c r="BPI16"/>
      <c r="BPJ16"/>
      <c r="BPK16"/>
      <c r="BPL16"/>
      <c r="BPM16"/>
      <c r="BPN16"/>
      <c r="BPO16"/>
      <c r="BPP16"/>
      <c r="BPQ16"/>
      <c r="BPR16"/>
      <c r="BPS16"/>
      <c r="BPT16"/>
      <c r="BPU16"/>
      <c r="BPV16"/>
      <c r="BPW16"/>
      <c r="BPX16"/>
      <c r="BPY16"/>
      <c r="BPZ16"/>
      <c r="BQA16"/>
      <c r="BQB16"/>
      <c r="BQC16"/>
      <c r="BQD16"/>
      <c r="BQE16"/>
      <c r="BQF16"/>
      <c r="BQG16"/>
      <c r="BQH16"/>
      <c r="BQI16"/>
      <c r="BQJ16"/>
      <c r="BQK16"/>
      <c r="BQL16"/>
      <c r="BQM16"/>
      <c r="BQN16"/>
      <c r="BQO16"/>
      <c r="BQP16"/>
      <c r="BQQ16"/>
      <c r="BQR16"/>
      <c r="BQS16"/>
      <c r="BQT16"/>
      <c r="BQU16"/>
      <c r="BQV16"/>
      <c r="BQW16"/>
      <c r="BQX16"/>
      <c r="BQY16"/>
      <c r="BQZ16"/>
      <c r="BRA16"/>
      <c r="BRB16"/>
      <c r="BRC16"/>
      <c r="BRD16"/>
      <c r="BRE16"/>
      <c r="BRF16"/>
      <c r="BRG16"/>
      <c r="BRH16"/>
      <c r="BRI16"/>
      <c r="BRJ16"/>
      <c r="BRK16"/>
      <c r="BRL16"/>
      <c r="BRM16"/>
      <c r="BRN16"/>
      <c r="BRO16"/>
      <c r="BRP16"/>
      <c r="BRQ16"/>
      <c r="BRR16"/>
      <c r="BRS16"/>
      <c r="BRT16"/>
      <c r="BRU16"/>
      <c r="BRV16"/>
      <c r="BRW16"/>
      <c r="BRX16"/>
      <c r="BRY16"/>
      <c r="BRZ16"/>
      <c r="BSA16"/>
      <c r="BSB16"/>
      <c r="BSC16"/>
      <c r="BSD16"/>
      <c r="BSE16"/>
      <c r="BSF16"/>
      <c r="BSG16"/>
      <c r="BSH16"/>
      <c r="BSI16"/>
      <c r="BSJ16"/>
      <c r="BSK16"/>
      <c r="BSL16"/>
      <c r="BSM16"/>
      <c r="BSN16"/>
      <c r="BSO16"/>
      <c r="BSP16"/>
      <c r="BSQ16"/>
      <c r="BSR16"/>
      <c r="BSS16"/>
      <c r="BST16"/>
      <c r="BSU16"/>
      <c r="BSV16"/>
      <c r="BSW16"/>
      <c r="BSX16"/>
      <c r="BSY16"/>
      <c r="BSZ16"/>
      <c r="BTA16"/>
      <c r="BTB16"/>
      <c r="BTC16"/>
      <c r="BTD16"/>
      <c r="BTE16"/>
      <c r="BTF16"/>
      <c r="BTG16"/>
      <c r="BTH16"/>
      <c r="BTI16"/>
      <c r="BTJ16"/>
      <c r="BTK16"/>
      <c r="BTL16"/>
      <c r="BTM16"/>
      <c r="BTN16"/>
      <c r="BTO16"/>
      <c r="BTP16"/>
      <c r="BTQ16"/>
      <c r="BTR16"/>
      <c r="BTS16"/>
      <c r="BTT16"/>
      <c r="BTU16"/>
      <c r="BTV16"/>
      <c r="BTW16"/>
      <c r="BTX16"/>
      <c r="BTY16"/>
      <c r="BTZ16"/>
      <c r="BUA16"/>
      <c r="BUB16"/>
      <c r="BUC16"/>
      <c r="BUD16"/>
      <c r="BUE16"/>
      <c r="BUF16"/>
      <c r="BUG16"/>
      <c r="BUH16"/>
      <c r="BUI16"/>
      <c r="BUJ16"/>
      <c r="BUK16"/>
      <c r="BUL16"/>
      <c r="BUM16"/>
      <c r="BUN16"/>
      <c r="BUO16"/>
      <c r="BUP16"/>
      <c r="BUQ16"/>
      <c r="BUR16"/>
      <c r="BUS16"/>
      <c r="BUT16"/>
      <c r="BUU16"/>
      <c r="BUV16"/>
      <c r="BUW16"/>
      <c r="BUX16"/>
      <c r="BUY16"/>
      <c r="BUZ16"/>
      <c r="BVA16"/>
      <c r="BVB16"/>
      <c r="BVC16"/>
      <c r="BVD16"/>
      <c r="BVE16"/>
      <c r="BVF16"/>
      <c r="BVG16"/>
      <c r="BVH16"/>
      <c r="BVI16"/>
      <c r="BVJ16"/>
      <c r="BVK16"/>
      <c r="BVL16"/>
      <c r="BVM16"/>
      <c r="BVN16"/>
      <c r="BVO16"/>
      <c r="BVP16"/>
      <c r="BVQ16"/>
      <c r="BVR16"/>
      <c r="BVS16"/>
      <c r="BVT16"/>
      <c r="BVU16"/>
      <c r="BVV16"/>
      <c r="BVW16"/>
      <c r="BVX16"/>
      <c r="BVY16"/>
      <c r="BVZ16"/>
      <c r="BWA16"/>
      <c r="BWB16"/>
      <c r="BWC16"/>
      <c r="BWD16"/>
      <c r="BWE16"/>
      <c r="BWF16"/>
      <c r="BWG16"/>
      <c r="BWH16"/>
      <c r="BWI16"/>
      <c r="BWJ16"/>
      <c r="BWK16"/>
      <c r="BWL16"/>
      <c r="BWM16"/>
      <c r="BWN16"/>
      <c r="BWO16"/>
      <c r="BWP16"/>
      <c r="BWQ16"/>
      <c r="BWR16"/>
      <c r="BWS16"/>
      <c r="BWT16"/>
      <c r="BWU16"/>
      <c r="BWV16"/>
      <c r="BWW16"/>
      <c r="BWX16"/>
      <c r="BWY16"/>
      <c r="BWZ16"/>
      <c r="BXA16"/>
      <c r="BXB16"/>
      <c r="BXC16"/>
      <c r="BXD16"/>
      <c r="BXE16"/>
      <c r="BXF16"/>
      <c r="BXG16"/>
      <c r="BXH16"/>
      <c r="BXI16"/>
      <c r="BXJ16"/>
      <c r="BXK16"/>
      <c r="BXL16"/>
      <c r="BXM16"/>
      <c r="BXN16"/>
      <c r="BXO16"/>
      <c r="BXP16"/>
      <c r="BXQ16"/>
      <c r="BXR16"/>
      <c r="BXS16"/>
      <c r="BXT16"/>
      <c r="BXU16"/>
      <c r="BXV16"/>
      <c r="BXW16"/>
      <c r="BXX16"/>
      <c r="BXY16"/>
      <c r="BXZ16"/>
      <c r="BYA16"/>
      <c r="BYB16"/>
      <c r="BYC16"/>
      <c r="BYD16"/>
      <c r="BYE16"/>
      <c r="BYF16"/>
      <c r="BYG16"/>
      <c r="BYH16"/>
      <c r="BYI16"/>
      <c r="BYJ16"/>
      <c r="BYK16"/>
      <c r="BYL16"/>
      <c r="BYM16"/>
      <c r="BYN16"/>
      <c r="BYO16"/>
      <c r="BYP16"/>
      <c r="BYQ16"/>
      <c r="BYR16"/>
      <c r="BYS16"/>
      <c r="BYT16"/>
      <c r="BYU16"/>
      <c r="BYV16"/>
      <c r="BYW16"/>
      <c r="BYX16"/>
      <c r="BYY16"/>
      <c r="BYZ16"/>
      <c r="BZA16"/>
      <c r="BZB16"/>
      <c r="BZC16"/>
      <c r="BZD16"/>
      <c r="BZE16"/>
      <c r="BZF16"/>
      <c r="BZG16"/>
      <c r="BZH16"/>
      <c r="BZI16"/>
      <c r="BZJ16"/>
      <c r="BZK16"/>
      <c r="BZL16"/>
      <c r="BZM16"/>
      <c r="BZN16"/>
      <c r="BZO16"/>
      <c r="BZP16"/>
      <c r="BZQ16"/>
      <c r="BZR16"/>
      <c r="BZS16"/>
      <c r="BZT16"/>
      <c r="BZU16"/>
      <c r="BZV16"/>
      <c r="BZW16"/>
      <c r="BZX16"/>
      <c r="BZY16"/>
      <c r="BZZ16"/>
      <c r="CAA16"/>
      <c r="CAB16"/>
      <c r="CAC16"/>
      <c r="CAD16"/>
      <c r="CAE16"/>
      <c r="CAF16"/>
      <c r="CAG16"/>
      <c r="CAH16"/>
      <c r="CAI16"/>
      <c r="CAJ16"/>
      <c r="CAK16"/>
      <c r="CAL16"/>
      <c r="CAM16"/>
      <c r="CAN16"/>
      <c r="CAO16"/>
      <c r="CAP16"/>
      <c r="CAQ16"/>
      <c r="CAR16"/>
      <c r="CAS16"/>
      <c r="CAT16"/>
      <c r="CAU16"/>
      <c r="CAV16"/>
      <c r="CAW16"/>
      <c r="CAX16"/>
      <c r="CAY16"/>
      <c r="CAZ16"/>
      <c r="CBA16"/>
      <c r="CBB16"/>
      <c r="CBC16"/>
      <c r="CBD16"/>
      <c r="CBE16"/>
      <c r="CBF16"/>
      <c r="CBG16"/>
      <c r="CBH16"/>
      <c r="CBI16"/>
      <c r="CBJ16"/>
      <c r="CBK16"/>
      <c r="CBL16"/>
      <c r="CBM16"/>
      <c r="CBN16"/>
      <c r="CBO16"/>
      <c r="CBP16"/>
      <c r="CBQ16"/>
      <c r="CBR16"/>
      <c r="CBS16"/>
      <c r="CBT16"/>
      <c r="CBU16"/>
      <c r="CBV16"/>
      <c r="CBW16"/>
      <c r="CBX16"/>
      <c r="CBY16"/>
      <c r="CBZ16"/>
      <c r="CCA16"/>
      <c r="CCB16"/>
      <c r="CCC16"/>
      <c r="CCD16"/>
      <c r="CCE16"/>
      <c r="CCF16"/>
      <c r="CCG16"/>
      <c r="CCH16"/>
      <c r="CCI16"/>
      <c r="CCJ16"/>
      <c r="CCK16"/>
      <c r="CCL16"/>
      <c r="CCM16"/>
      <c r="CCN16"/>
      <c r="CCO16"/>
      <c r="CCP16"/>
      <c r="CCQ16"/>
      <c r="CCR16"/>
      <c r="CCS16"/>
      <c r="CCT16"/>
      <c r="CCU16"/>
      <c r="CCV16"/>
      <c r="CCW16"/>
      <c r="CCX16"/>
      <c r="CCY16"/>
      <c r="CCZ16"/>
      <c r="CDA16"/>
      <c r="CDB16"/>
      <c r="CDC16"/>
      <c r="CDD16"/>
      <c r="CDE16"/>
      <c r="CDF16"/>
      <c r="CDG16"/>
      <c r="CDH16"/>
      <c r="CDI16"/>
      <c r="CDJ16"/>
      <c r="CDK16"/>
      <c r="CDL16"/>
      <c r="CDM16"/>
      <c r="CDN16"/>
      <c r="CDO16"/>
      <c r="CDP16"/>
      <c r="CDQ16"/>
      <c r="CDR16"/>
      <c r="CDS16"/>
      <c r="CDT16"/>
      <c r="CDU16"/>
      <c r="CDV16"/>
      <c r="CDW16"/>
      <c r="CDX16"/>
      <c r="CDY16"/>
      <c r="CDZ16"/>
      <c r="CEA16"/>
      <c r="CEB16"/>
      <c r="CEC16"/>
      <c r="CED16"/>
      <c r="CEE16"/>
      <c r="CEF16"/>
      <c r="CEG16"/>
      <c r="CEH16"/>
      <c r="CEI16"/>
      <c r="CEJ16"/>
      <c r="CEK16"/>
      <c r="CEL16"/>
      <c r="CEM16"/>
      <c r="CEN16"/>
      <c r="CEO16"/>
      <c r="CEP16"/>
      <c r="CEQ16"/>
      <c r="CER16"/>
      <c r="CES16"/>
      <c r="CET16"/>
      <c r="CEU16"/>
      <c r="CEV16"/>
      <c r="CEW16"/>
      <c r="CEX16"/>
      <c r="CEY16"/>
      <c r="CEZ16"/>
      <c r="CFA16"/>
      <c r="CFB16"/>
      <c r="CFC16"/>
      <c r="CFD16"/>
      <c r="CFE16"/>
      <c r="CFF16"/>
      <c r="CFG16"/>
      <c r="CFH16"/>
      <c r="CFI16"/>
      <c r="CFJ16"/>
      <c r="CFK16"/>
      <c r="CFL16"/>
      <c r="CFM16"/>
      <c r="CFN16"/>
      <c r="CFO16"/>
      <c r="CFP16"/>
      <c r="CFQ16"/>
      <c r="CFR16"/>
      <c r="CFS16"/>
      <c r="CFT16"/>
      <c r="CFU16"/>
      <c r="CFV16"/>
      <c r="CFW16"/>
      <c r="CFX16"/>
      <c r="CFY16"/>
      <c r="CFZ16"/>
      <c r="CGA16"/>
      <c r="CGB16"/>
      <c r="CGC16"/>
      <c r="CGD16"/>
      <c r="CGE16"/>
      <c r="CGF16"/>
      <c r="CGG16"/>
      <c r="CGH16"/>
      <c r="CGI16"/>
      <c r="CGJ16"/>
      <c r="CGK16"/>
      <c r="CGL16"/>
      <c r="CGM16"/>
      <c r="CGN16"/>
      <c r="CGO16"/>
      <c r="CGP16"/>
      <c r="CGQ16"/>
      <c r="CGR16"/>
      <c r="CGS16"/>
      <c r="CGT16"/>
      <c r="CGU16"/>
      <c r="CGV16"/>
      <c r="CGW16"/>
      <c r="CGX16"/>
      <c r="CGY16"/>
      <c r="CGZ16"/>
      <c r="CHA16"/>
      <c r="CHB16"/>
      <c r="CHC16"/>
      <c r="CHD16"/>
      <c r="CHE16"/>
      <c r="CHF16"/>
      <c r="CHG16"/>
      <c r="CHH16"/>
      <c r="CHI16"/>
      <c r="CHJ16"/>
      <c r="CHK16"/>
      <c r="CHL16"/>
      <c r="CHM16"/>
      <c r="CHN16"/>
      <c r="CHO16"/>
      <c r="CHP16"/>
      <c r="CHQ16"/>
      <c r="CHR16"/>
      <c r="CHS16"/>
      <c r="CHT16"/>
      <c r="CHU16"/>
      <c r="CHV16"/>
      <c r="CHW16"/>
      <c r="CHX16"/>
      <c r="CHY16"/>
      <c r="CHZ16"/>
      <c r="CIA16"/>
      <c r="CIB16"/>
      <c r="CIC16"/>
      <c r="CID16"/>
      <c r="CIE16"/>
      <c r="CIF16"/>
      <c r="CIG16"/>
      <c r="CIH16"/>
      <c r="CII16"/>
      <c r="CIJ16"/>
      <c r="CIK16"/>
      <c r="CIL16"/>
      <c r="CIM16"/>
      <c r="CIN16"/>
      <c r="CIO16"/>
      <c r="CIP16"/>
      <c r="CIQ16"/>
      <c r="CIR16"/>
      <c r="CIS16"/>
      <c r="CIT16"/>
      <c r="CIU16"/>
      <c r="CIV16"/>
      <c r="CIW16"/>
      <c r="CIX16"/>
      <c r="CIY16"/>
      <c r="CIZ16"/>
      <c r="CJA16"/>
      <c r="CJB16"/>
      <c r="CJC16"/>
      <c r="CJD16"/>
      <c r="CJE16"/>
      <c r="CJF16"/>
      <c r="CJG16"/>
      <c r="CJH16"/>
      <c r="CJI16"/>
      <c r="CJJ16"/>
      <c r="CJK16"/>
      <c r="CJL16"/>
      <c r="CJM16"/>
      <c r="CJN16"/>
      <c r="CJO16"/>
      <c r="CJP16"/>
      <c r="CJQ16"/>
      <c r="CJR16"/>
      <c r="CJS16"/>
      <c r="CJT16"/>
      <c r="CJU16"/>
      <c r="CJV16"/>
      <c r="CJW16"/>
      <c r="CJX16"/>
      <c r="CJY16"/>
      <c r="CJZ16"/>
      <c r="CKA16"/>
      <c r="CKB16"/>
      <c r="CKC16"/>
      <c r="CKD16"/>
      <c r="CKE16"/>
      <c r="CKF16"/>
      <c r="CKG16"/>
      <c r="CKH16"/>
      <c r="CKI16"/>
      <c r="CKJ16"/>
      <c r="CKK16"/>
      <c r="CKL16"/>
      <c r="CKM16"/>
      <c r="CKN16"/>
      <c r="CKO16"/>
      <c r="CKP16"/>
      <c r="CKQ16"/>
      <c r="CKR16"/>
      <c r="CKS16"/>
      <c r="CKT16"/>
      <c r="CKU16"/>
      <c r="CKV16"/>
      <c r="CKW16"/>
      <c r="CKX16"/>
      <c r="CKY16"/>
      <c r="CKZ16"/>
      <c r="CLA16"/>
      <c r="CLB16"/>
      <c r="CLC16"/>
      <c r="CLD16"/>
      <c r="CLE16"/>
      <c r="CLF16"/>
      <c r="CLG16"/>
      <c r="CLH16"/>
      <c r="CLI16"/>
      <c r="CLJ16"/>
      <c r="CLK16"/>
      <c r="CLL16"/>
      <c r="CLM16"/>
      <c r="CLN16"/>
      <c r="CLO16"/>
      <c r="CLP16"/>
      <c r="CLQ16"/>
      <c r="CLR16"/>
      <c r="CLS16"/>
      <c r="CLT16"/>
      <c r="CLU16"/>
      <c r="CLV16"/>
      <c r="CLW16"/>
      <c r="CLX16"/>
      <c r="CLY16"/>
      <c r="CLZ16"/>
      <c r="CMA16"/>
      <c r="CMB16"/>
      <c r="CMC16"/>
      <c r="CMD16"/>
      <c r="CME16"/>
      <c r="CMF16"/>
      <c r="CMG16"/>
      <c r="CMH16"/>
      <c r="CMI16"/>
      <c r="CMJ16"/>
      <c r="CMK16"/>
      <c r="CML16"/>
      <c r="CMM16"/>
      <c r="CMN16"/>
      <c r="CMO16"/>
      <c r="CMP16"/>
      <c r="CMQ16"/>
      <c r="CMR16"/>
      <c r="CMS16"/>
      <c r="CMT16"/>
      <c r="CMU16"/>
      <c r="CMV16"/>
      <c r="CMW16"/>
      <c r="CMX16"/>
      <c r="CMY16"/>
      <c r="CMZ16"/>
      <c r="CNA16"/>
      <c r="CNB16"/>
      <c r="CNC16"/>
      <c r="CND16"/>
      <c r="CNE16"/>
      <c r="CNF16"/>
      <c r="CNG16"/>
      <c r="CNH16"/>
      <c r="CNI16"/>
      <c r="CNJ16"/>
      <c r="CNK16"/>
      <c r="CNL16"/>
      <c r="CNM16"/>
      <c r="CNN16"/>
      <c r="CNO16"/>
      <c r="CNP16"/>
      <c r="CNQ16"/>
      <c r="CNR16"/>
      <c r="CNS16"/>
      <c r="CNT16"/>
      <c r="CNU16"/>
      <c r="CNV16"/>
      <c r="CNW16"/>
      <c r="CNX16"/>
      <c r="CNY16"/>
      <c r="CNZ16"/>
      <c r="COA16"/>
      <c r="COB16"/>
      <c r="COC16"/>
      <c r="COD16"/>
      <c r="COE16"/>
      <c r="COF16"/>
      <c r="COG16"/>
      <c r="COH16"/>
      <c r="COI16"/>
      <c r="COJ16"/>
      <c r="COK16"/>
      <c r="COL16"/>
      <c r="COM16"/>
      <c r="CON16"/>
      <c r="COO16"/>
      <c r="COP16"/>
      <c r="COQ16"/>
      <c r="COR16"/>
      <c r="COS16"/>
      <c r="COT16"/>
      <c r="COU16"/>
      <c r="COV16"/>
      <c r="COW16"/>
      <c r="COX16"/>
      <c r="COY16"/>
      <c r="COZ16"/>
      <c r="CPA16"/>
      <c r="CPB16"/>
      <c r="CPC16"/>
      <c r="CPD16"/>
      <c r="CPE16"/>
      <c r="CPF16"/>
      <c r="CPG16"/>
      <c r="CPH16"/>
      <c r="CPI16"/>
      <c r="CPJ16"/>
      <c r="CPK16"/>
      <c r="CPL16"/>
      <c r="CPM16"/>
      <c r="CPN16"/>
      <c r="CPO16"/>
      <c r="CPP16"/>
      <c r="CPQ16"/>
      <c r="CPR16"/>
      <c r="CPS16"/>
      <c r="CPT16"/>
      <c r="CPU16"/>
      <c r="CPV16"/>
      <c r="CPW16"/>
      <c r="CPX16"/>
      <c r="CPY16"/>
      <c r="CPZ16"/>
      <c r="CQA16"/>
      <c r="CQB16"/>
      <c r="CQC16"/>
      <c r="CQD16"/>
      <c r="CQE16"/>
      <c r="CQF16"/>
      <c r="CQG16"/>
      <c r="CQH16"/>
      <c r="CQI16"/>
      <c r="CQJ16"/>
      <c r="CQK16"/>
      <c r="CQL16"/>
      <c r="CQM16"/>
      <c r="CQN16"/>
      <c r="CQO16"/>
      <c r="CQP16"/>
      <c r="CQQ16"/>
      <c r="CQR16"/>
      <c r="CQS16"/>
      <c r="CQT16"/>
      <c r="CQU16"/>
      <c r="CQV16"/>
      <c r="CQW16"/>
      <c r="CQX16"/>
      <c r="CQY16"/>
      <c r="CQZ16"/>
      <c r="CRA16"/>
      <c r="CRB16"/>
      <c r="CRC16"/>
      <c r="CRD16"/>
      <c r="CRE16"/>
      <c r="CRF16"/>
      <c r="CRG16"/>
      <c r="CRH16"/>
      <c r="CRI16"/>
      <c r="CRJ16"/>
      <c r="CRK16"/>
      <c r="CRL16"/>
      <c r="CRM16"/>
      <c r="CRN16"/>
      <c r="CRO16"/>
      <c r="CRP16"/>
      <c r="CRQ16"/>
      <c r="CRR16"/>
      <c r="CRS16"/>
      <c r="CRT16"/>
      <c r="CRU16"/>
      <c r="CRV16"/>
      <c r="CRW16"/>
      <c r="CRX16"/>
      <c r="CRY16"/>
      <c r="CRZ16"/>
      <c r="CSA16"/>
      <c r="CSB16"/>
      <c r="CSC16"/>
      <c r="CSD16"/>
      <c r="CSE16"/>
      <c r="CSF16"/>
      <c r="CSG16"/>
      <c r="CSH16"/>
      <c r="CSI16"/>
      <c r="CSJ16"/>
      <c r="CSK16"/>
      <c r="CSL16"/>
      <c r="CSM16"/>
      <c r="CSN16"/>
      <c r="CSO16"/>
      <c r="CSP16"/>
      <c r="CSQ16"/>
      <c r="CSR16"/>
      <c r="CSS16"/>
      <c r="CST16"/>
      <c r="CSU16"/>
      <c r="CSV16"/>
      <c r="CSW16"/>
      <c r="CSX16"/>
      <c r="CSY16"/>
      <c r="CSZ16"/>
      <c r="CTA16"/>
      <c r="CTB16"/>
      <c r="CTC16"/>
      <c r="CTD16"/>
      <c r="CTE16"/>
      <c r="CTF16"/>
      <c r="CTG16"/>
      <c r="CTH16"/>
      <c r="CTI16"/>
      <c r="CTJ16"/>
      <c r="CTK16"/>
      <c r="CTL16"/>
      <c r="CTM16"/>
      <c r="CTN16"/>
      <c r="CTO16"/>
      <c r="CTP16"/>
      <c r="CTQ16"/>
      <c r="CTR16"/>
      <c r="CTS16"/>
      <c r="CTT16"/>
      <c r="CTU16"/>
      <c r="CTV16"/>
      <c r="CTW16"/>
      <c r="CTX16"/>
      <c r="CTY16"/>
      <c r="CTZ16"/>
      <c r="CUA16"/>
      <c r="CUB16"/>
      <c r="CUC16"/>
      <c r="CUD16"/>
      <c r="CUE16"/>
      <c r="CUF16"/>
      <c r="CUG16"/>
      <c r="CUH16"/>
      <c r="CUI16"/>
      <c r="CUJ16"/>
      <c r="CUK16"/>
      <c r="CUL16"/>
      <c r="CUM16"/>
      <c r="CUN16"/>
      <c r="CUO16"/>
      <c r="CUP16"/>
      <c r="CUQ16"/>
      <c r="CUR16"/>
      <c r="CUS16"/>
      <c r="CUT16"/>
      <c r="CUU16"/>
      <c r="CUV16"/>
      <c r="CUW16"/>
      <c r="CUX16"/>
      <c r="CUY16"/>
      <c r="CUZ16"/>
      <c r="CVA16"/>
      <c r="CVB16"/>
      <c r="CVC16"/>
      <c r="CVD16"/>
      <c r="CVE16"/>
      <c r="CVF16"/>
      <c r="CVG16"/>
      <c r="CVH16"/>
      <c r="CVI16"/>
      <c r="CVJ16"/>
      <c r="CVK16"/>
      <c r="CVL16"/>
      <c r="CVM16"/>
      <c r="CVN16"/>
      <c r="CVO16"/>
      <c r="CVP16"/>
      <c r="CVQ16"/>
      <c r="CVR16"/>
      <c r="CVS16"/>
      <c r="CVT16"/>
      <c r="CVU16"/>
      <c r="CVV16"/>
      <c r="CVW16"/>
      <c r="CVX16"/>
      <c r="CVY16"/>
      <c r="CVZ16"/>
      <c r="CWA16"/>
      <c r="CWB16"/>
      <c r="CWC16"/>
      <c r="CWD16"/>
      <c r="CWE16"/>
      <c r="CWF16"/>
      <c r="CWG16"/>
      <c r="CWH16"/>
      <c r="CWI16"/>
      <c r="CWJ16"/>
      <c r="CWK16"/>
      <c r="CWL16"/>
      <c r="CWM16"/>
      <c r="CWN16"/>
      <c r="CWO16"/>
      <c r="CWP16"/>
      <c r="CWQ16"/>
      <c r="CWR16"/>
      <c r="CWS16"/>
      <c r="CWT16"/>
      <c r="CWU16"/>
      <c r="CWV16"/>
      <c r="CWW16"/>
      <c r="CWX16"/>
      <c r="CWY16"/>
      <c r="CWZ16"/>
      <c r="CXA16"/>
      <c r="CXB16"/>
      <c r="CXC16"/>
      <c r="CXD16"/>
      <c r="CXE16"/>
      <c r="CXF16"/>
      <c r="CXG16"/>
      <c r="CXH16"/>
      <c r="CXI16"/>
      <c r="CXJ16"/>
      <c r="CXK16"/>
      <c r="CXL16"/>
      <c r="CXM16"/>
      <c r="CXN16"/>
      <c r="CXO16"/>
      <c r="CXP16"/>
      <c r="CXQ16"/>
      <c r="CXR16"/>
      <c r="CXS16"/>
      <c r="CXT16"/>
      <c r="CXU16"/>
      <c r="CXV16"/>
      <c r="CXW16"/>
      <c r="CXX16"/>
      <c r="CXY16"/>
      <c r="CXZ16"/>
      <c r="CYA16"/>
      <c r="CYB16"/>
      <c r="CYC16"/>
      <c r="CYD16"/>
      <c r="CYE16"/>
      <c r="CYF16"/>
      <c r="CYG16"/>
      <c r="CYH16"/>
      <c r="CYI16"/>
      <c r="CYJ16"/>
      <c r="CYK16"/>
      <c r="CYL16"/>
      <c r="CYM16"/>
      <c r="CYN16"/>
      <c r="CYO16"/>
      <c r="CYP16"/>
      <c r="CYQ16"/>
      <c r="CYR16"/>
      <c r="CYS16"/>
      <c r="CYT16"/>
      <c r="CYU16"/>
      <c r="CYV16"/>
      <c r="CYW16"/>
      <c r="CYX16"/>
      <c r="CYY16"/>
      <c r="CYZ16"/>
      <c r="CZA16"/>
      <c r="CZB16"/>
      <c r="CZC16"/>
      <c r="CZD16"/>
      <c r="CZE16"/>
      <c r="CZF16"/>
      <c r="CZG16"/>
      <c r="CZH16"/>
      <c r="CZI16"/>
      <c r="CZJ16"/>
      <c r="CZK16"/>
      <c r="CZL16"/>
      <c r="CZM16"/>
      <c r="CZN16"/>
      <c r="CZO16"/>
      <c r="CZP16"/>
      <c r="CZQ16"/>
      <c r="CZR16"/>
      <c r="CZS16"/>
      <c r="CZT16"/>
      <c r="CZU16"/>
      <c r="CZV16"/>
      <c r="CZW16"/>
      <c r="CZX16"/>
      <c r="CZY16"/>
      <c r="CZZ16"/>
      <c r="DAA16"/>
      <c r="DAB16"/>
      <c r="DAC16"/>
      <c r="DAD16"/>
      <c r="DAE16"/>
      <c r="DAF16"/>
      <c r="DAG16"/>
      <c r="DAH16"/>
      <c r="DAI16"/>
      <c r="DAJ16"/>
      <c r="DAK16"/>
      <c r="DAL16"/>
      <c r="DAM16"/>
      <c r="DAN16"/>
      <c r="DAO16"/>
      <c r="DAP16"/>
      <c r="DAQ16"/>
      <c r="DAR16"/>
      <c r="DAS16"/>
      <c r="DAT16"/>
      <c r="DAU16"/>
      <c r="DAV16"/>
      <c r="DAW16"/>
      <c r="DAX16"/>
      <c r="DAY16"/>
      <c r="DAZ16"/>
      <c r="DBA16"/>
      <c r="DBB16"/>
      <c r="DBC16"/>
      <c r="DBD16"/>
      <c r="DBE16"/>
      <c r="DBF16"/>
      <c r="DBG16"/>
      <c r="DBH16"/>
      <c r="DBI16"/>
      <c r="DBJ16"/>
      <c r="DBK16"/>
      <c r="DBL16"/>
      <c r="DBM16"/>
      <c r="DBN16"/>
      <c r="DBO16"/>
      <c r="DBP16"/>
      <c r="DBQ16"/>
      <c r="DBR16"/>
      <c r="DBS16"/>
      <c r="DBT16"/>
      <c r="DBU16"/>
      <c r="DBV16"/>
      <c r="DBW16"/>
      <c r="DBX16"/>
      <c r="DBY16"/>
      <c r="DBZ16"/>
      <c r="DCA16"/>
      <c r="DCB16"/>
      <c r="DCC16"/>
      <c r="DCD16"/>
      <c r="DCE16"/>
      <c r="DCF16"/>
      <c r="DCG16"/>
      <c r="DCH16"/>
      <c r="DCI16"/>
      <c r="DCJ16"/>
      <c r="DCK16"/>
      <c r="DCL16"/>
      <c r="DCM16"/>
      <c r="DCN16"/>
      <c r="DCO16"/>
      <c r="DCP16"/>
      <c r="DCQ16"/>
      <c r="DCR16"/>
      <c r="DCS16"/>
      <c r="DCT16"/>
      <c r="DCU16"/>
      <c r="DCV16"/>
      <c r="DCW16"/>
      <c r="DCX16"/>
      <c r="DCY16"/>
      <c r="DCZ16"/>
      <c r="DDA16"/>
      <c r="DDB16"/>
      <c r="DDC16"/>
      <c r="DDD16"/>
      <c r="DDE16"/>
      <c r="DDF16"/>
      <c r="DDG16"/>
      <c r="DDH16"/>
      <c r="DDI16"/>
      <c r="DDJ16"/>
      <c r="DDK16"/>
      <c r="DDL16"/>
      <c r="DDM16"/>
      <c r="DDN16"/>
      <c r="DDO16"/>
      <c r="DDP16"/>
      <c r="DDQ16"/>
      <c r="DDR16"/>
      <c r="DDS16"/>
      <c r="DDT16"/>
      <c r="DDU16"/>
      <c r="DDV16"/>
      <c r="DDW16"/>
      <c r="DDX16"/>
      <c r="DDY16"/>
      <c r="DDZ16"/>
      <c r="DEA16"/>
      <c r="DEB16"/>
      <c r="DEC16"/>
      <c r="DED16"/>
      <c r="DEE16"/>
      <c r="DEF16"/>
      <c r="DEG16"/>
      <c r="DEH16"/>
      <c r="DEI16"/>
      <c r="DEJ16"/>
      <c r="DEK16"/>
      <c r="DEL16"/>
      <c r="DEM16"/>
      <c r="DEN16"/>
      <c r="DEO16"/>
      <c r="DEP16"/>
      <c r="DEQ16"/>
      <c r="DER16"/>
      <c r="DES16"/>
      <c r="DET16"/>
      <c r="DEU16"/>
      <c r="DEV16"/>
      <c r="DEW16"/>
      <c r="DEX16"/>
      <c r="DEY16"/>
      <c r="DEZ16"/>
      <c r="DFA16"/>
      <c r="DFB16"/>
      <c r="DFC16"/>
      <c r="DFD16"/>
      <c r="DFE16"/>
      <c r="DFF16"/>
      <c r="DFG16"/>
      <c r="DFH16"/>
      <c r="DFI16"/>
      <c r="DFJ16"/>
      <c r="DFK16"/>
      <c r="DFL16"/>
      <c r="DFM16"/>
      <c r="DFN16"/>
      <c r="DFO16"/>
      <c r="DFP16"/>
      <c r="DFQ16"/>
      <c r="DFR16"/>
      <c r="DFS16"/>
      <c r="DFT16"/>
      <c r="DFU16"/>
      <c r="DFV16"/>
      <c r="DFW16"/>
      <c r="DFX16"/>
      <c r="DFY16"/>
      <c r="DFZ16"/>
      <c r="DGA16"/>
      <c r="DGB16"/>
      <c r="DGC16"/>
      <c r="DGD16"/>
      <c r="DGE16"/>
      <c r="DGF16"/>
      <c r="DGG16"/>
      <c r="DGH16"/>
      <c r="DGI16"/>
      <c r="DGJ16"/>
      <c r="DGK16"/>
      <c r="DGL16"/>
      <c r="DGM16"/>
      <c r="DGN16"/>
      <c r="DGO16"/>
      <c r="DGP16"/>
      <c r="DGQ16"/>
      <c r="DGR16"/>
      <c r="DGS16"/>
      <c r="DGT16"/>
      <c r="DGU16"/>
      <c r="DGV16"/>
      <c r="DGW16"/>
      <c r="DGX16"/>
      <c r="DGY16"/>
      <c r="DGZ16"/>
      <c r="DHA16"/>
      <c r="DHB16"/>
      <c r="DHC16"/>
      <c r="DHD16"/>
      <c r="DHE16"/>
      <c r="DHF16"/>
      <c r="DHG16"/>
      <c r="DHH16"/>
      <c r="DHI16"/>
      <c r="DHJ16"/>
      <c r="DHK16"/>
      <c r="DHL16"/>
      <c r="DHM16"/>
      <c r="DHN16"/>
      <c r="DHO16"/>
      <c r="DHP16"/>
      <c r="DHQ16"/>
      <c r="DHR16"/>
      <c r="DHS16"/>
      <c r="DHT16"/>
      <c r="DHU16"/>
      <c r="DHV16"/>
      <c r="DHW16"/>
      <c r="DHX16"/>
      <c r="DHY16"/>
      <c r="DHZ16"/>
      <c r="DIA16"/>
      <c r="DIB16"/>
      <c r="DIC16"/>
      <c r="DID16"/>
      <c r="DIE16"/>
      <c r="DIF16"/>
      <c r="DIG16"/>
      <c r="DIH16"/>
      <c r="DII16"/>
      <c r="DIJ16"/>
      <c r="DIK16"/>
      <c r="DIL16"/>
      <c r="DIM16"/>
      <c r="DIN16"/>
      <c r="DIO16"/>
      <c r="DIP16"/>
      <c r="DIQ16"/>
      <c r="DIR16"/>
      <c r="DIS16"/>
      <c r="DIT16"/>
      <c r="DIU16"/>
      <c r="DIV16"/>
      <c r="DIW16"/>
      <c r="DIX16"/>
      <c r="DIY16"/>
      <c r="DIZ16"/>
      <c r="DJA16"/>
      <c r="DJB16"/>
      <c r="DJC16"/>
      <c r="DJD16"/>
      <c r="DJE16"/>
      <c r="DJF16"/>
      <c r="DJG16"/>
      <c r="DJH16"/>
      <c r="DJI16"/>
      <c r="DJJ16"/>
      <c r="DJK16"/>
      <c r="DJL16"/>
      <c r="DJM16"/>
      <c r="DJN16"/>
      <c r="DJO16"/>
      <c r="DJP16"/>
      <c r="DJQ16"/>
      <c r="DJR16"/>
      <c r="DJS16"/>
      <c r="DJT16"/>
      <c r="DJU16"/>
      <c r="DJV16"/>
      <c r="DJW16"/>
      <c r="DJX16"/>
      <c r="DJY16"/>
      <c r="DJZ16"/>
      <c r="DKA16"/>
      <c r="DKB16"/>
      <c r="DKC16"/>
      <c r="DKD16"/>
      <c r="DKE16"/>
      <c r="DKF16"/>
      <c r="DKG16"/>
      <c r="DKH16"/>
      <c r="DKI16"/>
      <c r="DKJ16"/>
      <c r="DKK16"/>
      <c r="DKL16"/>
      <c r="DKM16"/>
      <c r="DKN16"/>
      <c r="DKO16"/>
      <c r="DKP16"/>
      <c r="DKQ16"/>
      <c r="DKR16"/>
      <c r="DKS16"/>
      <c r="DKT16"/>
      <c r="DKU16"/>
      <c r="DKV16"/>
      <c r="DKW16"/>
      <c r="DKX16"/>
      <c r="DKY16"/>
      <c r="DKZ16"/>
      <c r="DLA16"/>
      <c r="DLB16"/>
      <c r="DLC16"/>
      <c r="DLD16"/>
      <c r="DLE16"/>
      <c r="DLF16"/>
      <c r="DLG16"/>
      <c r="DLH16"/>
      <c r="DLI16"/>
      <c r="DLJ16"/>
      <c r="DLK16"/>
      <c r="DLL16"/>
      <c r="DLM16"/>
      <c r="DLN16"/>
      <c r="DLO16"/>
      <c r="DLP16"/>
      <c r="DLQ16"/>
      <c r="DLR16"/>
      <c r="DLS16"/>
      <c r="DLT16"/>
      <c r="DLU16"/>
      <c r="DLV16"/>
      <c r="DLW16"/>
      <c r="DLX16"/>
      <c r="DLY16"/>
      <c r="DLZ16"/>
      <c r="DMA16"/>
      <c r="DMB16"/>
      <c r="DMC16"/>
      <c r="DMD16"/>
      <c r="DME16"/>
      <c r="DMF16"/>
      <c r="DMG16"/>
      <c r="DMH16"/>
      <c r="DMI16"/>
      <c r="DMJ16"/>
      <c r="DMK16"/>
      <c r="DML16"/>
      <c r="DMM16"/>
      <c r="DMN16"/>
      <c r="DMO16"/>
      <c r="DMP16"/>
      <c r="DMQ16"/>
      <c r="DMR16"/>
      <c r="DMS16"/>
      <c r="DMT16"/>
      <c r="DMU16"/>
      <c r="DMV16"/>
      <c r="DMW16"/>
      <c r="DMX16"/>
      <c r="DMY16"/>
      <c r="DMZ16"/>
      <c r="DNA16"/>
      <c r="DNB16"/>
      <c r="DNC16"/>
      <c r="DND16"/>
      <c r="DNE16"/>
      <c r="DNF16"/>
      <c r="DNG16"/>
      <c r="DNH16"/>
      <c r="DNI16"/>
      <c r="DNJ16"/>
      <c r="DNK16"/>
      <c r="DNL16"/>
      <c r="DNM16"/>
      <c r="DNN16"/>
      <c r="DNO16"/>
      <c r="DNP16"/>
      <c r="DNQ16"/>
      <c r="DNR16"/>
      <c r="DNS16"/>
      <c r="DNT16"/>
      <c r="DNU16"/>
      <c r="DNV16"/>
      <c r="DNW16"/>
      <c r="DNX16"/>
      <c r="DNY16"/>
      <c r="DNZ16"/>
      <c r="DOA16"/>
      <c r="DOB16"/>
      <c r="DOC16"/>
      <c r="DOD16"/>
      <c r="DOE16"/>
      <c r="DOF16"/>
      <c r="DOG16"/>
      <c r="DOH16"/>
      <c r="DOI16"/>
      <c r="DOJ16"/>
      <c r="DOK16"/>
      <c r="DOL16"/>
      <c r="DOM16"/>
      <c r="DON16"/>
      <c r="DOO16"/>
      <c r="DOP16"/>
      <c r="DOQ16"/>
      <c r="DOR16"/>
      <c r="DOS16"/>
      <c r="DOT16"/>
      <c r="DOU16"/>
      <c r="DOV16"/>
      <c r="DOW16"/>
      <c r="DOX16"/>
      <c r="DOY16"/>
      <c r="DOZ16"/>
      <c r="DPA16"/>
      <c r="DPB16"/>
      <c r="DPC16"/>
      <c r="DPD16"/>
      <c r="DPE16"/>
      <c r="DPF16"/>
      <c r="DPG16"/>
      <c r="DPH16"/>
      <c r="DPI16"/>
      <c r="DPJ16"/>
      <c r="DPK16"/>
      <c r="DPL16"/>
      <c r="DPM16"/>
      <c r="DPN16"/>
      <c r="DPO16"/>
      <c r="DPP16"/>
      <c r="DPQ16"/>
      <c r="DPR16"/>
      <c r="DPS16"/>
      <c r="DPT16"/>
      <c r="DPU16"/>
      <c r="DPV16"/>
      <c r="DPW16"/>
      <c r="DPX16"/>
      <c r="DPY16"/>
      <c r="DPZ16"/>
      <c r="DQA16"/>
      <c r="DQB16"/>
      <c r="DQC16"/>
      <c r="DQD16"/>
      <c r="DQE16"/>
      <c r="DQF16"/>
      <c r="DQG16"/>
      <c r="DQH16"/>
      <c r="DQI16"/>
      <c r="DQJ16"/>
      <c r="DQK16"/>
      <c r="DQL16"/>
      <c r="DQM16"/>
      <c r="DQN16"/>
      <c r="DQO16"/>
      <c r="DQP16"/>
      <c r="DQQ16"/>
      <c r="DQR16"/>
      <c r="DQS16"/>
      <c r="DQT16"/>
      <c r="DQU16"/>
      <c r="DQV16"/>
      <c r="DQW16"/>
      <c r="DQX16"/>
      <c r="DQY16"/>
      <c r="DQZ16"/>
      <c r="DRA16"/>
      <c r="DRB16"/>
      <c r="DRC16"/>
      <c r="DRD16"/>
      <c r="DRE16"/>
      <c r="DRF16"/>
      <c r="DRG16"/>
      <c r="DRH16"/>
      <c r="DRI16"/>
      <c r="DRJ16"/>
      <c r="DRK16"/>
      <c r="DRL16"/>
      <c r="DRM16"/>
      <c r="DRN16"/>
      <c r="DRO16"/>
      <c r="DRP16"/>
      <c r="DRQ16"/>
      <c r="DRR16"/>
      <c r="DRS16"/>
      <c r="DRT16"/>
      <c r="DRU16"/>
      <c r="DRV16"/>
      <c r="DRW16"/>
      <c r="DRX16"/>
      <c r="DRY16"/>
      <c r="DRZ16"/>
      <c r="DSA16"/>
      <c r="DSB16"/>
      <c r="DSC16"/>
      <c r="DSD16"/>
      <c r="DSE16"/>
      <c r="DSF16"/>
      <c r="DSG16"/>
      <c r="DSH16"/>
      <c r="DSI16"/>
      <c r="DSJ16"/>
      <c r="DSK16"/>
      <c r="DSL16"/>
      <c r="DSM16"/>
      <c r="DSN16"/>
      <c r="DSO16"/>
      <c r="DSP16"/>
      <c r="DSQ16"/>
      <c r="DSR16"/>
      <c r="DSS16"/>
      <c r="DST16"/>
      <c r="DSU16"/>
      <c r="DSV16"/>
      <c r="DSW16"/>
      <c r="DSX16"/>
      <c r="DSY16"/>
      <c r="DSZ16"/>
      <c r="DTA16"/>
      <c r="DTB16"/>
      <c r="DTC16"/>
      <c r="DTD16"/>
      <c r="DTE16"/>
      <c r="DTF16"/>
      <c r="DTG16"/>
      <c r="DTH16"/>
      <c r="DTI16"/>
      <c r="DTJ16"/>
      <c r="DTK16"/>
      <c r="DTL16"/>
      <c r="DTM16"/>
      <c r="DTN16"/>
      <c r="DTO16"/>
      <c r="DTP16"/>
      <c r="DTQ16"/>
      <c r="DTR16"/>
      <c r="DTS16"/>
      <c r="DTT16"/>
      <c r="DTU16"/>
      <c r="DTV16"/>
      <c r="DTW16"/>
      <c r="DTX16"/>
      <c r="DTY16"/>
      <c r="DTZ16"/>
      <c r="DUA16"/>
      <c r="DUB16"/>
      <c r="DUC16"/>
      <c r="DUD16"/>
      <c r="DUE16"/>
      <c r="DUF16"/>
      <c r="DUG16"/>
      <c r="DUH16"/>
      <c r="DUI16"/>
      <c r="DUJ16"/>
      <c r="DUK16"/>
      <c r="DUL16"/>
      <c r="DUM16"/>
      <c r="DUN16"/>
      <c r="DUO16"/>
      <c r="DUP16"/>
      <c r="DUQ16"/>
      <c r="DUR16"/>
      <c r="DUS16"/>
      <c r="DUT16"/>
      <c r="DUU16"/>
      <c r="DUV16"/>
      <c r="DUW16"/>
      <c r="DUX16"/>
      <c r="DUY16"/>
      <c r="DUZ16"/>
      <c r="DVA16"/>
      <c r="DVB16"/>
      <c r="DVC16"/>
      <c r="DVD16"/>
      <c r="DVE16"/>
      <c r="DVF16"/>
      <c r="DVG16"/>
      <c r="DVH16"/>
      <c r="DVI16"/>
      <c r="DVJ16"/>
      <c r="DVK16"/>
      <c r="DVL16"/>
      <c r="DVM16"/>
      <c r="DVN16"/>
      <c r="DVO16"/>
      <c r="DVP16"/>
      <c r="DVQ16"/>
      <c r="DVR16"/>
      <c r="DVS16"/>
      <c r="DVT16"/>
      <c r="DVU16"/>
      <c r="DVV16"/>
      <c r="DVW16"/>
      <c r="DVX16"/>
      <c r="DVY16"/>
      <c r="DVZ16"/>
      <c r="DWA16"/>
      <c r="DWB16"/>
      <c r="DWC16"/>
      <c r="DWD16"/>
      <c r="DWE16"/>
      <c r="DWF16"/>
      <c r="DWG16"/>
      <c r="DWH16"/>
      <c r="DWI16"/>
      <c r="DWJ16"/>
      <c r="DWK16"/>
      <c r="DWL16"/>
      <c r="DWM16"/>
      <c r="DWN16"/>
      <c r="DWO16"/>
      <c r="DWP16"/>
      <c r="DWQ16"/>
      <c r="DWR16"/>
      <c r="DWS16"/>
      <c r="DWT16"/>
      <c r="DWU16"/>
      <c r="DWV16"/>
      <c r="DWW16"/>
      <c r="DWX16"/>
      <c r="DWY16"/>
      <c r="DWZ16"/>
      <c r="DXA16"/>
      <c r="DXB16"/>
      <c r="DXC16"/>
      <c r="DXD16"/>
      <c r="DXE16"/>
      <c r="DXF16"/>
      <c r="DXG16"/>
      <c r="DXH16"/>
      <c r="DXI16"/>
      <c r="DXJ16"/>
      <c r="DXK16"/>
      <c r="DXL16"/>
      <c r="DXM16"/>
      <c r="DXN16"/>
      <c r="DXO16"/>
      <c r="DXP16"/>
      <c r="DXQ16"/>
      <c r="DXR16"/>
      <c r="DXS16"/>
      <c r="DXT16"/>
      <c r="DXU16"/>
      <c r="DXV16"/>
      <c r="DXW16"/>
      <c r="DXX16"/>
      <c r="DXY16"/>
      <c r="DXZ16"/>
      <c r="DYA16"/>
      <c r="DYB16"/>
      <c r="DYC16"/>
      <c r="DYD16"/>
      <c r="DYE16"/>
      <c r="DYF16"/>
      <c r="DYG16"/>
      <c r="DYH16"/>
      <c r="DYI16"/>
      <c r="DYJ16"/>
      <c r="DYK16"/>
      <c r="DYL16"/>
      <c r="DYM16"/>
      <c r="DYN16"/>
      <c r="DYO16"/>
      <c r="DYP16"/>
      <c r="DYQ16"/>
      <c r="DYR16"/>
      <c r="DYS16"/>
      <c r="DYT16"/>
      <c r="DYU16"/>
      <c r="DYV16"/>
      <c r="DYW16"/>
      <c r="DYX16"/>
      <c r="DYY16"/>
      <c r="DYZ16"/>
      <c r="DZA16"/>
      <c r="DZB16"/>
      <c r="DZC16"/>
      <c r="DZD16"/>
      <c r="DZE16"/>
      <c r="DZF16"/>
      <c r="DZG16"/>
      <c r="DZH16"/>
      <c r="DZI16"/>
      <c r="DZJ16"/>
      <c r="DZK16"/>
      <c r="DZL16"/>
      <c r="DZM16"/>
      <c r="DZN16"/>
      <c r="DZO16"/>
      <c r="DZP16"/>
      <c r="DZQ16"/>
      <c r="DZR16"/>
      <c r="DZS16"/>
      <c r="DZT16"/>
      <c r="DZU16"/>
      <c r="DZV16"/>
      <c r="DZW16"/>
      <c r="DZX16"/>
      <c r="DZY16"/>
      <c r="DZZ16"/>
      <c r="EAA16"/>
      <c r="EAB16"/>
      <c r="EAC16"/>
      <c r="EAD16"/>
      <c r="EAE16"/>
      <c r="EAF16"/>
      <c r="EAG16"/>
      <c r="EAH16"/>
      <c r="EAI16"/>
      <c r="EAJ16"/>
      <c r="EAK16"/>
      <c r="EAL16"/>
      <c r="EAM16"/>
      <c r="EAN16"/>
      <c r="EAO16"/>
      <c r="EAP16"/>
      <c r="EAQ16"/>
      <c r="EAR16"/>
      <c r="EAS16"/>
      <c r="EAT16"/>
      <c r="EAU16"/>
      <c r="EAV16"/>
      <c r="EAW16"/>
      <c r="EAX16"/>
      <c r="EAY16"/>
      <c r="EAZ16"/>
      <c r="EBA16"/>
      <c r="EBB16"/>
      <c r="EBC16"/>
      <c r="EBD16"/>
      <c r="EBE16"/>
      <c r="EBF16"/>
      <c r="EBG16"/>
      <c r="EBH16"/>
      <c r="EBI16"/>
      <c r="EBJ16"/>
      <c r="EBK16"/>
      <c r="EBL16"/>
      <c r="EBM16"/>
      <c r="EBN16"/>
      <c r="EBO16"/>
      <c r="EBP16"/>
      <c r="EBQ16"/>
      <c r="EBR16"/>
      <c r="EBS16"/>
      <c r="EBT16"/>
      <c r="EBU16"/>
      <c r="EBV16"/>
      <c r="EBW16"/>
      <c r="EBX16"/>
      <c r="EBY16"/>
      <c r="EBZ16"/>
      <c r="ECA16"/>
      <c r="ECB16"/>
      <c r="ECC16"/>
      <c r="ECD16"/>
      <c r="ECE16"/>
      <c r="ECF16"/>
      <c r="ECG16"/>
      <c r="ECH16"/>
      <c r="ECI16"/>
      <c r="ECJ16"/>
      <c r="ECK16"/>
      <c r="ECL16"/>
      <c r="ECM16"/>
      <c r="ECN16"/>
      <c r="ECO16"/>
      <c r="ECP16"/>
      <c r="ECQ16"/>
      <c r="ECR16"/>
      <c r="ECS16"/>
      <c r="ECT16"/>
      <c r="ECU16"/>
      <c r="ECV16"/>
      <c r="ECW16"/>
      <c r="ECX16"/>
      <c r="ECY16"/>
      <c r="ECZ16"/>
      <c r="EDA16"/>
      <c r="EDB16"/>
      <c r="EDC16"/>
      <c r="EDD16"/>
      <c r="EDE16"/>
      <c r="EDF16"/>
      <c r="EDG16"/>
      <c r="EDH16"/>
      <c r="EDI16"/>
      <c r="EDJ16"/>
      <c r="EDK16"/>
      <c r="EDL16"/>
      <c r="EDM16"/>
      <c r="EDN16"/>
      <c r="EDO16"/>
      <c r="EDP16"/>
      <c r="EDQ16"/>
      <c r="EDR16"/>
      <c r="EDS16"/>
      <c r="EDT16"/>
      <c r="EDU16"/>
      <c r="EDV16"/>
      <c r="EDW16"/>
      <c r="EDX16"/>
      <c r="EDY16"/>
      <c r="EDZ16"/>
      <c r="EEA16"/>
      <c r="EEB16"/>
      <c r="EEC16"/>
      <c r="EED16"/>
      <c r="EEE16"/>
      <c r="EEF16"/>
      <c r="EEG16"/>
      <c r="EEH16"/>
      <c r="EEI16"/>
      <c r="EEJ16"/>
      <c r="EEK16"/>
      <c r="EEL16"/>
      <c r="EEM16"/>
      <c r="EEN16"/>
      <c r="EEO16"/>
      <c r="EEP16"/>
      <c r="EEQ16"/>
      <c r="EER16"/>
      <c r="EES16"/>
      <c r="EET16"/>
      <c r="EEU16"/>
      <c r="EEV16"/>
      <c r="EEW16"/>
      <c r="EEX16"/>
      <c r="EEY16"/>
      <c r="EEZ16"/>
      <c r="EFA16"/>
      <c r="EFB16"/>
      <c r="EFC16"/>
      <c r="EFD16"/>
      <c r="EFE16"/>
      <c r="EFF16"/>
      <c r="EFG16"/>
      <c r="EFH16"/>
      <c r="EFI16"/>
      <c r="EFJ16"/>
      <c r="EFK16"/>
      <c r="EFL16"/>
      <c r="EFM16"/>
      <c r="EFN16"/>
      <c r="EFO16"/>
      <c r="EFP16"/>
      <c r="EFQ16"/>
      <c r="EFR16"/>
      <c r="EFS16"/>
      <c r="EFT16"/>
      <c r="EFU16"/>
      <c r="EFV16"/>
      <c r="EFW16"/>
      <c r="EFX16"/>
      <c r="EFY16"/>
      <c r="EFZ16"/>
      <c r="EGA16"/>
      <c r="EGB16"/>
      <c r="EGC16"/>
      <c r="EGD16"/>
      <c r="EGE16"/>
      <c r="EGF16"/>
      <c r="EGG16"/>
      <c r="EGH16"/>
      <c r="EGI16"/>
      <c r="EGJ16"/>
      <c r="EGK16"/>
      <c r="EGL16"/>
      <c r="EGM16"/>
      <c r="EGN16"/>
      <c r="EGO16"/>
      <c r="EGP16"/>
      <c r="EGQ16"/>
      <c r="EGR16"/>
      <c r="EGS16"/>
      <c r="EGT16"/>
      <c r="EGU16"/>
      <c r="EGV16"/>
      <c r="EGW16"/>
      <c r="EGX16"/>
      <c r="EGY16"/>
      <c r="EGZ16"/>
      <c r="EHA16"/>
      <c r="EHB16"/>
      <c r="EHC16"/>
      <c r="EHD16"/>
      <c r="EHE16"/>
      <c r="EHF16"/>
      <c r="EHG16"/>
      <c r="EHH16"/>
      <c r="EHI16"/>
      <c r="EHJ16"/>
      <c r="EHK16"/>
      <c r="EHL16"/>
      <c r="EHM16"/>
      <c r="EHN16"/>
      <c r="EHO16"/>
      <c r="EHP16"/>
      <c r="EHQ16"/>
      <c r="EHR16"/>
      <c r="EHS16"/>
      <c r="EHT16"/>
      <c r="EHU16"/>
      <c r="EHV16"/>
      <c r="EHW16"/>
      <c r="EHX16"/>
      <c r="EHY16"/>
      <c r="EHZ16"/>
      <c r="EIA16"/>
      <c r="EIB16"/>
      <c r="EIC16"/>
      <c r="EID16"/>
      <c r="EIE16"/>
      <c r="EIF16"/>
      <c r="EIG16"/>
      <c r="EIH16"/>
      <c r="EII16"/>
      <c r="EIJ16"/>
      <c r="EIK16"/>
      <c r="EIL16"/>
      <c r="EIM16"/>
      <c r="EIN16"/>
      <c r="EIO16"/>
      <c r="EIP16"/>
      <c r="EIQ16"/>
      <c r="EIR16"/>
      <c r="EIS16"/>
      <c r="EIT16"/>
      <c r="EIU16"/>
      <c r="EIV16"/>
      <c r="EIW16"/>
      <c r="EIX16"/>
      <c r="EIY16"/>
      <c r="EIZ16"/>
      <c r="EJA16"/>
      <c r="EJB16"/>
      <c r="EJC16"/>
      <c r="EJD16"/>
      <c r="EJE16"/>
      <c r="EJF16"/>
      <c r="EJG16"/>
      <c r="EJH16"/>
      <c r="EJI16"/>
      <c r="EJJ16"/>
      <c r="EJK16"/>
      <c r="EJL16"/>
      <c r="EJM16"/>
      <c r="EJN16"/>
      <c r="EJO16"/>
      <c r="EJP16"/>
      <c r="EJQ16"/>
      <c r="EJR16"/>
      <c r="EJS16"/>
      <c r="EJT16"/>
      <c r="EJU16"/>
      <c r="EJV16"/>
      <c r="EJW16"/>
      <c r="EJX16"/>
      <c r="EJY16"/>
      <c r="EJZ16"/>
      <c r="EKA16"/>
      <c r="EKB16"/>
      <c r="EKC16"/>
      <c r="EKD16"/>
      <c r="EKE16"/>
      <c r="EKF16"/>
      <c r="EKG16"/>
      <c r="EKH16"/>
      <c r="EKI16"/>
      <c r="EKJ16"/>
      <c r="EKK16"/>
      <c r="EKL16"/>
      <c r="EKM16"/>
      <c r="EKN16"/>
      <c r="EKO16"/>
      <c r="EKP16"/>
      <c r="EKQ16"/>
      <c r="EKR16"/>
      <c r="EKS16"/>
      <c r="EKT16"/>
      <c r="EKU16"/>
      <c r="EKV16"/>
      <c r="EKW16"/>
      <c r="EKX16"/>
      <c r="EKY16"/>
      <c r="EKZ16"/>
      <c r="ELA16"/>
      <c r="ELB16"/>
      <c r="ELC16"/>
      <c r="ELD16"/>
      <c r="ELE16"/>
      <c r="ELF16"/>
      <c r="ELG16"/>
      <c r="ELH16"/>
      <c r="ELI16"/>
      <c r="ELJ16"/>
      <c r="ELK16"/>
      <c r="ELL16"/>
      <c r="ELM16"/>
      <c r="ELN16"/>
      <c r="ELO16"/>
      <c r="ELP16"/>
      <c r="ELQ16"/>
      <c r="ELR16"/>
      <c r="ELS16"/>
      <c r="ELT16"/>
      <c r="ELU16"/>
      <c r="ELV16"/>
      <c r="ELW16"/>
      <c r="ELX16"/>
      <c r="ELY16"/>
      <c r="ELZ16"/>
      <c r="EMA16"/>
      <c r="EMB16"/>
      <c r="EMC16"/>
      <c r="EMD16"/>
      <c r="EME16"/>
      <c r="EMF16"/>
      <c r="EMG16"/>
      <c r="EMH16"/>
      <c r="EMI16"/>
      <c r="EMJ16"/>
      <c r="EMK16"/>
      <c r="EML16"/>
      <c r="EMM16"/>
      <c r="EMN16"/>
      <c r="EMO16"/>
      <c r="EMP16"/>
      <c r="EMQ16"/>
      <c r="EMR16"/>
      <c r="EMS16"/>
      <c r="EMT16"/>
      <c r="EMU16"/>
      <c r="EMV16"/>
      <c r="EMW16"/>
      <c r="EMX16"/>
      <c r="EMY16"/>
      <c r="EMZ16"/>
      <c r="ENA16"/>
      <c r="ENB16"/>
      <c r="ENC16"/>
      <c r="END16"/>
      <c r="ENE16"/>
      <c r="ENF16"/>
      <c r="ENG16"/>
      <c r="ENH16"/>
      <c r="ENI16"/>
      <c r="ENJ16"/>
      <c r="ENK16"/>
      <c r="ENL16"/>
      <c r="ENM16"/>
      <c r="ENN16"/>
      <c r="ENO16"/>
      <c r="ENP16"/>
      <c r="ENQ16"/>
      <c r="ENR16"/>
      <c r="ENS16"/>
      <c r="ENT16"/>
      <c r="ENU16"/>
      <c r="ENV16"/>
      <c r="ENW16"/>
      <c r="ENX16"/>
      <c r="ENY16"/>
      <c r="ENZ16"/>
      <c r="EOA16"/>
      <c r="EOB16"/>
      <c r="EOC16"/>
      <c r="EOD16"/>
      <c r="EOE16"/>
      <c r="EOF16"/>
      <c r="EOG16"/>
      <c r="EOH16"/>
      <c r="EOI16"/>
      <c r="EOJ16"/>
      <c r="EOK16"/>
      <c r="EOL16"/>
      <c r="EOM16"/>
      <c r="EON16"/>
      <c r="EOO16"/>
      <c r="EOP16"/>
      <c r="EOQ16"/>
      <c r="EOR16"/>
      <c r="EOS16"/>
      <c r="EOT16"/>
      <c r="EOU16"/>
      <c r="EOV16"/>
      <c r="EOW16"/>
      <c r="EOX16"/>
      <c r="EOY16"/>
      <c r="EOZ16"/>
      <c r="EPA16"/>
      <c r="EPB16"/>
      <c r="EPC16"/>
      <c r="EPD16"/>
      <c r="EPE16"/>
      <c r="EPF16"/>
      <c r="EPG16"/>
      <c r="EPH16"/>
      <c r="EPI16"/>
      <c r="EPJ16"/>
      <c r="EPK16"/>
      <c r="EPL16"/>
      <c r="EPM16"/>
      <c r="EPN16"/>
      <c r="EPO16"/>
      <c r="EPP16"/>
      <c r="EPQ16"/>
      <c r="EPR16"/>
      <c r="EPS16"/>
      <c r="EPT16"/>
      <c r="EPU16"/>
      <c r="EPV16"/>
      <c r="EPW16"/>
      <c r="EPX16"/>
      <c r="EPY16"/>
      <c r="EPZ16"/>
      <c r="EQA16"/>
      <c r="EQB16"/>
      <c r="EQC16"/>
      <c r="EQD16"/>
      <c r="EQE16"/>
      <c r="EQF16"/>
      <c r="EQG16"/>
      <c r="EQH16"/>
      <c r="EQI16"/>
      <c r="EQJ16"/>
      <c r="EQK16"/>
      <c r="EQL16"/>
      <c r="EQM16"/>
      <c r="EQN16"/>
      <c r="EQO16"/>
      <c r="EQP16"/>
      <c r="EQQ16"/>
      <c r="EQR16"/>
      <c r="EQS16"/>
      <c r="EQT16"/>
      <c r="EQU16"/>
      <c r="EQV16"/>
      <c r="EQW16"/>
      <c r="EQX16"/>
      <c r="EQY16"/>
      <c r="EQZ16"/>
      <c r="ERA16"/>
      <c r="ERB16"/>
      <c r="ERC16"/>
      <c r="ERD16"/>
      <c r="ERE16"/>
      <c r="ERF16"/>
      <c r="ERG16"/>
      <c r="ERH16"/>
      <c r="ERI16"/>
      <c r="ERJ16"/>
      <c r="ERK16"/>
      <c r="ERL16"/>
      <c r="ERM16"/>
      <c r="ERN16"/>
      <c r="ERO16"/>
      <c r="ERP16"/>
      <c r="ERQ16"/>
      <c r="ERR16"/>
      <c r="ERS16"/>
      <c r="ERT16"/>
      <c r="ERU16"/>
      <c r="ERV16"/>
      <c r="ERW16"/>
      <c r="ERX16"/>
      <c r="ERY16"/>
      <c r="ERZ16"/>
      <c r="ESA16"/>
      <c r="ESB16"/>
      <c r="ESC16"/>
      <c r="ESD16"/>
      <c r="ESE16"/>
      <c r="ESF16"/>
      <c r="ESG16"/>
      <c r="ESH16"/>
      <c r="ESI16"/>
      <c r="ESJ16"/>
      <c r="ESK16"/>
      <c r="ESL16"/>
      <c r="ESM16"/>
      <c r="ESN16"/>
      <c r="ESO16"/>
      <c r="ESP16"/>
      <c r="ESQ16"/>
      <c r="ESR16"/>
      <c r="ESS16"/>
      <c r="EST16"/>
      <c r="ESU16"/>
      <c r="ESV16"/>
      <c r="ESW16"/>
      <c r="ESX16"/>
      <c r="ESY16"/>
      <c r="ESZ16"/>
      <c r="ETA16"/>
      <c r="ETB16"/>
      <c r="ETC16"/>
      <c r="ETD16"/>
      <c r="ETE16"/>
      <c r="ETF16"/>
      <c r="ETG16"/>
      <c r="ETH16"/>
      <c r="ETI16"/>
      <c r="ETJ16"/>
      <c r="ETK16"/>
      <c r="ETL16"/>
      <c r="ETM16"/>
      <c r="ETN16"/>
      <c r="ETO16"/>
      <c r="ETP16"/>
      <c r="ETQ16"/>
      <c r="ETR16"/>
      <c r="ETS16"/>
      <c r="ETT16"/>
      <c r="ETU16"/>
      <c r="ETV16"/>
      <c r="ETW16"/>
      <c r="ETX16"/>
      <c r="ETY16"/>
      <c r="ETZ16"/>
      <c r="EUA16"/>
      <c r="EUB16"/>
      <c r="EUC16"/>
      <c r="EUD16"/>
      <c r="EUE16"/>
      <c r="EUF16"/>
      <c r="EUG16"/>
      <c r="EUH16"/>
      <c r="EUI16"/>
      <c r="EUJ16"/>
      <c r="EUK16"/>
      <c r="EUL16"/>
      <c r="EUM16"/>
      <c r="EUN16"/>
      <c r="EUO16"/>
      <c r="EUP16"/>
      <c r="EUQ16"/>
      <c r="EUR16"/>
      <c r="EUS16"/>
      <c r="EUT16"/>
      <c r="EUU16"/>
      <c r="EUV16"/>
      <c r="EUW16"/>
      <c r="EUX16"/>
      <c r="EUY16"/>
      <c r="EUZ16"/>
      <c r="EVA16"/>
      <c r="EVB16"/>
      <c r="EVC16"/>
      <c r="EVD16"/>
      <c r="EVE16"/>
      <c r="EVF16"/>
      <c r="EVG16"/>
      <c r="EVH16"/>
      <c r="EVI16"/>
      <c r="EVJ16"/>
      <c r="EVK16"/>
      <c r="EVL16"/>
      <c r="EVM16"/>
      <c r="EVN16"/>
      <c r="EVO16"/>
      <c r="EVP16"/>
      <c r="EVQ16"/>
      <c r="EVR16"/>
      <c r="EVS16"/>
      <c r="EVT16"/>
      <c r="EVU16"/>
      <c r="EVV16"/>
      <c r="EVW16"/>
      <c r="EVX16"/>
      <c r="EVY16"/>
      <c r="EVZ16"/>
      <c r="EWA16"/>
      <c r="EWB16"/>
      <c r="EWC16"/>
      <c r="EWD16"/>
      <c r="EWE16"/>
      <c r="EWF16"/>
      <c r="EWG16"/>
    </row>
    <row r="17" spans="1:3985" s="20" customFormat="1" ht="37.5" customHeight="1" x14ac:dyDescent="0.25">
      <c r="A17" s="18" t="s">
        <v>41</v>
      </c>
      <c r="B17" s="19">
        <v>140</v>
      </c>
      <c r="C17" s="28">
        <v>20</v>
      </c>
      <c r="D17" s="38">
        <f>+(D8/$B17)*1.1</f>
        <v>16.31666666666667</v>
      </c>
      <c r="E17" s="38">
        <f>+(E8/$B17)*1.1</f>
        <v>20.395833333333336</v>
      </c>
      <c r="F17" s="38">
        <f>+(F8/$B17)*1.1</f>
        <v>24.475000000000001</v>
      </c>
      <c r="G17"/>
      <c r="H17"/>
      <c r="I17"/>
      <c r="J17"/>
      <c r="K17"/>
      <c r="L17"/>
      <c r="M17"/>
      <c r="N17" s="90"/>
      <c r="O17" s="90"/>
      <c r="P17" s="90"/>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row>
    <row r="18" spans="1:3985" s="20" customFormat="1" ht="37.5" customHeight="1" x14ac:dyDescent="0.25">
      <c r="A18" s="18" t="s">
        <v>42</v>
      </c>
      <c r="B18" s="19">
        <v>112</v>
      </c>
      <c r="C18" s="28">
        <v>16</v>
      </c>
      <c r="D18" s="38">
        <f>+(D8/$B18)*1.1</f>
        <v>20.395833333333336</v>
      </c>
      <c r="E18" s="38">
        <f>+(E8/$B18)*1.1</f>
        <v>25.494791666666671</v>
      </c>
      <c r="F18" s="38">
        <f>+(F8/$B18)*1.1</f>
        <v>30.593750000000004</v>
      </c>
      <c r="G18"/>
      <c r="H18"/>
      <c r="I18"/>
      <c r="J18"/>
      <c r="K18"/>
      <c r="L18"/>
      <c r="M18"/>
      <c r="N18" s="90"/>
      <c r="O18" s="90"/>
      <c r="P18" s="90"/>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row>
    <row r="19" spans="1:3985" s="11" customFormat="1" ht="48.95" customHeight="1" x14ac:dyDescent="0.25">
      <c r="A19" s="72"/>
      <c r="B19" s="73"/>
      <c r="C19" s="74"/>
      <c r="D19" s="73"/>
      <c r="E19" s="73"/>
      <c r="F19" s="73"/>
      <c r="G19" s="73"/>
      <c r="H19" s="73"/>
      <c r="I19" s="73"/>
      <c r="J19" s="73"/>
      <c r="K19" s="73"/>
      <c r="L19" s="73"/>
      <c r="M19" s="73"/>
      <c r="N19" s="73"/>
      <c r="O19" s="73"/>
      <c r="P19" s="73"/>
      <c r="Q19" s="73"/>
      <c r="R19" s="73"/>
      <c r="S19" s="73"/>
    </row>
    <row r="20" spans="1:3985" ht="48" hidden="1" customHeight="1" x14ac:dyDescent="0.25">
      <c r="A20" s="3"/>
      <c r="C20" s="12" t="s">
        <v>8</v>
      </c>
      <c r="D20" s="33">
        <v>885</v>
      </c>
      <c r="E20" s="33">
        <v>1106.25</v>
      </c>
      <c r="F20" s="33">
        <v>1327.5</v>
      </c>
      <c r="G20" s="33">
        <v>1548.75</v>
      </c>
      <c r="H20" s="33">
        <v>1770</v>
      </c>
      <c r="I20" s="33">
        <v>1991.25</v>
      </c>
      <c r="J20" s="33">
        <v>2212.5</v>
      </c>
      <c r="K20" s="33">
        <v>2433.75</v>
      </c>
      <c r="L20" s="33">
        <v>2655</v>
      </c>
      <c r="M20" s="33">
        <v>3097.5</v>
      </c>
      <c r="N20" s="33">
        <v>3540</v>
      </c>
      <c r="O20" s="33">
        <v>3982.5</v>
      </c>
      <c r="P20" s="33">
        <v>4425</v>
      </c>
      <c r="Q20" s="33">
        <v>4867.5</v>
      </c>
      <c r="R20" s="33">
        <v>5310</v>
      </c>
      <c r="S20" s="33">
        <v>5752.5</v>
      </c>
    </row>
    <row r="21" spans="1:3985" ht="135.75" hidden="1" customHeight="1" x14ac:dyDescent="0.25">
      <c r="B21" s="8"/>
      <c r="C21" s="75" t="s">
        <v>29</v>
      </c>
      <c r="D21" s="33">
        <f t="shared" ref="D21:M21" si="3">$C$4*D29</f>
        <v>207.5</v>
      </c>
      <c r="E21" s="33">
        <f t="shared" si="3"/>
        <v>259.375</v>
      </c>
      <c r="F21" s="33">
        <f t="shared" si="3"/>
        <v>311.25</v>
      </c>
      <c r="G21" s="33">
        <f t="shared" si="3"/>
        <v>363.125</v>
      </c>
      <c r="H21" s="33">
        <f t="shared" si="3"/>
        <v>415</v>
      </c>
      <c r="I21" s="33">
        <f t="shared" si="3"/>
        <v>466.875</v>
      </c>
      <c r="J21" s="33">
        <f t="shared" si="3"/>
        <v>518.75</v>
      </c>
      <c r="K21" s="33">
        <f t="shared" si="3"/>
        <v>570.625</v>
      </c>
      <c r="L21" s="33">
        <f t="shared" si="3"/>
        <v>622.5</v>
      </c>
      <c r="M21" s="33">
        <f t="shared" si="3"/>
        <v>726.25</v>
      </c>
      <c r="N21" s="33">
        <f>$C$4*[1]Sheet1!C34</f>
        <v>830</v>
      </c>
      <c r="O21" s="33">
        <f>$C$4*[1]Sheet1!D34</f>
        <v>933.75</v>
      </c>
      <c r="P21" s="33">
        <f>$C$4*[1]Sheet1!E34</f>
        <v>1037.5</v>
      </c>
      <c r="Q21" s="33">
        <f>$C$4*[1]Sheet1!F34</f>
        <v>1141.25</v>
      </c>
      <c r="R21" s="33">
        <f>$C$4*[1]Sheet1!G34</f>
        <v>1245</v>
      </c>
      <c r="S21" s="33">
        <f>$C$4*[1]Sheet1!H34</f>
        <v>1348.75</v>
      </c>
    </row>
    <row r="22" spans="1:3985" ht="135.75" customHeight="1" x14ac:dyDescent="0.25">
      <c r="B22" s="8"/>
      <c r="C22" s="75"/>
      <c r="D22" s="33"/>
      <c r="E22" s="33"/>
      <c r="F22" s="33"/>
      <c r="G22" s="33"/>
      <c r="H22" s="33"/>
      <c r="I22" s="33"/>
      <c r="J22" s="33"/>
      <c r="K22" s="33"/>
      <c r="L22" s="33"/>
      <c r="M22" s="33"/>
      <c r="N22" s="33"/>
      <c r="O22" s="33"/>
      <c r="P22" s="33"/>
      <c r="Q22" s="33"/>
      <c r="R22" s="33"/>
      <c r="S22" s="33"/>
    </row>
    <row r="23" spans="1:3985" ht="60" customHeight="1" x14ac:dyDescent="0.25">
      <c r="B23" s="8"/>
      <c r="C23" s="75"/>
      <c r="D23" s="33"/>
      <c r="E23" s="33"/>
      <c r="F23" s="33"/>
      <c r="G23" s="33"/>
      <c r="H23" s="33"/>
      <c r="I23" s="33"/>
      <c r="J23" s="33"/>
      <c r="K23" s="33"/>
      <c r="L23" s="33"/>
      <c r="M23" s="33"/>
      <c r="N23" s="33"/>
      <c r="O23" s="33"/>
      <c r="P23" s="33"/>
      <c r="Q23" s="33"/>
      <c r="R23" s="33"/>
      <c r="S23" s="33"/>
    </row>
    <row r="24" spans="1:3985" s="11" customFormat="1" ht="31.5" customHeight="1" x14ac:dyDescent="0.25">
      <c r="A24" s="98" t="s">
        <v>10</v>
      </c>
      <c r="B24" s="101" t="s">
        <v>13</v>
      </c>
      <c r="C24" s="102"/>
      <c r="D24" s="100">
        <f>D20+D21</f>
        <v>1092.5</v>
      </c>
      <c r="E24" s="100">
        <f t="shared" ref="E24:M24" si="4">E20+E21</f>
        <v>1365.625</v>
      </c>
      <c r="F24" s="100">
        <f t="shared" si="4"/>
        <v>1638.75</v>
      </c>
      <c r="G24" s="100">
        <f t="shared" si="4"/>
        <v>1911.875</v>
      </c>
      <c r="H24" s="100">
        <f t="shared" si="4"/>
        <v>2185</v>
      </c>
      <c r="I24" s="100">
        <f t="shared" si="4"/>
        <v>2458.125</v>
      </c>
      <c r="J24" s="100">
        <f t="shared" si="4"/>
        <v>2731.25</v>
      </c>
      <c r="K24" s="100">
        <f t="shared" si="4"/>
        <v>3004.375</v>
      </c>
      <c r="L24" s="100">
        <f t="shared" si="4"/>
        <v>3277.5</v>
      </c>
      <c r="M24" s="100">
        <f t="shared" si="4"/>
        <v>3823.75</v>
      </c>
    </row>
    <row r="25" spans="1:3985" s="11" customFormat="1" ht="28.5" customHeight="1" x14ac:dyDescent="0.25">
      <c r="A25" s="98" t="s">
        <v>12</v>
      </c>
      <c r="B25" s="101" t="s">
        <v>13</v>
      </c>
      <c r="C25" s="102"/>
      <c r="D25" s="100">
        <f>D24/0.75</f>
        <v>1456.6666666666667</v>
      </c>
      <c r="E25" s="100">
        <f t="shared" ref="E25:M25" si="5">E24/0.75</f>
        <v>1820.8333333333333</v>
      </c>
      <c r="F25" s="100">
        <f t="shared" si="5"/>
        <v>2185</v>
      </c>
      <c r="G25" s="100">
        <f t="shared" si="5"/>
        <v>2549.1666666666665</v>
      </c>
      <c r="H25" s="100">
        <f t="shared" si="5"/>
        <v>2913.3333333333335</v>
      </c>
      <c r="I25" s="100">
        <f t="shared" si="5"/>
        <v>3277.5</v>
      </c>
      <c r="J25" s="100">
        <f t="shared" si="5"/>
        <v>3641.6666666666665</v>
      </c>
      <c r="K25" s="100">
        <f t="shared" si="5"/>
        <v>4005.8333333333335</v>
      </c>
      <c r="L25" s="100">
        <f t="shared" si="5"/>
        <v>4370</v>
      </c>
      <c r="M25" s="100">
        <f t="shared" si="5"/>
        <v>5098.333333333333</v>
      </c>
    </row>
    <row r="26" spans="1:3985" s="52" customFormat="1" ht="48" customHeight="1" x14ac:dyDescent="0.5">
      <c r="A26" s="53" t="s">
        <v>30</v>
      </c>
      <c r="B26" s="49"/>
      <c r="C26" s="50"/>
      <c r="D26" s="51"/>
      <c r="E26" s="51"/>
      <c r="F26" s="51"/>
      <c r="G26" s="51"/>
      <c r="H26" s="51"/>
      <c r="I26" s="51"/>
      <c r="J26" s="51"/>
      <c r="K26" s="51"/>
      <c r="L26" s="51"/>
      <c r="M26" s="51"/>
      <c r="N26" s="51"/>
      <c r="O26" s="51"/>
      <c r="P26" s="51"/>
      <c r="Q26" s="51"/>
      <c r="R26" s="51"/>
      <c r="S26" s="51"/>
    </row>
    <row r="27" spans="1:3985" s="48" customFormat="1" ht="68.099999999999994" customHeight="1" thickBot="1" x14ac:dyDescent="0.4">
      <c r="A27" s="45" t="s">
        <v>15</v>
      </c>
      <c r="B27" s="13"/>
      <c r="C27" s="46"/>
      <c r="D27" s="47"/>
      <c r="E27" s="47"/>
      <c r="F27" s="47"/>
      <c r="G27" s="47"/>
      <c r="H27" s="47"/>
      <c r="I27" s="47"/>
      <c r="J27" s="47"/>
      <c r="K27" s="47"/>
      <c r="L27" s="47"/>
      <c r="M27" s="47"/>
      <c r="N27" s="47"/>
      <c r="O27" s="47"/>
      <c r="P27" s="47"/>
      <c r="Q27" s="47"/>
      <c r="R27" s="47"/>
      <c r="S27" s="47"/>
    </row>
    <row r="28" spans="1:3985" s="7" customFormat="1" ht="37.5" customHeight="1" x14ac:dyDescent="0.3">
      <c r="B28" s="13"/>
      <c r="C28" s="25"/>
      <c r="D28" s="34" t="s">
        <v>16</v>
      </c>
      <c r="E28" s="34"/>
      <c r="F28" s="34"/>
      <c r="G28" s="34"/>
      <c r="H28" s="34"/>
      <c r="I28" s="34"/>
      <c r="J28" s="34"/>
      <c r="K28" s="34"/>
      <c r="L28" s="34"/>
      <c r="M28" s="34"/>
      <c r="N28" s="89"/>
      <c r="O28" s="89"/>
      <c r="P28" s="89"/>
      <c r="Q28" s="89"/>
      <c r="R28" s="89"/>
      <c r="S28" s="89"/>
      <c r="T28" s="30"/>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row>
    <row r="29" spans="1:3985" s="7" customFormat="1" ht="99" customHeight="1" x14ac:dyDescent="0.3">
      <c r="A29" s="6" t="s">
        <v>17</v>
      </c>
      <c r="B29" s="13" t="s">
        <v>35</v>
      </c>
      <c r="C29" s="25" t="s">
        <v>36</v>
      </c>
      <c r="D29" s="35">
        <v>500</v>
      </c>
      <c r="E29" s="35">
        <v>625</v>
      </c>
      <c r="F29" s="35">
        <v>750</v>
      </c>
      <c r="G29" s="35">
        <v>875</v>
      </c>
      <c r="H29" s="35">
        <v>1000</v>
      </c>
      <c r="I29" s="35">
        <v>1125</v>
      </c>
      <c r="J29" s="35">
        <v>1250</v>
      </c>
      <c r="K29" s="35">
        <v>1375</v>
      </c>
      <c r="L29" s="35">
        <v>1500</v>
      </c>
      <c r="M29" s="35">
        <v>1750</v>
      </c>
      <c r="N29" s="89"/>
      <c r="O29" s="89"/>
      <c r="P29" s="89"/>
      <c r="Q29" s="89"/>
      <c r="R29" s="89"/>
      <c r="S29" s="89"/>
      <c r="T29" s="30"/>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row>
    <row r="30" spans="1:3985" s="20" customFormat="1" ht="37.5" customHeight="1" x14ac:dyDescent="0.25">
      <c r="A30" s="18" t="s">
        <v>37</v>
      </c>
      <c r="B30" s="19">
        <v>252</v>
      </c>
      <c r="C30" s="28">
        <v>36</v>
      </c>
      <c r="D30" s="38">
        <f>+(D25/B30)*1.1</f>
        <v>6.3584656084656093</v>
      </c>
      <c r="E30" s="38">
        <f t="shared" ref="E30:M30" si="6">+(E25/$B30)*1.1</f>
        <v>7.9480820105820111</v>
      </c>
      <c r="F30" s="38">
        <f t="shared" si="6"/>
        <v>9.537698412698413</v>
      </c>
      <c r="G30" s="38">
        <f t="shared" si="6"/>
        <v>11.127314814814815</v>
      </c>
      <c r="H30" s="38">
        <f t="shared" si="6"/>
        <v>12.716931216931219</v>
      </c>
      <c r="I30" s="38">
        <f t="shared" si="6"/>
        <v>14.30654761904762</v>
      </c>
      <c r="J30" s="38">
        <f t="shared" si="6"/>
        <v>15.896164021164022</v>
      </c>
      <c r="K30" s="38">
        <f t="shared" si="6"/>
        <v>17.485780423280424</v>
      </c>
      <c r="L30" s="38">
        <f t="shared" si="6"/>
        <v>19.075396825396826</v>
      </c>
      <c r="M30" s="38">
        <f t="shared" si="6"/>
        <v>22.25462962962963</v>
      </c>
      <c r="N30" s="90"/>
      <c r="O30" s="90"/>
      <c r="P30" s="90"/>
      <c r="Q30" s="90"/>
      <c r="R30" s="90"/>
      <c r="S30" s="90"/>
      <c r="T30" s="31"/>
      <c r="U30" s="5"/>
      <c r="V30" s="5"/>
      <c r="W30" s="5"/>
      <c r="X30" s="5"/>
      <c r="Y30" s="5"/>
      <c r="Z30" s="5"/>
      <c r="AA30" s="5"/>
      <c r="AB30" s="5"/>
      <c r="AC30" s="5"/>
      <c r="AD30" s="5"/>
      <c r="AE30" s="5"/>
      <c r="AF30" s="5"/>
      <c r="AG30" s="5"/>
      <c r="AH30" s="5"/>
      <c r="AI30" s="5"/>
      <c r="AJ30" s="5"/>
      <c r="AK30" s="5"/>
      <c r="AL30" s="5"/>
      <c r="AM30" s="5"/>
      <c r="AN30" s="5"/>
      <c r="AO30" s="5"/>
      <c r="AP30" s="5"/>
      <c r="AQ30" s="5"/>
      <c r="AR30" s="5"/>
    </row>
    <row r="31" spans="1:3985" s="20" customFormat="1" ht="37.5" customHeight="1" x14ac:dyDescent="0.25">
      <c r="A31" s="18" t="s">
        <v>38</v>
      </c>
      <c r="B31" s="19">
        <v>224</v>
      </c>
      <c r="C31" s="28">
        <v>32</v>
      </c>
      <c r="D31" s="38">
        <f>+(D25/B31)*1.1</f>
        <v>7.1532738095238102</v>
      </c>
      <c r="E31" s="38">
        <f t="shared" ref="E31:M31" si="7">+(E25/$B31)*1.1</f>
        <v>8.941592261904761</v>
      </c>
      <c r="F31" s="38">
        <f t="shared" si="7"/>
        <v>10.729910714285715</v>
      </c>
      <c r="G31" s="38">
        <f t="shared" si="7"/>
        <v>12.518229166666666</v>
      </c>
      <c r="H31" s="38">
        <f t="shared" si="7"/>
        <v>14.30654761904762</v>
      </c>
      <c r="I31" s="38">
        <f t="shared" si="7"/>
        <v>16.094866071428573</v>
      </c>
      <c r="J31" s="38">
        <f t="shared" si="7"/>
        <v>17.883184523809522</v>
      </c>
      <c r="K31" s="38">
        <f t="shared" si="7"/>
        <v>19.671502976190478</v>
      </c>
      <c r="L31" s="38">
        <f t="shared" si="7"/>
        <v>21.459821428571431</v>
      </c>
      <c r="M31" s="38">
        <f t="shared" si="7"/>
        <v>25.036458333333332</v>
      </c>
      <c r="N31" s="90"/>
      <c r="O31" s="90"/>
      <c r="P31" s="90"/>
      <c r="Q31" s="90"/>
      <c r="R31" s="90"/>
      <c r="S31" s="90"/>
      <c r="T31" s="31"/>
      <c r="U31" s="5"/>
      <c r="V31" s="5"/>
      <c r="W31" s="5"/>
      <c r="X31" s="5"/>
      <c r="Y31" s="5"/>
      <c r="Z31" s="5"/>
      <c r="AA31" s="5"/>
      <c r="AB31" s="5"/>
      <c r="AC31" s="5"/>
      <c r="AD31" s="5"/>
      <c r="AE31" s="5"/>
      <c r="AF31" s="5"/>
      <c r="AG31" s="5"/>
      <c r="AH31" s="5"/>
      <c r="AI31" s="5"/>
      <c r="AJ31" s="5"/>
      <c r="AK31" s="5"/>
      <c r="AL31" s="5"/>
      <c r="AM31" s="5"/>
      <c r="AN31" s="5"/>
      <c r="AO31" s="5"/>
      <c r="AP31" s="5"/>
      <c r="AQ31" s="5"/>
      <c r="AR31" s="5"/>
    </row>
    <row r="32" spans="1:3985" s="20" customFormat="1" ht="37.5" customHeight="1" x14ac:dyDescent="0.25">
      <c r="A32" s="18" t="s">
        <v>39</v>
      </c>
      <c r="B32" s="19">
        <v>196</v>
      </c>
      <c r="C32" s="28">
        <v>28</v>
      </c>
      <c r="D32" s="38">
        <f>+(D25/B32)*1.1</f>
        <v>8.1751700680272119</v>
      </c>
      <c r="E32" s="38">
        <f t="shared" ref="E32:M32" si="8">+(E25/$B32)*1.1</f>
        <v>10.218962585034014</v>
      </c>
      <c r="F32" s="38">
        <f t="shared" si="8"/>
        <v>12.262755102040817</v>
      </c>
      <c r="G32" s="38">
        <f t="shared" si="8"/>
        <v>14.306547619047619</v>
      </c>
      <c r="H32" s="38">
        <f t="shared" si="8"/>
        <v>16.350340136054424</v>
      </c>
      <c r="I32" s="38">
        <f t="shared" si="8"/>
        <v>18.394132653061224</v>
      </c>
      <c r="J32" s="38">
        <f t="shared" si="8"/>
        <v>20.437925170068027</v>
      </c>
      <c r="K32" s="38">
        <f t="shared" si="8"/>
        <v>22.481717687074831</v>
      </c>
      <c r="L32" s="38">
        <f t="shared" si="8"/>
        <v>24.525510204081634</v>
      </c>
      <c r="M32" s="38">
        <f t="shared" si="8"/>
        <v>28.613095238095237</v>
      </c>
      <c r="N32" s="90"/>
      <c r="O32" s="90"/>
      <c r="P32" s="90"/>
      <c r="Q32" s="90"/>
      <c r="R32" s="90"/>
      <c r="S32" s="90"/>
      <c r="T32" s="31"/>
      <c r="U32" s="5"/>
      <c r="V32" s="5"/>
      <c r="W32" s="5"/>
      <c r="X32" s="5"/>
      <c r="Y32" s="5"/>
      <c r="Z32" s="5"/>
      <c r="AA32" s="5"/>
      <c r="AB32" s="5"/>
      <c r="AC32" s="5"/>
      <c r="AD32" s="5"/>
      <c r="AE32" s="5"/>
      <c r="AF32" s="5"/>
      <c r="AG32" s="5"/>
      <c r="AH32" s="5"/>
      <c r="AI32" s="5"/>
      <c r="AJ32" s="5"/>
      <c r="AK32" s="5"/>
      <c r="AL32" s="5"/>
      <c r="AM32" s="5"/>
      <c r="AN32" s="5"/>
      <c r="AO32" s="5"/>
      <c r="AP32" s="5"/>
      <c r="AQ32" s="5"/>
      <c r="AR32" s="5"/>
    </row>
    <row r="33" spans="1:68" s="20" customFormat="1" ht="37.5" customHeight="1" x14ac:dyDescent="0.25">
      <c r="A33" s="18" t="s">
        <v>40</v>
      </c>
      <c r="B33" s="19">
        <v>168</v>
      </c>
      <c r="C33" s="28">
        <v>24</v>
      </c>
      <c r="D33" s="38">
        <f>+(D25/B33)*1.1</f>
        <v>9.537698412698413</v>
      </c>
      <c r="E33" s="38">
        <f t="shared" ref="E33:M33" si="9">+(E25/$B33)*1.1</f>
        <v>11.922123015873016</v>
      </c>
      <c r="F33" s="38">
        <f t="shared" si="9"/>
        <v>14.30654761904762</v>
      </c>
      <c r="G33" s="38">
        <f t="shared" si="9"/>
        <v>16.690972222222221</v>
      </c>
      <c r="H33" s="38">
        <f t="shared" si="9"/>
        <v>19.075396825396826</v>
      </c>
      <c r="I33" s="38">
        <f t="shared" si="9"/>
        <v>21.459821428571431</v>
      </c>
      <c r="J33" s="38">
        <f t="shared" si="9"/>
        <v>23.844246031746032</v>
      </c>
      <c r="K33" s="38">
        <f t="shared" si="9"/>
        <v>26.228670634920636</v>
      </c>
      <c r="L33" s="38">
        <f t="shared" si="9"/>
        <v>28.613095238095241</v>
      </c>
      <c r="M33" s="38">
        <f t="shared" si="9"/>
        <v>33.381944444444443</v>
      </c>
      <c r="N33" s="90"/>
      <c r="O33" s="90"/>
      <c r="P33" s="90"/>
      <c r="Q33" s="90"/>
      <c r="R33" s="90"/>
      <c r="S33" s="90"/>
      <c r="T33" s="31"/>
      <c r="U33" s="5"/>
      <c r="V33" s="5"/>
      <c r="W33" s="5"/>
      <c r="X33" s="5"/>
      <c r="Y33" s="5"/>
      <c r="Z33" s="5"/>
      <c r="AA33" s="5"/>
      <c r="AB33" s="5"/>
      <c r="AC33" s="5"/>
      <c r="AD33" s="5"/>
      <c r="AE33" s="5"/>
      <c r="AF33" s="5"/>
      <c r="AG33" s="5"/>
      <c r="AH33" s="5"/>
      <c r="AI33" s="5"/>
      <c r="AJ33" s="5"/>
      <c r="AK33" s="5"/>
      <c r="AL33" s="5"/>
      <c r="AM33" s="5"/>
      <c r="AN33" s="5"/>
      <c r="AO33" s="5"/>
      <c r="AP33" s="5"/>
      <c r="AQ33" s="5"/>
      <c r="AR33" s="5"/>
    </row>
    <row r="34" spans="1:68" s="20" customFormat="1" ht="37.5" customHeight="1" x14ac:dyDescent="0.25">
      <c r="A34" s="18" t="s">
        <v>41</v>
      </c>
      <c r="B34" s="19">
        <v>140</v>
      </c>
      <c r="C34" s="28">
        <v>20</v>
      </c>
      <c r="D34" s="38">
        <f>+(D25/B34)*1.1</f>
        <v>11.445238095238096</v>
      </c>
      <c r="E34" s="38">
        <f t="shared" ref="E34:M34" si="10">+(E25/$B34)*1.1</f>
        <v>14.306547619047619</v>
      </c>
      <c r="F34" s="38">
        <f t="shared" si="10"/>
        <v>17.167857142857144</v>
      </c>
      <c r="G34" s="38">
        <f t="shared" si="10"/>
        <v>20.029166666666669</v>
      </c>
      <c r="H34" s="38">
        <f t="shared" si="10"/>
        <v>22.890476190476193</v>
      </c>
      <c r="I34" s="38">
        <f t="shared" si="10"/>
        <v>25.751785714285717</v>
      </c>
      <c r="J34" s="38">
        <f t="shared" si="10"/>
        <v>28.613095238095237</v>
      </c>
      <c r="K34" s="38">
        <f t="shared" si="10"/>
        <v>31.474404761904768</v>
      </c>
      <c r="L34" s="38">
        <f t="shared" si="10"/>
        <v>34.335714285714289</v>
      </c>
      <c r="M34" s="38">
        <f t="shared" si="10"/>
        <v>40.058333333333337</v>
      </c>
      <c r="N34" s="90"/>
      <c r="O34" s="90"/>
      <c r="P34" s="90"/>
      <c r="Q34" s="90"/>
      <c r="R34" s="90"/>
      <c r="S34" s="90"/>
      <c r="T34" s="31"/>
      <c r="U34" s="5"/>
      <c r="V34" s="5"/>
      <c r="W34" s="5"/>
      <c r="X34" s="5"/>
      <c r="Y34" s="5"/>
      <c r="Z34" s="5"/>
      <c r="AA34" s="5"/>
      <c r="AB34" s="5"/>
      <c r="AC34" s="5"/>
      <c r="AD34" s="5"/>
      <c r="AE34" s="5"/>
      <c r="AF34" s="5"/>
      <c r="AG34" s="5"/>
      <c r="AH34" s="5"/>
      <c r="AI34" s="5"/>
      <c r="AJ34" s="5"/>
      <c r="AK34" s="5"/>
      <c r="AL34" s="5"/>
      <c r="AM34" s="5"/>
      <c r="AN34" s="5"/>
      <c r="AO34" s="5"/>
      <c r="AP34" s="5"/>
      <c r="AQ34" s="5"/>
      <c r="AR34" s="5"/>
    </row>
    <row r="35" spans="1:68" s="20" customFormat="1" ht="37.5" customHeight="1" x14ac:dyDescent="0.25">
      <c r="A35" s="18" t="s">
        <v>42</v>
      </c>
      <c r="B35" s="19">
        <v>112</v>
      </c>
      <c r="C35" s="28">
        <v>16</v>
      </c>
      <c r="D35" s="38">
        <f>+(D25/B35)*1.1</f>
        <v>14.30654761904762</v>
      </c>
      <c r="E35" s="38">
        <f t="shared" ref="E35:M35" si="11">+(E25/$B35)*1.1</f>
        <v>17.883184523809522</v>
      </c>
      <c r="F35" s="38">
        <f t="shared" si="11"/>
        <v>21.459821428571431</v>
      </c>
      <c r="G35" s="38">
        <f t="shared" si="11"/>
        <v>25.036458333333332</v>
      </c>
      <c r="H35" s="38">
        <f t="shared" si="11"/>
        <v>28.613095238095241</v>
      </c>
      <c r="I35" s="38">
        <f t="shared" si="11"/>
        <v>32.189732142857146</v>
      </c>
      <c r="J35" s="38">
        <f t="shared" si="11"/>
        <v>35.766369047619044</v>
      </c>
      <c r="K35" s="38">
        <f t="shared" si="11"/>
        <v>39.343005952380956</v>
      </c>
      <c r="L35" s="38">
        <f t="shared" si="11"/>
        <v>42.919642857142861</v>
      </c>
      <c r="M35" s="38">
        <f t="shared" si="11"/>
        <v>50.072916666666664</v>
      </c>
      <c r="N35" s="90"/>
      <c r="O35" s="90"/>
      <c r="P35" s="90"/>
      <c r="Q35" s="90"/>
      <c r="R35" s="90"/>
      <c r="S35" s="90"/>
      <c r="T35" s="31"/>
      <c r="U35" s="5"/>
      <c r="V35" s="5"/>
      <c r="W35" s="5"/>
      <c r="X35" s="5"/>
      <c r="Y35" s="5"/>
      <c r="Z35" s="5"/>
      <c r="AA35" s="5"/>
      <c r="AB35" s="5"/>
      <c r="AC35" s="5"/>
      <c r="AD35" s="5"/>
      <c r="AE35" s="5"/>
      <c r="AF35" s="5"/>
      <c r="AG35" s="5"/>
      <c r="AH35" s="5"/>
      <c r="AI35" s="5"/>
      <c r="AJ35" s="5"/>
      <c r="AK35" s="5"/>
      <c r="AL35" s="5"/>
      <c r="AM35" s="5"/>
      <c r="AN35" s="5"/>
      <c r="AO35" s="5"/>
      <c r="AP35" s="5"/>
      <c r="AQ35" s="5"/>
      <c r="AR35" s="5"/>
    </row>
    <row r="36" spans="1:68" s="85" customFormat="1" ht="118.5" customHeight="1" x14ac:dyDescent="0.25">
      <c r="A36" s="116"/>
      <c r="B36" s="117"/>
      <c r="C36" s="118"/>
      <c r="D36" s="119"/>
      <c r="E36" s="119"/>
      <c r="F36" s="119"/>
      <c r="G36" s="119"/>
      <c r="H36" s="119"/>
      <c r="I36" s="119"/>
      <c r="J36" s="119"/>
      <c r="K36" s="119"/>
      <c r="L36" s="119"/>
      <c r="M36" s="119"/>
      <c r="N36" s="90"/>
      <c r="O36" s="90"/>
      <c r="P36" s="90"/>
      <c r="Q36" s="90"/>
      <c r="R36" s="90"/>
      <c r="S36" s="90"/>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row>
    <row r="37" spans="1:68" s="85" customFormat="1" ht="118.5" customHeight="1" x14ac:dyDescent="0.25">
      <c r="A37" s="116"/>
      <c r="B37" s="117"/>
      <c r="C37" s="118"/>
      <c r="D37" s="119"/>
      <c r="E37" s="119"/>
      <c r="F37" s="119"/>
      <c r="G37" s="119"/>
      <c r="H37" s="119"/>
      <c r="I37" s="119"/>
      <c r="J37" s="119"/>
      <c r="K37" s="119"/>
      <c r="L37" s="119"/>
      <c r="M37" s="119"/>
      <c r="N37" s="90"/>
      <c r="O37" s="90"/>
      <c r="P37" s="90"/>
      <c r="Q37" s="90"/>
      <c r="R37" s="90"/>
      <c r="S37" s="90"/>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row>
    <row r="38" spans="1:68" ht="168" customHeight="1" x14ac:dyDescent="0.25">
      <c r="A38" s="3"/>
      <c r="B38" s="70"/>
      <c r="C38" s="70"/>
      <c r="D38" s="69"/>
      <c r="E38" s="69"/>
      <c r="F38" s="69"/>
      <c r="G38" s="69"/>
      <c r="H38" s="69"/>
      <c r="I38" s="69"/>
      <c r="J38" s="69"/>
      <c r="K38" s="69"/>
      <c r="L38" s="69"/>
      <c r="M38" s="69"/>
      <c r="N38" s="69"/>
      <c r="O38" s="69"/>
      <c r="P38" s="69"/>
      <c r="Q38" s="69"/>
      <c r="R38" s="69"/>
      <c r="S38" s="69"/>
    </row>
    <row r="39" spans="1:68" ht="37.5" hidden="1" customHeight="1" x14ac:dyDescent="0.25">
      <c r="A39" s="3"/>
      <c r="C39" s="12" t="s">
        <v>8</v>
      </c>
      <c r="D39" s="33">
        <v>890</v>
      </c>
      <c r="E39" s="33">
        <v>1112.5</v>
      </c>
      <c r="F39" s="33">
        <v>1335</v>
      </c>
      <c r="G39" s="33">
        <v>1557.4999999999998</v>
      </c>
      <c r="H39" s="33">
        <v>1780</v>
      </c>
      <c r="I39" s="33">
        <v>2002.5</v>
      </c>
      <c r="J39" s="33">
        <v>2225</v>
      </c>
      <c r="K39" s="33">
        <v>2447.5</v>
      </c>
      <c r="L39" s="33">
        <v>2670</v>
      </c>
      <c r="M39" s="33">
        <v>3114.9999999999995</v>
      </c>
      <c r="N39" s="33">
        <v>3560</v>
      </c>
      <c r="O39" s="33">
        <v>4005</v>
      </c>
      <c r="P39" s="33">
        <v>4450</v>
      </c>
      <c r="Q39" s="33">
        <v>4895</v>
      </c>
      <c r="R39" s="33">
        <v>5340</v>
      </c>
      <c r="S39" s="33">
        <v>5784.9999999999991</v>
      </c>
    </row>
    <row r="40" spans="1:68" ht="63" hidden="1" customHeight="1" x14ac:dyDescent="0.25">
      <c r="A40" s="3"/>
      <c r="B40" s="8"/>
      <c r="C40" s="8" t="s">
        <v>9</v>
      </c>
      <c r="D40" s="33">
        <f t="shared" ref="D40:M40" si="12">$C$4*D47</f>
        <v>207.5</v>
      </c>
      <c r="E40" s="33">
        <f t="shared" si="12"/>
        <v>259.375</v>
      </c>
      <c r="F40" s="33">
        <f t="shared" si="12"/>
        <v>311.25</v>
      </c>
      <c r="G40" s="33">
        <f t="shared" si="12"/>
        <v>363.125</v>
      </c>
      <c r="H40" s="33">
        <f t="shared" si="12"/>
        <v>415</v>
      </c>
      <c r="I40" s="33">
        <f t="shared" si="12"/>
        <v>466.875</v>
      </c>
      <c r="J40" s="33">
        <f t="shared" si="12"/>
        <v>518.75</v>
      </c>
      <c r="K40" s="33">
        <f t="shared" si="12"/>
        <v>570.625</v>
      </c>
      <c r="L40" s="33">
        <f t="shared" si="12"/>
        <v>622.5</v>
      </c>
      <c r="M40" s="33">
        <f t="shared" si="12"/>
        <v>726.25</v>
      </c>
      <c r="N40" s="33">
        <f>$C$4*[1]Sheet1!C61</f>
        <v>830</v>
      </c>
      <c r="O40" s="33">
        <f>$C$4*[1]Sheet1!D61</f>
        <v>933.75</v>
      </c>
      <c r="P40" s="33">
        <f>$C$4*[1]Sheet1!E61</f>
        <v>1037.5</v>
      </c>
      <c r="Q40" s="33">
        <f>$C$4*[1]Sheet1!F61</f>
        <v>1141.25</v>
      </c>
      <c r="R40" s="33">
        <f>$C$4*[1]Sheet1!G61</f>
        <v>1245</v>
      </c>
      <c r="S40" s="33">
        <f>$C$4*[1]Sheet1!H61</f>
        <v>1348.75</v>
      </c>
    </row>
    <row r="41" spans="1:68" s="44" customFormat="1" ht="29.25" customHeight="1" x14ac:dyDescent="0.25">
      <c r="A41" s="98" t="s">
        <v>10</v>
      </c>
      <c r="B41" s="101" t="s">
        <v>13</v>
      </c>
      <c r="C41" s="102"/>
      <c r="D41" s="103">
        <f>D39+D40</f>
        <v>1097.5</v>
      </c>
      <c r="E41" s="103">
        <f t="shared" ref="E41:M41" si="13">E39+E40</f>
        <v>1371.875</v>
      </c>
      <c r="F41" s="103">
        <f t="shared" si="13"/>
        <v>1646.25</v>
      </c>
      <c r="G41" s="103">
        <f t="shared" si="13"/>
        <v>1920.6249999999998</v>
      </c>
      <c r="H41" s="103">
        <f t="shared" si="13"/>
        <v>2195</v>
      </c>
      <c r="I41" s="103">
        <f t="shared" si="13"/>
        <v>2469.375</v>
      </c>
      <c r="J41" s="103">
        <f t="shared" si="13"/>
        <v>2743.75</v>
      </c>
      <c r="K41" s="103">
        <f t="shared" si="13"/>
        <v>3018.125</v>
      </c>
      <c r="L41" s="103">
        <f t="shared" si="13"/>
        <v>3292.5</v>
      </c>
      <c r="M41" s="103">
        <f t="shared" si="13"/>
        <v>3841.2499999999995</v>
      </c>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row>
    <row r="42" spans="1:68" ht="25.5" customHeight="1" x14ac:dyDescent="0.25">
      <c r="A42" s="98" t="s">
        <v>12</v>
      </c>
      <c r="B42" s="101" t="s">
        <v>13</v>
      </c>
      <c r="C42" s="102"/>
      <c r="D42" s="100">
        <f t="shared" ref="D42:M42" si="14">D41/0.75</f>
        <v>1463.3333333333333</v>
      </c>
      <c r="E42" s="100">
        <f t="shared" si="14"/>
        <v>1829.1666666666667</v>
      </c>
      <c r="F42" s="100">
        <f t="shared" si="14"/>
        <v>2195</v>
      </c>
      <c r="G42" s="100">
        <f t="shared" si="14"/>
        <v>2560.833333333333</v>
      </c>
      <c r="H42" s="100">
        <f t="shared" si="14"/>
        <v>2926.6666666666665</v>
      </c>
      <c r="I42" s="100">
        <f t="shared" si="14"/>
        <v>3292.5</v>
      </c>
      <c r="J42" s="100">
        <f t="shared" si="14"/>
        <v>3658.3333333333335</v>
      </c>
      <c r="K42" s="100">
        <f t="shared" si="14"/>
        <v>4024.1666666666665</v>
      </c>
      <c r="L42" s="100">
        <f t="shared" si="14"/>
        <v>4390</v>
      </c>
      <c r="M42" s="100">
        <f t="shared" si="14"/>
        <v>5121.6666666666661</v>
      </c>
    </row>
    <row r="43" spans="1:68" ht="48" customHeight="1" x14ac:dyDescent="0.25">
      <c r="D43" s="33"/>
      <c r="E43" s="33"/>
      <c r="F43" s="33"/>
      <c r="G43" s="33"/>
      <c r="H43" s="33"/>
      <c r="I43" s="33"/>
      <c r="J43" s="33"/>
      <c r="K43" s="33"/>
      <c r="L43" s="33"/>
      <c r="M43" s="33"/>
    </row>
    <row r="44" spans="1:68" s="52" customFormat="1" ht="48" customHeight="1" x14ac:dyDescent="0.5">
      <c r="A44" s="53" t="s">
        <v>31</v>
      </c>
      <c r="B44" s="49"/>
      <c r="C44" s="50"/>
      <c r="D44" s="51"/>
      <c r="E44" s="51"/>
      <c r="F44" s="51"/>
      <c r="G44" s="51"/>
      <c r="H44" s="51"/>
      <c r="I44" s="51"/>
      <c r="J44" s="51"/>
      <c r="K44" s="51"/>
      <c r="L44" s="51"/>
      <c r="M44" s="51"/>
      <c r="N44" s="51"/>
      <c r="O44" s="51"/>
      <c r="P44" s="51"/>
      <c r="Q44" s="51"/>
      <c r="R44" s="51"/>
      <c r="S44" s="51"/>
    </row>
    <row r="45" spans="1:68" s="48" customFormat="1" ht="68.099999999999994" customHeight="1" thickBot="1" x14ac:dyDescent="0.4">
      <c r="A45" s="45" t="s">
        <v>15</v>
      </c>
      <c r="B45" s="13"/>
      <c r="C45" s="46"/>
      <c r="D45" s="47"/>
      <c r="E45" s="47"/>
      <c r="F45" s="47"/>
      <c r="G45" s="47"/>
      <c r="H45" s="47"/>
      <c r="I45" s="47"/>
      <c r="J45" s="47"/>
      <c r="K45" s="47"/>
      <c r="L45" s="47"/>
      <c r="M45" s="47"/>
      <c r="N45" s="47"/>
      <c r="O45" s="47"/>
      <c r="P45" s="47"/>
      <c r="Q45" s="47"/>
      <c r="R45" s="47"/>
      <c r="S45" s="47"/>
    </row>
    <row r="46" spans="1:68" s="7" customFormat="1" ht="37.5" customHeight="1" x14ac:dyDescent="0.3">
      <c r="B46" s="13"/>
      <c r="C46" s="25"/>
      <c r="D46" s="34" t="s">
        <v>16</v>
      </c>
      <c r="E46" s="34"/>
      <c r="F46" s="34"/>
      <c r="G46" s="34"/>
      <c r="H46" s="34"/>
      <c r="I46" s="34"/>
      <c r="J46" s="34"/>
      <c r="K46" s="34"/>
      <c r="L46" s="76"/>
      <c r="M46" s="35"/>
      <c r="N46" s="89"/>
      <c r="O46" s="89"/>
      <c r="P46" s="89"/>
      <c r="Q46" s="89"/>
      <c r="R46" s="89"/>
      <c r="S46" s="89"/>
      <c r="T46" s="89"/>
      <c r="U46" s="89"/>
      <c r="V46" s="89"/>
      <c r="W46" s="89"/>
      <c r="X46" s="89"/>
      <c r="Y46" s="89"/>
      <c r="Z46" s="89"/>
      <c r="AA46" s="89"/>
      <c r="AB46" s="30"/>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row>
    <row r="47" spans="1:68" s="7" customFormat="1" ht="106.5" customHeight="1" x14ac:dyDescent="0.3">
      <c r="A47" s="6" t="s">
        <v>17</v>
      </c>
      <c r="B47" s="13" t="s">
        <v>35</v>
      </c>
      <c r="C47" s="25" t="s">
        <v>36</v>
      </c>
      <c r="D47" s="35">
        <v>500</v>
      </c>
      <c r="E47" s="35">
        <v>625</v>
      </c>
      <c r="F47" s="35">
        <v>750</v>
      </c>
      <c r="G47" s="35">
        <v>875</v>
      </c>
      <c r="H47" s="35">
        <v>1000</v>
      </c>
      <c r="I47" s="35">
        <v>1125</v>
      </c>
      <c r="J47" s="35">
        <v>1250</v>
      </c>
      <c r="K47" s="35">
        <v>1375</v>
      </c>
      <c r="L47" s="77">
        <v>1500</v>
      </c>
      <c r="M47" s="35">
        <v>1750</v>
      </c>
      <c r="N47" s="89"/>
      <c r="O47" s="89"/>
      <c r="P47" s="89"/>
      <c r="Q47" s="89"/>
      <c r="R47" s="89"/>
      <c r="S47" s="89"/>
      <c r="T47" s="89"/>
      <c r="U47" s="89"/>
      <c r="V47" s="89"/>
      <c r="W47" s="89"/>
      <c r="X47" s="89"/>
      <c r="Y47" s="89"/>
      <c r="Z47" s="89"/>
      <c r="AA47" s="89"/>
      <c r="AB47" s="30"/>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row>
    <row r="48" spans="1:68" s="20" customFormat="1" ht="37.5" customHeight="1" x14ac:dyDescent="0.25">
      <c r="A48" s="18" t="s">
        <v>37</v>
      </c>
      <c r="B48" s="19">
        <v>252</v>
      </c>
      <c r="C48" s="28">
        <v>36</v>
      </c>
      <c r="D48" s="38">
        <f>+(D42/B48)*1.1</f>
        <v>6.3875661375661386</v>
      </c>
      <c r="E48" s="38">
        <f t="shared" ref="E48:M48" si="15">+(E42/$B48)*1.1</f>
        <v>7.9844576719576725</v>
      </c>
      <c r="F48" s="38">
        <f t="shared" si="15"/>
        <v>9.5813492063492074</v>
      </c>
      <c r="G48" s="38">
        <f t="shared" si="15"/>
        <v>11.17824074074074</v>
      </c>
      <c r="H48" s="38">
        <f t="shared" si="15"/>
        <v>12.775132275132277</v>
      </c>
      <c r="I48" s="38">
        <f t="shared" si="15"/>
        <v>14.37202380952381</v>
      </c>
      <c r="J48" s="38">
        <f t="shared" si="15"/>
        <v>15.968915343915345</v>
      </c>
      <c r="K48" s="38">
        <f t="shared" si="15"/>
        <v>17.56580687830688</v>
      </c>
      <c r="L48" s="38">
        <f t="shared" si="15"/>
        <v>19.162698412698415</v>
      </c>
      <c r="M48" s="38">
        <f t="shared" si="15"/>
        <v>22.356481481481481</v>
      </c>
      <c r="N48" s="90"/>
      <c r="O48" s="90"/>
      <c r="P48" s="90"/>
      <c r="Q48" s="90"/>
      <c r="R48" s="90"/>
      <c r="S48" s="90"/>
      <c r="T48" s="31"/>
      <c r="U48" s="5"/>
      <c r="V48" s="5"/>
      <c r="W48" s="5"/>
      <c r="X48" s="5"/>
      <c r="Y48" s="5"/>
      <c r="Z48" s="5"/>
      <c r="AA48" s="5"/>
      <c r="AB48" s="5"/>
      <c r="AC48" s="5"/>
      <c r="AD48" s="5"/>
      <c r="AE48" s="5"/>
      <c r="AF48" s="5"/>
      <c r="AG48" s="5"/>
      <c r="AH48" s="5"/>
      <c r="AI48" s="5"/>
      <c r="AJ48" s="5"/>
      <c r="AK48" s="5"/>
      <c r="AL48" s="5"/>
      <c r="AM48" s="5"/>
      <c r="AN48" s="5"/>
      <c r="AO48" s="5"/>
      <c r="AP48" s="5"/>
      <c r="AQ48" s="5"/>
      <c r="AR48" s="5"/>
    </row>
    <row r="49" spans="1:46" s="20" customFormat="1" ht="37.5" customHeight="1" x14ac:dyDescent="0.25">
      <c r="A49" s="18" t="s">
        <v>38</v>
      </c>
      <c r="B49" s="19">
        <v>224</v>
      </c>
      <c r="C49" s="28">
        <v>32</v>
      </c>
      <c r="D49" s="38">
        <f>+(D42/B49)*1.1</f>
        <v>7.1860119047619051</v>
      </c>
      <c r="E49" s="38">
        <f t="shared" ref="E49:M49" si="16">+(E42/$B49)*1.1</f>
        <v>8.9825148809523814</v>
      </c>
      <c r="F49" s="38">
        <f t="shared" si="16"/>
        <v>10.779017857142858</v>
      </c>
      <c r="G49" s="38">
        <f t="shared" si="16"/>
        <v>12.575520833333334</v>
      </c>
      <c r="H49" s="38">
        <f t="shared" si="16"/>
        <v>14.37202380952381</v>
      </c>
      <c r="I49" s="38">
        <f t="shared" si="16"/>
        <v>16.168526785714285</v>
      </c>
      <c r="J49" s="38">
        <f t="shared" si="16"/>
        <v>17.965029761904763</v>
      </c>
      <c r="K49" s="38">
        <f t="shared" si="16"/>
        <v>19.761532738095241</v>
      </c>
      <c r="L49" s="38">
        <f t="shared" si="16"/>
        <v>21.558035714285715</v>
      </c>
      <c r="M49" s="38">
        <f t="shared" si="16"/>
        <v>25.151041666666668</v>
      </c>
      <c r="N49" s="90"/>
      <c r="O49" s="90"/>
      <c r="P49" s="90"/>
      <c r="Q49" s="90"/>
      <c r="R49" s="90"/>
      <c r="S49" s="90"/>
      <c r="T49" s="31"/>
      <c r="U49" s="5"/>
      <c r="V49" s="5"/>
      <c r="W49" s="5"/>
      <c r="X49" s="5"/>
      <c r="Y49" s="5"/>
      <c r="Z49" s="5"/>
      <c r="AA49" s="5"/>
      <c r="AB49" s="5"/>
      <c r="AC49" s="5"/>
      <c r="AD49" s="5"/>
      <c r="AE49" s="5"/>
      <c r="AF49" s="5"/>
      <c r="AG49" s="5"/>
      <c r="AH49" s="5"/>
      <c r="AI49" s="5"/>
      <c r="AJ49" s="5"/>
      <c r="AK49" s="5"/>
      <c r="AL49" s="5"/>
      <c r="AM49" s="5"/>
      <c r="AN49" s="5"/>
      <c r="AO49" s="5"/>
      <c r="AP49" s="5"/>
      <c r="AQ49" s="5"/>
      <c r="AR49" s="5"/>
    </row>
    <row r="50" spans="1:46" s="20" customFormat="1" ht="37.5" customHeight="1" x14ac:dyDescent="0.25">
      <c r="A50" s="18" t="s">
        <v>39</v>
      </c>
      <c r="B50" s="19">
        <v>196</v>
      </c>
      <c r="C50" s="28">
        <v>28</v>
      </c>
      <c r="D50" s="38">
        <f>+(D42/B50)*1.1</f>
        <v>8.2125850340136051</v>
      </c>
      <c r="E50" s="38">
        <f t="shared" ref="E50:M50" si="17">+(E42/$B50)*1.1</f>
        <v>10.265731292517009</v>
      </c>
      <c r="F50" s="38">
        <f t="shared" si="17"/>
        <v>12.318877551020408</v>
      </c>
      <c r="G50" s="38">
        <f t="shared" si="17"/>
        <v>14.37202380952381</v>
      </c>
      <c r="H50" s="38">
        <f t="shared" si="17"/>
        <v>16.42517006802721</v>
      </c>
      <c r="I50" s="38">
        <f t="shared" si="17"/>
        <v>18.478316326530614</v>
      </c>
      <c r="J50" s="38">
        <f t="shared" si="17"/>
        <v>20.531462585034017</v>
      </c>
      <c r="K50" s="38">
        <f t="shared" si="17"/>
        <v>22.584608843537417</v>
      </c>
      <c r="L50" s="38">
        <f t="shared" si="17"/>
        <v>24.637755102040817</v>
      </c>
      <c r="M50" s="38">
        <f t="shared" si="17"/>
        <v>28.74404761904762</v>
      </c>
      <c r="N50" s="90"/>
      <c r="O50" s="90"/>
      <c r="P50" s="90"/>
      <c r="Q50" s="90"/>
      <c r="R50" s="90"/>
      <c r="S50" s="90"/>
      <c r="T50" s="31"/>
      <c r="U50" s="5"/>
      <c r="V50" s="5"/>
      <c r="W50" s="5"/>
      <c r="X50" s="5"/>
      <c r="Y50" s="5"/>
      <c r="Z50" s="5"/>
      <c r="AA50" s="5"/>
      <c r="AB50" s="5"/>
      <c r="AC50" s="5"/>
      <c r="AD50" s="5"/>
      <c r="AE50" s="5"/>
      <c r="AF50" s="5"/>
      <c r="AG50" s="5"/>
      <c r="AH50" s="5"/>
      <c r="AI50" s="5"/>
      <c r="AJ50" s="5"/>
      <c r="AK50" s="5"/>
      <c r="AL50" s="5"/>
      <c r="AM50" s="5"/>
      <c r="AN50" s="5"/>
      <c r="AO50" s="5"/>
      <c r="AP50" s="5"/>
      <c r="AQ50" s="5"/>
      <c r="AR50" s="5"/>
    </row>
    <row r="51" spans="1:46" s="20" customFormat="1" ht="37.5" customHeight="1" x14ac:dyDescent="0.25">
      <c r="A51" s="18" t="s">
        <v>40</v>
      </c>
      <c r="B51" s="19">
        <v>168</v>
      </c>
      <c r="C51" s="28">
        <v>24</v>
      </c>
      <c r="D51" s="38">
        <f>+(D42/B51)*1.1</f>
        <v>9.5813492063492074</v>
      </c>
      <c r="E51" s="38">
        <f t="shared" ref="E51:M51" si="18">+(E42/$B51)*1.1</f>
        <v>11.97668650793651</v>
      </c>
      <c r="F51" s="38">
        <f t="shared" si="18"/>
        <v>14.37202380952381</v>
      </c>
      <c r="G51" s="38">
        <f t="shared" si="18"/>
        <v>16.767361111111111</v>
      </c>
      <c r="H51" s="38">
        <f t="shared" si="18"/>
        <v>19.162698412698415</v>
      </c>
      <c r="I51" s="38">
        <f t="shared" si="18"/>
        <v>21.558035714285715</v>
      </c>
      <c r="J51" s="38">
        <f t="shared" si="18"/>
        <v>23.953373015873019</v>
      </c>
      <c r="K51" s="38">
        <f t="shared" si="18"/>
        <v>26.34871031746032</v>
      </c>
      <c r="L51" s="38">
        <f t="shared" si="18"/>
        <v>28.74404761904762</v>
      </c>
      <c r="M51" s="38">
        <f t="shared" si="18"/>
        <v>33.534722222222221</v>
      </c>
      <c r="N51" s="90"/>
      <c r="O51" s="90"/>
      <c r="P51" s="90"/>
      <c r="Q51" s="90"/>
      <c r="R51" s="90"/>
      <c r="S51" s="90"/>
      <c r="T51" s="31"/>
      <c r="U51" s="5"/>
      <c r="V51" s="5"/>
      <c r="W51" s="5"/>
      <c r="X51" s="5"/>
      <c r="Y51" s="5"/>
      <c r="Z51" s="5"/>
      <c r="AA51" s="5"/>
      <c r="AB51" s="5"/>
      <c r="AC51" s="5"/>
      <c r="AD51" s="5"/>
      <c r="AE51" s="5"/>
      <c r="AF51" s="5"/>
      <c r="AG51" s="5"/>
      <c r="AH51" s="5"/>
      <c r="AI51" s="5"/>
      <c r="AJ51" s="5"/>
      <c r="AK51" s="5"/>
      <c r="AL51" s="5"/>
      <c r="AM51" s="5"/>
      <c r="AN51" s="5"/>
      <c r="AO51" s="5"/>
      <c r="AP51" s="5"/>
      <c r="AQ51" s="5"/>
      <c r="AR51" s="5"/>
    </row>
    <row r="52" spans="1:46" s="20" customFormat="1" ht="37.5" customHeight="1" x14ac:dyDescent="0.25">
      <c r="A52" s="18" t="s">
        <v>41</v>
      </c>
      <c r="B52" s="19">
        <v>140</v>
      </c>
      <c r="C52" s="28">
        <v>20</v>
      </c>
      <c r="D52" s="38">
        <f>+(D42/B52)*1.1</f>
        <v>11.497619047619049</v>
      </c>
      <c r="E52" s="38">
        <f>+(E42/$B52)*1.1</f>
        <v>14.372023809523812</v>
      </c>
      <c r="F52" s="38">
        <f>+(F42/$B52)*1.1</f>
        <v>17.246428571428574</v>
      </c>
      <c r="G52" s="38">
        <f>+(G42/$B52)*1.1</f>
        <v>20.120833333333334</v>
      </c>
      <c r="H52" s="38">
        <f>+(H42/$B52)*1.1</f>
        <v>22.995238095238097</v>
      </c>
      <c r="I52" s="38">
        <f>+(I42/$B52)*1.1</f>
        <v>25.869642857142857</v>
      </c>
      <c r="J52" s="38">
        <f t="shared" ref="J52:M53" si="19">+(J41/$B52)*1.1</f>
        <v>21.558035714285715</v>
      </c>
      <c r="K52" s="38">
        <f t="shared" si="19"/>
        <v>23.71383928571429</v>
      </c>
      <c r="L52" s="38">
        <f t="shared" si="19"/>
        <v>25.869642857142857</v>
      </c>
      <c r="M52" s="38">
        <f t="shared" si="19"/>
        <v>30.181249999999999</v>
      </c>
      <c r="N52" s="90"/>
      <c r="O52" s="90"/>
      <c r="P52" s="90"/>
      <c r="Q52" s="90"/>
      <c r="R52" s="90"/>
      <c r="S52" s="90"/>
      <c r="T52" s="31"/>
      <c r="U52" s="5"/>
      <c r="V52" s="5"/>
      <c r="W52" s="5"/>
      <c r="X52" s="5"/>
      <c r="Y52" s="5"/>
      <c r="Z52" s="5"/>
      <c r="AA52" s="5"/>
      <c r="AB52" s="5"/>
      <c r="AC52" s="5"/>
      <c r="AD52" s="5"/>
      <c r="AE52" s="5"/>
      <c r="AF52" s="5"/>
      <c r="AG52" s="5"/>
      <c r="AH52" s="5"/>
      <c r="AI52" s="5"/>
      <c r="AJ52" s="5"/>
      <c r="AK52" s="5"/>
      <c r="AL52" s="5"/>
      <c r="AM52" s="5"/>
      <c r="AN52" s="5"/>
      <c r="AO52" s="5"/>
      <c r="AP52" s="5"/>
      <c r="AQ52" s="5"/>
      <c r="AR52" s="5"/>
    </row>
    <row r="53" spans="1:46" s="20" customFormat="1" ht="37.5" customHeight="1" x14ac:dyDescent="0.25">
      <c r="A53" s="18" t="s">
        <v>42</v>
      </c>
      <c r="B53" s="19">
        <v>112</v>
      </c>
      <c r="C53" s="28">
        <v>16</v>
      </c>
      <c r="D53" s="38">
        <f>+(D42/B53)*1.1</f>
        <v>14.37202380952381</v>
      </c>
      <c r="E53" s="38">
        <f>+(E42/$B53)*1.1</f>
        <v>17.965029761904763</v>
      </c>
      <c r="F53" s="38">
        <f>+(F42/$B53)*1.1</f>
        <v>21.558035714285715</v>
      </c>
      <c r="G53" s="38">
        <f>+(G42/$B53)*1.1</f>
        <v>25.151041666666668</v>
      </c>
      <c r="H53" s="38">
        <f>+(H42/$B53)*1.1</f>
        <v>28.74404761904762</v>
      </c>
      <c r="I53" s="38">
        <f>+(I42/$B53)*1.1</f>
        <v>32.337053571428569</v>
      </c>
      <c r="J53" s="38">
        <f t="shared" si="19"/>
        <v>35.930059523809526</v>
      </c>
      <c r="K53" s="38">
        <f t="shared" si="19"/>
        <v>39.523065476190482</v>
      </c>
      <c r="L53" s="38">
        <f t="shared" si="19"/>
        <v>43.116071428571431</v>
      </c>
      <c r="M53" s="38">
        <f t="shared" si="19"/>
        <v>50.302083333333336</v>
      </c>
      <c r="N53" s="90"/>
      <c r="O53" s="90"/>
      <c r="P53" s="90"/>
      <c r="Q53" s="90"/>
      <c r="R53" s="90"/>
      <c r="S53" s="90"/>
      <c r="T53" s="31"/>
      <c r="U53" s="5"/>
      <c r="V53" s="5"/>
      <c r="W53" s="5"/>
      <c r="X53" s="5"/>
      <c r="Y53" s="5"/>
      <c r="Z53" s="5"/>
      <c r="AA53" s="5"/>
      <c r="AB53" s="5"/>
      <c r="AC53" s="5"/>
      <c r="AD53" s="5"/>
      <c r="AE53" s="5"/>
      <c r="AF53" s="5"/>
      <c r="AG53" s="5"/>
      <c r="AH53" s="5"/>
      <c r="AI53" s="5"/>
      <c r="AJ53" s="5"/>
      <c r="AK53" s="5"/>
      <c r="AL53" s="5"/>
      <c r="AM53" s="5"/>
      <c r="AN53" s="5"/>
      <c r="AO53" s="5"/>
      <c r="AP53" s="5"/>
      <c r="AQ53" s="5"/>
      <c r="AR53" s="5"/>
    </row>
    <row r="54" spans="1:46" s="85" customFormat="1" ht="178.5" customHeight="1" x14ac:dyDescent="0.25">
      <c r="A54" s="112"/>
      <c r="B54" s="113"/>
      <c r="C54" s="114"/>
      <c r="D54" s="115"/>
      <c r="E54" s="115"/>
      <c r="F54" s="115"/>
      <c r="G54" s="115"/>
      <c r="H54" s="115"/>
      <c r="I54" s="115"/>
      <c r="J54" s="115"/>
      <c r="K54" s="115"/>
      <c r="L54" s="115"/>
      <c r="M54" s="115"/>
      <c r="N54" s="90"/>
      <c r="O54" s="90"/>
      <c r="P54" s="90"/>
      <c r="Q54" s="90"/>
      <c r="R54" s="90"/>
      <c r="S54" s="90"/>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row>
    <row r="55" spans="1:46" ht="168" customHeight="1" x14ac:dyDescent="0.25">
      <c r="B55" s="70"/>
      <c r="C55" s="70"/>
      <c r="D55" s="71"/>
      <c r="E55" s="71"/>
      <c r="F55" s="71"/>
      <c r="G55" s="71"/>
      <c r="H55" s="71"/>
      <c r="I55" s="71"/>
      <c r="J55" s="71"/>
      <c r="K55" s="71"/>
      <c r="L55" s="71"/>
      <c r="M55" s="71"/>
      <c r="N55" s="71"/>
      <c r="O55" s="71"/>
      <c r="P55" s="71"/>
      <c r="Q55" s="71"/>
      <c r="R55" s="71"/>
      <c r="S55" s="71"/>
    </row>
    <row r="56" spans="1:46" ht="37.5" hidden="1" customHeight="1" x14ac:dyDescent="0.25">
      <c r="A56" s="3"/>
      <c r="C56" s="12" t="s">
        <v>8</v>
      </c>
      <c r="D56" s="33">
        <v>1135</v>
      </c>
      <c r="E56" s="33">
        <v>1418.75</v>
      </c>
      <c r="F56" s="33">
        <v>1702.5</v>
      </c>
      <c r="G56" s="33">
        <v>1986.25</v>
      </c>
      <c r="H56" s="33">
        <v>2270</v>
      </c>
      <c r="I56" s="33">
        <v>2553.75</v>
      </c>
      <c r="J56" s="33">
        <v>2837.5</v>
      </c>
      <c r="K56" s="33">
        <v>3121.25</v>
      </c>
      <c r="L56" s="33">
        <v>3405</v>
      </c>
      <c r="M56" s="33">
        <v>3972.5</v>
      </c>
      <c r="N56" s="33">
        <v>4540</v>
      </c>
      <c r="O56" s="33">
        <v>5107.5</v>
      </c>
      <c r="P56" s="33">
        <v>5675</v>
      </c>
      <c r="Q56" s="33">
        <v>6242.5</v>
      </c>
      <c r="R56" s="33">
        <v>6810</v>
      </c>
      <c r="S56" s="33">
        <v>7377.5</v>
      </c>
    </row>
    <row r="57" spans="1:46" ht="111" hidden="1" customHeight="1" x14ac:dyDescent="0.25">
      <c r="A57" s="3"/>
      <c r="B57" s="8"/>
      <c r="C57" s="8" t="s">
        <v>9</v>
      </c>
      <c r="D57" s="33">
        <f t="shared" ref="D57:M57" si="20">$C$4*D63</f>
        <v>207.5</v>
      </c>
      <c r="E57" s="33">
        <f t="shared" si="20"/>
        <v>259.375</v>
      </c>
      <c r="F57" s="33">
        <f t="shared" si="20"/>
        <v>311.25</v>
      </c>
      <c r="G57" s="33">
        <f t="shared" si="20"/>
        <v>363.125</v>
      </c>
      <c r="H57" s="33">
        <f t="shared" si="20"/>
        <v>415</v>
      </c>
      <c r="I57" s="33">
        <f t="shared" si="20"/>
        <v>466.875</v>
      </c>
      <c r="J57" s="33">
        <f t="shared" si="20"/>
        <v>518.75</v>
      </c>
      <c r="K57" s="33">
        <f t="shared" si="20"/>
        <v>570.625</v>
      </c>
      <c r="L57" s="33">
        <f t="shared" si="20"/>
        <v>622.5</v>
      </c>
      <c r="M57" s="33">
        <f t="shared" si="20"/>
        <v>726.25</v>
      </c>
      <c r="N57" s="33">
        <f>$C$4*[1]Sheet1!C47</f>
        <v>830</v>
      </c>
      <c r="O57" s="33">
        <f>$C$4*[1]Sheet1!D47</f>
        <v>933.75</v>
      </c>
      <c r="P57" s="33">
        <f>$C$4*[1]Sheet1!E47</f>
        <v>1037.5</v>
      </c>
      <c r="Q57" s="33">
        <f>$C$4*[1]Sheet1!F47</f>
        <v>1141.25</v>
      </c>
      <c r="R57" s="33">
        <f>$C$4*[1]Sheet1!G47</f>
        <v>1245</v>
      </c>
      <c r="S57" s="33">
        <f>$C$4*[1]Sheet1!H47</f>
        <v>1348.75</v>
      </c>
    </row>
    <row r="58" spans="1:46" s="44" customFormat="1" ht="32.25" customHeight="1" x14ac:dyDescent="0.25">
      <c r="A58" s="98" t="s">
        <v>10</v>
      </c>
      <c r="B58" s="101" t="s">
        <v>13</v>
      </c>
      <c r="C58" s="102"/>
      <c r="D58" s="100">
        <f>D56+D57</f>
        <v>1342.5</v>
      </c>
      <c r="E58" s="100">
        <f t="shared" ref="E58:M58" si="21">E56+E57</f>
        <v>1678.125</v>
      </c>
      <c r="F58" s="100">
        <f t="shared" si="21"/>
        <v>2013.75</v>
      </c>
      <c r="G58" s="100">
        <f t="shared" si="21"/>
        <v>2349.375</v>
      </c>
      <c r="H58" s="100">
        <f t="shared" si="21"/>
        <v>2685</v>
      </c>
      <c r="I58" s="100">
        <f t="shared" si="21"/>
        <v>3020.625</v>
      </c>
      <c r="J58" s="100">
        <f t="shared" si="21"/>
        <v>3356.25</v>
      </c>
      <c r="K58" s="100">
        <f t="shared" si="21"/>
        <v>3691.875</v>
      </c>
      <c r="L58" s="100">
        <f t="shared" si="21"/>
        <v>4027.5</v>
      </c>
      <c r="M58" s="100">
        <f t="shared" si="21"/>
        <v>4698.75</v>
      </c>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row>
    <row r="59" spans="1:46" ht="29.25" customHeight="1" x14ac:dyDescent="0.25">
      <c r="A59" s="98" t="s">
        <v>12</v>
      </c>
      <c r="B59" s="101" t="s">
        <v>13</v>
      </c>
      <c r="C59" s="102"/>
      <c r="D59" s="100">
        <f t="shared" ref="D59:M59" si="22">D58/0.75</f>
        <v>1790</v>
      </c>
      <c r="E59" s="100">
        <f t="shared" si="22"/>
        <v>2237.5</v>
      </c>
      <c r="F59" s="100">
        <f t="shared" si="22"/>
        <v>2685</v>
      </c>
      <c r="G59" s="100">
        <f t="shared" si="22"/>
        <v>3132.5</v>
      </c>
      <c r="H59" s="100">
        <f t="shared" si="22"/>
        <v>3580</v>
      </c>
      <c r="I59" s="100">
        <f t="shared" si="22"/>
        <v>4027.5</v>
      </c>
      <c r="J59" s="100">
        <f t="shared" si="22"/>
        <v>4475</v>
      </c>
      <c r="K59" s="100">
        <f t="shared" si="22"/>
        <v>4922.5</v>
      </c>
      <c r="L59" s="100">
        <f t="shared" si="22"/>
        <v>5370</v>
      </c>
      <c r="M59" s="100">
        <f t="shared" si="22"/>
        <v>6265</v>
      </c>
    </row>
    <row r="60" spans="1:46" ht="37.5" customHeight="1" x14ac:dyDescent="0.5">
      <c r="A60" s="53" t="s">
        <v>32</v>
      </c>
      <c r="B60" s="49"/>
      <c r="C60" s="50"/>
      <c r="D60" s="51"/>
      <c r="E60" s="51"/>
      <c r="F60" s="51"/>
      <c r="G60" s="51"/>
      <c r="H60" s="51"/>
      <c r="I60" s="51"/>
      <c r="J60" s="51"/>
      <c r="K60" s="51"/>
      <c r="L60" s="51"/>
      <c r="M60" s="51"/>
      <c r="N60" s="51"/>
      <c r="O60" s="51"/>
      <c r="P60" s="51"/>
      <c r="Q60" s="51"/>
      <c r="R60" s="51"/>
      <c r="S60" s="51"/>
    </row>
    <row r="61" spans="1:46" ht="37.5" customHeight="1" thickBot="1" x14ac:dyDescent="0.4">
      <c r="A61" s="45" t="s">
        <v>15</v>
      </c>
      <c r="B61" s="13"/>
      <c r="C61" s="46"/>
      <c r="D61" s="47"/>
      <c r="E61" s="47"/>
      <c r="F61" s="47"/>
      <c r="G61" s="47"/>
      <c r="H61" s="47"/>
      <c r="I61" s="47"/>
      <c r="J61" s="47"/>
      <c r="K61" s="47"/>
      <c r="L61" s="47"/>
      <c r="M61" s="47"/>
      <c r="N61" s="47"/>
      <c r="O61" s="47"/>
      <c r="P61" s="47"/>
      <c r="Q61" s="47"/>
      <c r="R61" s="47"/>
      <c r="S61" s="47"/>
    </row>
    <row r="62" spans="1:46" ht="37.5" customHeight="1" x14ac:dyDescent="0.3">
      <c r="A62" s="7"/>
      <c r="B62" s="13"/>
      <c r="C62" s="25"/>
      <c r="D62" s="34" t="s">
        <v>16</v>
      </c>
      <c r="E62" s="34"/>
      <c r="F62" s="34"/>
      <c r="G62" s="34"/>
      <c r="H62" s="34"/>
      <c r="I62" s="34"/>
      <c r="J62" s="34"/>
      <c r="K62" s="34"/>
      <c r="L62" s="34"/>
      <c r="M62" s="34"/>
    </row>
    <row r="63" spans="1:46" ht="98.25" customHeight="1" x14ac:dyDescent="0.3">
      <c r="A63" s="6" t="s">
        <v>17</v>
      </c>
      <c r="B63" s="13" t="s">
        <v>35</v>
      </c>
      <c r="C63" s="25" t="s">
        <v>36</v>
      </c>
      <c r="D63" s="35">
        <v>500</v>
      </c>
      <c r="E63" s="35">
        <v>625</v>
      </c>
      <c r="F63" s="35">
        <v>750</v>
      </c>
      <c r="G63" s="35">
        <v>875</v>
      </c>
      <c r="H63" s="35">
        <v>1000</v>
      </c>
      <c r="I63" s="35">
        <v>1125</v>
      </c>
      <c r="J63" s="35">
        <v>1250</v>
      </c>
      <c r="K63" s="35">
        <v>1375</v>
      </c>
      <c r="L63" s="35">
        <v>1500</v>
      </c>
      <c r="M63" s="35">
        <v>1750</v>
      </c>
    </row>
    <row r="64" spans="1:46" s="20" customFormat="1" ht="37.5" customHeight="1" x14ac:dyDescent="0.25">
      <c r="A64" s="18" t="s">
        <v>37</v>
      </c>
      <c r="B64" s="19">
        <v>252</v>
      </c>
      <c r="C64" s="28">
        <v>36</v>
      </c>
      <c r="D64" s="38">
        <f>+(D59/B64)*1.1</f>
        <v>7.8134920634920642</v>
      </c>
      <c r="E64" s="38">
        <f t="shared" ref="E64:M64" si="23">+(E59/$B64)*1.1</f>
        <v>9.7668650793650809</v>
      </c>
      <c r="F64" s="38">
        <f t="shared" si="23"/>
        <v>11.720238095238097</v>
      </c>
      <c r="G64" s="38">
        <f t="shared" si="23"/>
        <v>13.673611111111112</v>
      </c>
      <c r="H64" s="38">
        <f t="shared" si="23"/>
        <v>15.626984126984128</v>
      </c>
      <c r="I64" s="38">
        <f t="shared" si="23"/>
        <v>17.580357142857146</v>
      </c>
      <c r="J64" s="38">
        <f t="shared" si="23"/>
        <v>19.533730158730162</v>
      </c>
      <c r="K64" s="38">
        <f t="shared" si="23"/>
        <v>21.487103174603174</v>
      </c>
      <c r="L64" s="38">
        <f t="shared" si="23"/>
        <v>23.440476190476193</v>
      </c>
      <c r="M64" s="38">
        <f t="shared" si="23"/>
        <v>27.347222222222225</v>
      </c>
      <c r="N64" s="90"/>
      <c r="O64" s="90"/>
      <c r="P64" s="90"/>
      <c r="Q64" s="90"/>
      <c r="R64" s="90"/>
      <c r="S64" s="90"/>
      <c r="T64" s="31"/>
      <c r="U64" s="5"/>
      <c r="V64" s="5"/>
      <c r="W64" s="5"/>
      <c r="X64" s="5"/>
      <c r="Y64" s="5"/>
      <c r="Z64" s="5"/>
      <c r="AA64" s="5"/>
      <c r="AB64" s="5"/>
      <c r="AC64" s="5"/>
      <c r="AD64" s="5"/>
      <c r="AE64" s="5"/>
      <c r="AF64" s="5"/>
      <c r="AG64" s="5"/>
      <c r="AH64" s="5"/>
      <c r="AI64" s="5"/>
      <c r="AJ64" s="5"/>
      <c r="AK64" s="5"/>
      <c r="AL64" s="5"/>
      <c r="AM64" s="5"/>
      <c r="AN64" s="5"/>
      <c r="AO64" s="5"/>
      <c r="AP64" s="5"/>
      <c r="AQ64" s="5"/>
      <c r="AR64" s="5"/>
    </row>
    <row r="65" spans="1:44" s="20" customFormat="1" ht="37.5" customHeight="1" x14ac:dyDescent="0.25">
      <c r="A65" s="18" t="s">
        <v>38</v>
      </c>
      <c r="B65" s="19">
        <v>224</v>
      </c>
      <c r="C65" s="28">
        <v>32</v>
      </c>
      <c r="D65" s="38">
        <f>+(D59/B65)*1.1</f>
        <v>8.790178571428573</v>
      </c>
      <c r="E65" s="38">
        <f t="shared" ref="E65:M65" si="24">+(E59/$B65)*1.1</f>
        <v>10.987723214285715</v>
      </c>
      <c r="F65" s="38">
        <f t="shared" si="24"/>
        <v>13.185267857142858</v>
      </c>
      <c r="G65" s="38">
        <f t="shared" si="24"/>
        <v>15.382812500000002</v>
      </c>
      <c r="H65" s="38">
        <f t="shared" si="24"/>
        <v>17.580357142857146</v>
      </c>
      <c r="I65" s="38">
        <f t="shared" si="24"/>
        <v>19.777901785714288</v>
      </c>
      <c r="J65" s="38">
        <f t="shared" si="24"/>
        <v>21.975446428571431</v>
      </c>
      <c r="K65" s="38">
        <f t="shared" si="24"/>
        <v>24.172991071428573</v>
      </c>
      <c r="L65" s="38">
        <f t="shared" si="24"/>
        <v>26.370535714285715</v>
      </c>
      <c r="M65" s="38">
        <f t="shared" si="24"/>
        <v>30.765625000000004</v>
      </c>
      <c r="N65" s="90"/>
      <c r="O65" s="90"/>
      <c r="P65" s="90"/>
      <c r="Q65" s="90"/>
      <c r="R65" s="90"/>
      <c r="S65" s="90"/>
      <c r="T65" s="31"/>
      <c r="U65" s="5"/>
      <c r="V65" s="5"/>
      <c r="W65" s="5"/>
      <c r="X65" s="5"/>
      <c r="Y65" s="5"/>
      <c r="Z65" s="5"/>
      <c r="AA65" s="5"/>
      <c r="AB65" s="5"/>
      <c r="AC65" s="5"/>
      <c r="AD65" s="5"/>
      <c r="AE65" s="5"/>
      <c r="AF65" s="5"/>
      <c r="AG65" s="5"/>
      <c r="AH65" s="5"/>
      <c r="AI65" s="5"/>
      <c r="AJ65" s="5"/>
      <c r="AK65" s="5"/>
      <c r="AL65" s="5"/>
      <c r="AM65" s="5"/>
      <c r="AN65" s="5"/>
      <c r="AO65" s="5"/>
      <c r="AP65" s="5"/>
      <c r="AQ65" s="5"/>
      <c r="AR65" s="5"/>
    </row>
    <row r="66" spans="1:44" s="20" customFormat="1" ht="37.5" customHeight="1" x14ac:dyDescent="0.25">
      <c r="A66" s="18" t="s">
        <v>39</v>
      </c>
      <c r="B66" s="19">
        <v>196</v>
      </c>
      <c r="C66" s="28">
        <v>28</v>
      </c>
      <c r="D66" s="38">
        <f>+(D59/B66)*1.1</f>
        <v>10.045918367346939</v>
      </c>
      <c r="E66" s="38">
        <f t="shared" ref="E66:M66" si="25">+(E59/$B66)*1.1</f>
        <v>12.557397959183675</v>
      </c>
      <c r="F66" s="38">
        <f t="shared" si="25"/>
        <v>15.068877551020408</v>
      </c>
      <c r="G66" s="38">
        <f t="shared" si="25"/>
        <v>17.580357142857146</v>
      </c>
      <c r="H66" s="38">
        <f t="shared" si="25"/>
        <v>20.091836734693878</v>
      </c>
      <c r="I66" s="38">
        <f t="shared" si="25"/>
        <v>22.603316326530614</v>
      </c>
      <c r="J66" s="38">
        <f t="shared" si="25"/>
        <v>25.114795918367349</v>
      </c>
      <c r="K66" s="38">
        <f t="shared" si="25"/>
        <v>27.626275510204081</v>
      </c>
      <c r="L66" s="38">
        <f t="shared" si="25"/>
        <v>30.137755102040817</v>
      </c>
      <c r="M66" s="38">
        <f t="shared" si="25"/>
        <v>35.160714285714292</v>
      </c>
      <c r="N66" s="90"/>
      <c r="O66" s="90"/>
      <c r="P66" s="90"/>
      <c r="Q66" s="90"/>
      <c r="R66" s="90"/>
      <c r="S66" s="90"/>
      <c r="T66" s="31"/>
      <c r="U66" s="5"/>
      <c r="V66" s="5"/>
      <c r="W66" s="5"/>
      <c r="X66" s="5"/>
      <c r="Y66" s="5"/>
      <c r="Z66" s="5"/>
      <c r="AA66" s="5"/>
      <c r="AB66" s="5"/>
      <c r="AC66" s="5"/>
      <c r="AD66" s="5"/>
      <c r="AE66" s="5"/>
      <c r="AF66" s="5"/>
      <c r="AG66" s="5"/>
      <c r="AH66" s="5"/>
      <c r="AI66" s="5"/>
      <c r="AJ66" s="5"/>
      <c r="AK66" s="5"/>
      <c r="AL66" s="5"/>
      <c r="AM66" s="5"/>
      <c r="AN66" s="5"/>
      <c r="AO66" s="5"/>
      <c r="AP66" s="5"/>
      <c r="AQ66" s="5"/>
      <c r="AR66" s="5"/>
    </row>
    <row r="67" spans="1:44" s="20" customFormat="1" ht="37.5" customHeight="1" x14ac:dyDescent="0.25">
      <c r="A67" s="18" t="s">
        <v>40</v>
      </c>
      <c r="B67" s="19">
        <v>168</v>
      </c>
      <c r="C67" s="28">
        <v>24</v>
      </c>
      <c r="D67" s="38">
        <f>+(D59/B67)*1.1</f>
        <v>11.720238095238097</v>
      </c>
      <c r="E67" s="38">
        <f t="shared" ref="E67:M67" si="26">+(E59/$B67)*1.1</f>
        <v>14.65029761904762</v>
      </c>
      <c r="F67" s="38">
        <f t="shared" si="26"/>
        <v>17.580357142857146</v>
      </c>
      <c r="G67" s="38">
        <f t="shared" si="26"/>
        <v>20.510416666666668</v>
      </c>
      <c r="H67" s="38">
        <f t="shared" si="26"/>
        <v>23.440476190476193</v>
      </c>
      <c r="I67" s="38">
        <f t="shared" si="26"/>
        <v>26.370535714285715</v>
      </c>
      <c r="J67" s="38">
        <f t="shared" si="26"/>
        <v>29.300595238095241</v>
      </c>
      <c r="K67" s="38">
        <f t="shared" si="26"/>
        <v>32.230654761904766</v>
      </c>
      <c r="L67" s="38">
        <f t="shared" si="26"/>
        <v>35.160714285714292</v>
      </c>
      <c r="M67" s="38">
        <f t="shared" si="26"/>
        <v>41.020833333333336</v>
      </c>
      <c r="N67" s="90"/>
      <c r="O67" s="90"/>
      <c r="P67" s="90"/>
      <c r="Q67" s="90"/>
      <c r="R67" s="90"/>
      <c r="S67" s="90"/>
      <c r="T67" s="31"/>
      <c r="U67" s="5"/>
      <c r="V67" s="5"/>
      <c r="W67" s="5"/>
      <c r="X67" s="5"/>
      <c r="Y67" s="5"/>
      <c r="Z67" s="5"/>
      <c r="AA67" s="5"/>
      <c r="AB67" s="5"/>
      <c r="AC67" s="5"/>
      <c r="AD67" s="5"/>
      <c r="AE67" s="5"/>
      <c r="AF67" s="5"/>
      <c r="AG67" s="5"/>
      <c r="AH67" s="5"/>
      <c r="AI67" s="5"/>
      <c r="AJ67" s="5"/>
      <c r="AK67" s="5"/>
      <c r="AL67" s="5"/>
      <c r="AM67" s="5"/>
      <c r="AN67" s="5"/>
      <c r="AO67" s="5"/>
      <c r="AP67" s="5"/>
      <c r="AQ67" s="5"/>
      <c r="AR67" s="5"/>
    </row>
    <row r="68" spans="1:44" s="20" customFormat="1" ht="37.5" customHeight="1" x14ac:dyDescent="0.25">
      <c r="A68" s="18" t="s">
        <v>41</v>
      </c>
      <c r="B68" s="19">
        <v>140</v>
      </c>
      <c r="C68" s="28">
        <v>20</v>
      </c>
      <c r="D68" s="38">
        <f>+(D59/B68)*1.1</f>
        <v>14.064285714285717</v>
      </c>
      <c r="E68" s="38">
        <f t="shared" ref="E68:M68" si="27">+(E59/$B68)*1.1</f>
        <v>17.580357142857146</v>
      </c>
      <c r="F68" s="38">
        <f t="shared" si="27"/>
        <v>21.096428571428572</v>
      </c>
      <c r="G68" s="38">
        <f t="shared" si="27"/>
        <v>24.612500000000001</v>
      </c>
      <c r="H68" s="38">
        <f t="shared" si="27"/>
        <v>28.128571428571433</v>
      </c>
      <c r="I68" s="38">
        <f t="shared" si="27"/>
        <v>31.644642857142859</v>
      </c>
      <c r="J68" s="38">
        <f t="shared" si="27"/>
        <v>35.160714285714292</v>
      </c>
      <c r="K68" s="38">
        <f t="shared" si="27"/>
        <v>38.676785714285714</v>
      </c>
      <c r="L68" s="38">
        <f t="shared" si="27"/>
        <v>42.192857142857143</v>
      </c>
      <c r="M68" s="38">
        <f t="shared" si="27"/>
        <v>49.225000000000001</v>
      </c>
      <c r="N68" s="90"/>
      <c r="O68" s="90"/>
      <c r="P68" s="90"/>
      <c r="Q68" s="90"/>
      <c r="R68" s="90"/>
      <c r="S68" s="90"/>
      <c r="T68" s="31"/>
      <c r="U68" s="5"/>
      <c r="V68" s="5"/>
      <c r="W68" s="5"/>
      <c r="X68" s="5"/>
      <c r="Y68" s="5"/>
      <c r="Z68" s="5"/>
      <c r="AA68" s="5"/>
      <c r="AB68" s="5"/>
      <c r="AC68" s="5"/>
      <c r="AD68" s="5"/>
      <c r="AE68" s="5"/>
      <c r="AF68" s="5"/>
      <c r="AG68" s="5"/>
      <c r="AH68" s="5"/>
      <c r="AI68" s="5"/>
      <c r="AJ68" s="5"/>
      <c r="AK68" s="5"/>
      <c r="AL68" s="5"/>
      <c r="AM68" s="5"/>
      <c r="AN68" s="5"/>
      <c r="AO68" s="5"/>
      <c r="AP68" s="5"/>
      <c r="AQ68" s="5"/>
      <c r="AR68" s="5"/>
    </row>
    <row r="69" spans="1:44" s="20" customFormat="1" ht="37.5" customHeight="1" x14ac:dyDescent="0.25">
      <c r="A69" s="18" t="s">
        <v>42</v>
      </c>
      <c r="B69" s="19">
        <v>112</v>
      </c>
      <c r="C69" s="28">
        <v>16</v>
      </c>
      <c r="D69" s="38">
        <f>+(D59/B69)*1.1</f>
        <v>17.580357142857146</v>
      </c>
      <c r="E69" s="38">
        <f t="shared" ref="E69:M69" si="28">+(E59/$B69)*1.1</f>
        <v>21.975446428571431</v>
      </c>
      <c r="F69" s="38">
        <f t="shared" si="28"/>
        <v>26.370535714285715</v>
      </c>
      <c r="G69" s="38">
        <f t="shared" si="28"/>
        <v>30.765625000000004</v>
      </c>
      <c r="H69" s="38">
        <f t="shared" si="28"/>
        <v>35.160714285714292</v>
      </c>
      <c r="I69" s="38">
        <f t="shared" si="28"/>
        <v>39.555803571428577</v>
      </c>
      <c r="J69" s="38">
        <f t="shared" si="28"/>
        <v>43.950892857142861</v>
      </c>
      <c r="K69" s="38">
        <f t="shared" si="28"/>
        <v>48.345982142857146</v>
      </c>
      <c r="L69" s="38">
        <f t="shared" si="28"/>
        <v>52.741071428571431</v>
      </c>
      <c r="M69" s="38">
        <f t="shared" si="28"/>
        <v>61.531250000000007</v>
      </c>
      <c r="N69" s="90"/>
      <c r="O69" s="90"/>
      <c r="P69" s="90"/>
      <c r="Q69" s="90"/>
      <c r="R69" s="90"/>
      <c r="S69" s="90"/>
      <c r="T69" s="31"/>
      <c r="U69" s="5"/>
      <c r="V69" s="5"/>
      <c r="W69" s="5"/>
      <c r="X69" s="5"/>
      <c r="Y69" s="5"/>
      <c r="Z69" s="5"/>
      <c r="AA69" s="5"/>
      <c r="AB69" s="5"/>
      <c r="AC69" s="5"/>
      <c r="AD69" s="5"/>
      <c r="AE69" s="5"/>
      <c r="AF69" s="5"/>
      <c r="AG69" s="5"/>
      <c r="AH69" s="5"/>
      <c r="AI69" s="5"/>
      <c r="AJ69" s="5"/>
      <c r="AK69" s="5"/>
      <c r="AL69" s="5"/>
      <c r="AM69" s="5"/>
      <c r="AN69" s="5"/>
      <c r="AO69" s="5"/>
      <c r="AP69" s="5"/>
      <c r="AQ69" s="5"/>
      <c r="AR69" s="5"/>
    </row>
    <row r="70" spans="1:44" ht="155.1" customHeight="1" x14ac:dyDescent="0.25">
      <c r="A70" s="72"/>
      <c r="B70" s="73"/>
      <c r="C70" s="74"/>
      <c r="D70" s="73"/>
      <c r="E70" s="73"/>
      <c r="F70" s="73"/>
      <c r="G70" s="73"/>
      <c r="H70" s="73"/>
      <c r="I70" s="73"/>
      <c r="J70" s="73"/>
      <c r="K70" s="73"/>
      <c r="L70" s="73"/>
      <c r="M70" s="73"/>
      <c r="N70" s="73"/>
      <c r="O70" s="73"/>
      <c r="P70" s="73"/>
      <c r="Q70" s="73"/>
      <c r="R70" s="73"/>
      <c r="S70" s="73"/>
    </row>
    <row r="71" spans="1:44" ht="24.95" hidden="1" customHeight="1" x14ac:dyDescent="0.25">
      <c r="A71" s="3"/>
      <c r="C71" s="12" t="s">
        <v>8</v>
      </c>
      <c r="D71" s="33">
        <v>840</v>
      </c>
      <c r="E71" s="33">
        <v>1050</v>
      </c>
      <c r="F71" s="33">
        <v>1260</v>
      </c>
      <c r="G71" s="33">
        <v>1470</v>
      </c>
      <c r="H71" s="33">
        <v>1680</v>
      </c>
      <c r="I71" s="33">
        <v>1890</v>
      </c>
      <c r="J71" s="33">
        <v>2100</v>
      </c>
      <c r="K71" s="33">
        <v>2310</v>
      </c>
      <c r="L71" s="33">
        <v>2520</v>
      </c>
      <c r="M71" s="33">
        <v>2940</v>
      </c>
      <c r="N71" s="33">
        <v>3360</v>
      </c>
      <c r="O71" s="33">
        <v>3780</v>
      </c>
      <c r="P71" s="33">
        <v>4200</v>
      </c>
      <c r="Q71" s="33">
        <v>4620</v>
      </c>
      <c r="R71" s="33">
        <v>5040</v>
      </c>
      <c r="S71" s="33">
        <v>5460</v>
      </c>
    </row>
    <row r="72" spans="1:44" ht="210.75" customHeight="1" x14ac:dyDescent="0.25">
      <c r="A72" s="3"/>
      <c r="C72" s="12"/>
      <c r="D72" s="33"/>
      <c r="E72" s="33"/>
      <c r="F72" s="33"/>
      <c r="G72" s="33"/>
      <c r="H72" s="33"/>
      <c r="I72" s="33"/>
      <c r="J72" s="33"/>
      <c r="K72" s="33"/>
      <c r="L72" s="33"/>
      <c r="M72" s="33"/>
      <c r="N72" s="33"/>
      <c r="O72" s="33"/>
      <c r="P72" s="33"/>
      <c r="Q72" s="33"/>
      <c r="R72" s="33"/>
      <c r="S72" s="33"/>
    </row>
    <row r="73" spans="1:44" ht="102" customHeight="1" x14ac:dyDescent="0.25">
      <c r="A73" s="3"/>
      <c r="B73" s="12" t="s">
        <v>2</v>
      </c>
      <c r="C73" s="12"/>
      <c r="D73" s="33"/>
      <c r="E73" s="33"/>
      <c r="F73" s="33"/>
      <c r="G73" s="33"/>
      <c r="H73" s="33"/>
      <c r="I73" s="33"/>
      <c r="J73" s="33"/>
      <c r="K73" s="33"/>
      <c r="L73" s="33"/>
      <c r="M73" s="33"/>
      <c r="N73" s="33"/>
      <c r="O73" s="33"/>
      <c r="P73" s="33"/>
      <c r="Q73" s="33"/>
      <c r="R73" s="33"/>
      <c r="S73" s="33"/>
    </row>
    <row r="74" spans="1:44" ht="6.75" customHeight="1" x14ac:dyDescent="0.25">
      <c r="A74" s="3"/>
      <c r="C74" s="12"/>
      <c r="D74" s="33"/>
      <c r="E74" s="33"/>
      <c r="F74" s="33"/>
      <c r="G74" s="33"/>
      <c r="H74" s="33"/>
      <c r="I74" s="33"/>
      <c r="J74" s="33"/>
      <c r="K74" s="33"/>
      <c r="L74" s="33"/>
      <c r="M74" s="33"/>
      <c r="N74" s="33"/>
      <c r="O74" s="33"/>
      <c r="P74" s="33"/>
      <c r="Q74" s="33"/>
      <c r="R74" s="33"/>
      <c r="S74" s="33"/>
    </row>
    <row r="75" spans="1:44" ht="6" hidden="1" customHeight="1" x14ac:dyDescent="0.25">
      <c r="A75" s="3"/>
      <c r="C75" s="8" t="s">
        <v>9</v>
      </c>
      <c r="D75" s="33">
        <f>$C$4*[1]Sheet1!C74</f>
        <v>207.5</v>
      </c>
      <c r="E75" s="33">
        <f>$C$4*[1]Sheet1!D74</f>
        <v>259.375</v>
      </c>
      <c r="F75" s="33">
        <f>$C$4*[1]Sheet1!E74</f>
        <v>311.25</v>
      </c>
      <c r="G75" s="33">
        <f>$C$4*[1]Sheet1!F74</f>
        <v>363.125</v>
      </c>
      <c r="H75" s="33">
        <f>$C$4*[1]Sheet1!G74</f>
        <v>415</v>
      </c>
      <c r="I75" s="33">
        <f>$C$4*[1]Sheet1!H74</f>
        <v>466.875</v>
      </c>
      <c r="J75" s="33">
        <f>$C$4*[1]Sheet1!I74</f>
        <v>518.75</v>
      </c>
      <c r="K75" s="33">
        <f t="shared" ref="K75:P75" si="29">$C$4*D81</f>
        <v>570.625</v>
      </c>
      <c r="L75" s="33">
        <f t="shared" si="29"/>
        <v>622.5</v>
      </c>
      <c r="M75" s="33">
        <f t="shared" si="29"/>
        <v>726.25</v>
      </c>
      <c r="N75" s="33">
        <f t="shared" si="29"/>
        <v>830</v>
      </c>
      <c r="O75" s="33">
        <f t="shared" si="29"/>
        <v>933.75</v>
      </c>
      <c r="P75" s="33">
        <f t="shared" si="29"/>
        <v>1037.5</v>
      </c>
      <c r="Q75" s="33">
        <f>$C$4*[1]Sheet1!K75</f>
        <v>1141.25</v>
      </c>
      <c r="R75" s="33">
        <f>$C$4*[1]Sheet1!L75</f>
        <v>1245</v>
      </c>
      <c r="S75" s="33">
        <f>$C$4*[1]Sheet1!M75</f>
        <v>1348.75</v>
      </c>
    </row>
    <row r="76" spans="1:44" s="44" customFormat="1" ht="30.75" customHeight="1" x14ac:dyDescent="0.25">
      <c r="A76" s="98" t="s">
        <v>10</v>
      </c>
      <c r="B76" s="101" t="s">
        <v>13</v>
      </c>
      <c r="C76" s="102"/>
      <c r="D76" s="100">
        <f>D71+D75</f>
        <v>1047.5</v>
      </c>
      <c r="E76" s="100">
        <f t="shared" ref="E76:I76" si="30">E71+E75</f>
        <v>1309.375</v>
      </c>
      <c r="F76" s="100">
        <f t="shared" si="30"/>
        <v>1571.25</v>
      </c>
      <c r="G76" s="100">
        <f t="shared" si="30"/>
        <v>1833.125</v>
      </c>
      <c r="H76" s="100">
        <f t="shared" si="30"/>
        <v>2095</v>
      </c>
      <c r="I76" s="100">
        <f t="shared" si="30"/>
        <v>2356.875</v>
      </c>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row>
    <row r="77" spans="1:44" ht="27.75" customHeight="1" x14ac:dyDescent="0.25">
      <c r="A77" s="98" t="s">
        <v>12</v>
      </c>
      <c r="B77" s="101" t="s">
        <v>13</v>
      </c>
      <c r="C77" s="102"/>
      <c r="D77" s="100">
        <f t="shared" ref="D77:I77" si="31">D76/0.75</f>
        <v>1396.6666666666667</v>
      </c>
      <c r="E77" s="100">
        <f t="shared" si="31"/>
        <v>1745.8333333333333</v>
      </c>
      <c r="F77" s="100">
        <f t="shared" si="31"/>
        <v>2095</v>
      </c>
      <c r="G77" s="100">
        <f t="shared" si="31"/>
        <v>2444.1666666666665</v>
      </c>
      <c r="H77" s="100">
        <f t="shared" si="31"/>
        <v>2793.3333333333335</v>
      </c>
      <c r="I77" s="100">
        <f t="shared" si="31"/>
        <v>3142.5</v>
      </c>
    </row>
    <row r="78" spans="1:44" ht="37.5" customHeight="1" x14ac:dyDescent="0.5">
      <c r="A78" s="53" t="s">
        <v>33</v>
      </c>
      <c r="B78" s="49"/>
      <c r="C78" s="50"/>
      <c r="D78" s="51"/>
      <c r="E78" s="51"/>
      <c r="F78" s="51"/>
      <c r="G78" s="51"/>
      <c r="H78" s="51"/>
      <c r="I78" s="51"/>
      <c r="J78" s="51"/>
      <c r="K78" s="51"/>
      <c r="L78" s="51"/>
      <c r="M78" s="51"/>
      <c r="N78" s="51"/>
      <c r="O78" s="51"/>
      <c r="P78" s="51"/>
      <c r="Q78" s="51"/>
      <c r="R78" s="51"/>
      <c r="S78" s="51"/>
    </row>
    <row r="79" spans="1:44" ht="37.5" customHeight="1" thickBot="1" x14ac:dyDescent="0.4">
      <c r="A79" s="45" t="s">
        <v>15</v>
      </c>
      <c r="B79" s="13"/>
      <c r="C79" s="46"/>
      <c r="D79" s="47"/>
      <c r="E79" s="47"/>
      <c r="F79" s="47"/>
      <c r="G79" s="47"/>
      <c r="H79" s="47"/>
      <c r="I79" s="47"/>
      <c r="J79" s="47"/>
      <c r="K79" s="47"/>
      <c r="L79" s="47"/>
      <c r="M79" s="47"/>
      <c r="N79" s="47"/>
      <c r="O79" s="47"/>
      <c r="P79" s="47"/>
      <c r="Q79" s="47"/>
      <c r="R79" s="47"/>
      <c r="S79" s="47"/>
    </row>
    <row r="80" spans="1:44" ht="33" customHeight="1" x14ac:dyDescent="0.3">
      <c r="A80" s="7"/>
      <c r="B80" s="13"/>
      <c r="C80" s="25"/>
      <c r="D80" s="34" t="s">
        <v>16</v>
      </c>
      <c r="E80" s="34"/>
      <c r="F80" s="34"/>
      <c r="G80" s="34"/>
      <c r="H80" s="34"/>
      <c r="I80" s="34"/>
      <c r="M80" s="93"/>
      <c r="N80" s="93"/>
      <c r="O80" s="93"/>
      <c r="P80" s="93"/>
      <c r="Q80" s="93"/>
      <c r="R80" s="93"/>
      <c r="S80" s="93"/>
    </row>
    <row r="81" spans="1:44" ht="98.25" customHeight="1" x14ac:dyDescent="0.3">
      <c r="A81" s="6" t="s">
        <v>17</v>
      </c>
      <c r="B81" s="13" t="s">
        <v>35</v>
      </c>
      <c r="C81" s="25" t="s">
        <v>36</v>
      </c>
      <c r="D81" s="35">
        <v>1375</v>
      </c>
      <c r="E81" s="35">
        <v>1500</v>
      </c>
      <c r="F81" s="35">
        <v>1750</v>
      </c>
      <c r="G81" s="35">
        <v>2000</v>
      </c>
      <c r="H81" s="35">
        <v>2250</v>
      </c>
      <c r="I81" s="35">
        <v>2500</v>
      </c>
      <c r="M81" s="94"/>
      <c r="N81" s="94"/>
      <c r="O81" s="94"/>
      <c r="P81" s="94"/>
      <c r="Q81" s="94"/>
      <c r="R81" s="94"/>
      <c r="S81" s="94"/>
    </row>
    <row r="82" spans="1:44" s="20" customFormat="1" ht="37.5" customHeight="1" x14ac:dyDescent="0.25">
      <c r="A82" s="18" t="s">
        <v>37</v>
      </c>
      <c r="B82" s="19">
        <v>252</v>
      </c>
      <c r="C82" s="28">
        <v>36</v>
      </c>
      <c r="D82" s="38">
        <f t="shared" ref="D82:I82" si="32">+(D77/$B82)*1.1</f>
        <v>6.0965608465608474</v>
      </c>
      <c r="E82" s="38">
        <f t="shared" si="32"/>
        <v>7.6207010582010586</v>
      </c>
      <c r="F82" s="38">
        <f t="shared" si="32"/>
        <v>9.1448412698412707</v>
      </c>
      <c r="G82" s="38">
        <f t="shared" si="32"/>
        <v>10.668981481481481</v>
      </c>
      <c r="H82" s="38">
        <f t="shared" si="32"/>
        <v>12.193121693121695</v>
      </c>
      <c r="I82" s="38">
        <f t="shared" si="32"/>
        <v>13.717261904761905</v>
      </c>
      <c r="J82"/>
      <c r="K82"/>
      <c r="L82"/>
      <c r="M82"/>
      <c r="N82" s="90"/>
      <c r="O82" s="90"/>
      <c r="P82" s="90"/>
      <c r="Q82" s="90"/>
      <c r="R82" s="90"/>
      <c r="S82" s="90"/>
      <c r="T82" s="31"/>
      <c r="U82" s="5"/>
      <c r="V82" s="5"/>
      <c r="W82" s="5"/>
      <c r="X82" s="5"/>
      <c r="Y82" s="5"/>
      <c r="Z82" s="5"/>
      <c r="AA82" s="5"/>
      <c r="AB82" s="5"/>
      <c r="AC82" s="5"/>
      <c r="AD82" s="5"/>
      <c r="AE82" s="5"/>
      <c r="AF82" s="5"/>
      <c r="AG82" s="5"/>
      <c r="AH82" s="5"/>
      <c r="AI82" s="5"/>
      <c r="AJ82" s="5"/>
      <c r="AK82" s="5"/>
      <c r="AL82" s="5"/>
      <c r="AM82" s="5"/>
      <c r="AN82" s="5"/>
      <c r="AO82" s="5"/>
      <c r="AP82" s="5"/>
      <c r="AQ82" s="5"/>
      <c r="AR82" s="5"/>
    </row>
    <row r="83" spans="1:44" s="20" customFormat="1" ht="37.5" customHeight="1" x14ac:dyDescent="0.25">
      <c r="A83" s="18" t="s">
        <v>38</v>
      </c>
      <c r="B83" s="19">
        <v>224</v>
      </c>
      <c r="C83" s="28">
        <v>32</v>
      </c>
      <c r="D83" s="38">
        <f t="shared" ref="D83:I83" si="33">+(D77/$B83)*1.1</f>
        <v>6.8586309523809534</v>
      </c>
      <c r="E83" s="38">
        <f t="shared" si="33"/>
        <v>8.5732886904761916</v>
      </c>
      <c r="F83" s="38">
        <f t="shared" si="33"/>
        <v>10.287946428571429</v>
      </c>
      <c r="G83" s="38">
        <f t="shared" si="33"/>
        <v>12.002604166666666</v>
      </c>
      <c r="H83" s="38">
        <f t="shared" si="33"/>
        <v>13.717261904761907</v>
      </c>
      <c r="I83" s="38">
        <f t="shared" si="33"/>
        <v>15.431919642857144</v>
      </c>
      <c r="J83"/>
      <c r="K83"/>
      <c r="L83"/>
      <c r="M83"/>
      <c r="N83" s="90"/>
      <c r="O83" s="90"/>
      <c r="P83" s="90"/>
      <c r="Q83" s="90"/>
      <c r="R83" s="90"/>
      <c r="S83" s="90"/>
      <c r="T83" s="31"/>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s="20" customFormat="1" ht="37.5" customHeight="1" x14ac:dyDescent="0.25">
      <c r="A84" s="18" t="s">
        <v>39</v>
      </c>
      <c r="B84" s="19">
        <v>196</v>
      </c>
      <c r="C84" s="28">
        <v>28</v>
      </c>
      <c r="D84" s="38">
        <f t="shared" ref="D84:I84" si="34">+(D77/$B84)*1.1</f>
        <v>7.8384353741496611</v>
      </c>
      <c r="E84" s="38">
        <f t="shared" si="34"/>
        <v>9.7980442176870746</v>
      </c>
      <c r="F84" s="38">
        <f t="shared" si="34"/>
        <v>11.75765306122449</v>
      </c>
      <c r="G84" s="38">
        <f t="shared" si="34"/>
        <v>13.717261904761905</v>
      </c>
      <c r="H84" s="38">
        <f t="shared" si="34"/>
        <v>15.676870748299322</v>
      </c>
      <c r="I84" s="38">
        <f t="shared" si="34"/>
        <v>17.636479591836736</v>
      </c>
      <c r="J84"/>
      <c r="K84"/>
      <c r="L84"/>
      <c r="M84"/>
      <c r="N84" s="90"/>
      <c r="O84" s="90"/>
      <c r="P84" s="90"/>
      <c r="Q84" s="90"/>
      <c r="R84" s="90"/>
      <c r="S84" s="90"/>
      <c r="T84" s="31"/>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s="20" customFormat="1" ht="37.5" customHeight="1" x14ac:dyDescent="0.25">
      <c r="A85" s="18" t="s">
        <v>40</v>
      </c>
      <c r="B85" s="19">
        <v>168</v>
      </c>
      <c r="C85" s="28">
        <v>24</v>
      </c>
      <c r="D85" s="38">
        <f t="shared" ref="D85:I85" si="35">+(D77/$B85)*1.1</f>
        <v>9.1448412698412707</v>
      </c>
      <c r="E85" s="38">
        <f t="shared" si="35"/>
        <v>11.431051587301589</v>
      </c>
      <c r="F85" s="38">
        <f t="shared" si="35"/>
        <v>13.717261904761905</v>
      </c>
      <c r="G85" s="38">
        <f t="shared" si="35"/>
        <v>16.003472222222221</v>
      </c>
      <c r="H85" s="38">
        <f t="shared" si="35"/>
        <v>18.289682539682541</v>
      </c>
      <c r="I85" s="38">
        <f t="shared" si="35"/>
        <v>20.575892857142858</v>
      </c>
      <c r="J85"/>
      <c r="K85"/>
      <c r="L85"/>
      <c r="M85"/>
      <c r="N85" s="90"/>
      <c r="O85" s="90"/>
      <c r="P85" s="90"/>
      <c r="Q85" s="90"/>
      <c r="R85" s="90"/>
      <c r="S85" s="90"/>
      <c r="T85" s="31"/>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s="20" customFormat="1" ht="37.5" customHeight="1" x14ac:dyDescent="0.25">
      <c r="A86" s="18" t="s">
        <v>41</v>
      </c>
      <c r="B86" s="19">
        <v>140</v>
      </c>
      <c r="C86" s="28">
        <v>20</v>
      </c>
      <c r="D86" s="38">
        <f t="shared" ref="D86:I86" si="36">+(D77/$B86)*1.1</f>
        <v>10.973809523809525</v>
      </c>
      <c r="E86" s="38">
        <f t="shared" si="36"/>
        <v>13.717261904761905</v>
      </c>
      <c r="F86" s="38">
        <f t="shared" si="36"/>
        <v>16.460714285714285</v>
      </c>
      <c r="G86" s="38">
        <f t="shared" si="36"/>
        <v>19.204166666666666</v>
      </c>
      <c r="H86" s="38">
        <f t="shared" si="36"/>
        <v>21.94761904761905</v>
      </c>
      <c r="I86" s="38">
        <f t="shared" si="36"/>
        <v>24.691071428571433</v>
      </c>
      <c r="J86"/>
      <c r="K86"/>
      <c r="L86"/>
      <c r="M86"/>
      <c r="N86" s="90"/>
      <c r="O86" s="90"/>
      <c r="P86" s="90"/>
      <c r="Q86" s="90"/>
      <c r="R86" s="90"/>
      <c r="S86" s="90"/>
      <c r="T86" s="31"/>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s="20" customFormat="1" ht="37.5" customHeight="1" x14ac:dyDescent="0.25">
      <c r="A87" s="18" t="s">
        <v>42</v>
      </c>
      <c r="B87" s="19">
        <v>112</v>
      </c>
      <c r="C87" s="28">
        <v>16</v>
      </c>
      <c r="D87" s="38">
        <f t="shared" ref="D87:I87" si="37">+(D77/$B87)*1.1</f>
        <v>13.717261904761907</v>
      </c>
      <c r="E87" s="38">
        <f t="shared" si="37"/>
        <v>17.146577380952383</v>
      </c>
      <c r="F87" s="38">
        <f t="shared" si="37"/>
        <v>20.575892857142858</v>
      </c>
      <c r="G87" s="38">
        <f t="shared" si="37"/>
        <v>24.005208333333332</v>
      </c>
      <c r="H87" s="38">
        <f t="shared" si="37"/>
        <v>27.434523809523814</v>
      </c>
      <c r="I87" s="38">
        <f t="shared" si="37"/>
        <v>30.863839285714288</v>
      </c>
      <c r="J87"/>
      <c r="K87"/>
      <c r="L87"/>
      <c r="M87"/>
      <c r="N87" s="90"/>
      <c r="O87" s="90"/>
      <c r="P87" s="90"/>
      <c r="Q87" s="90"/>
      <c r="R87" s="90"/>
      <c r="S87" s="90"/>
      <c r="T87" s="31"/>
      <c r="U87" s="5"/>
      <c r="V87" s="5"/>
      <c r="W87" s="5"/>
      <c r="X87" s="5"/>
      <c r="Y87" s="5"/>
      <c r="Z87" s="5"/>
      <c r="AA87" s="5"/>
      <c r="AB87" s="5"/>
      <c r="AC87" s="5"/>
      <c r="AD87" s="5"/>
      <c r="AE87" s="5"/>
      <c r="AF87" s="5"/>
      <c r="AG87" s="5"/>
      <c r="AH87" s="5"/>
      <c r="AI87" s="5"/>
      <c r="AJ87" s="5"/>
      <c r="AK87" s="5"/>
      <c r="AL87" s="5"/>
      <c r="AM87" s="5"/>
      <c r="AN87" s="5"/>
      <c r="AO87" s="5"/>
      <c r="AP87" s="5"/>
      <c r="AQ87" s="5"/>
      <c r="AR87" s="5"/>
    </row>
    <row r="114" spans="19:26" ht="37.5" customHeight="1" x14ac:dyDescent="0.3">
      <c r="S114" s="30"/>
      <c r="T114" s="9"/>
      <c r="U114" s="9"/>
      <c r="V114" s="9"/>
      <c r="W114" s="9"/>
      <c r="X114" s="9"/>
      <c r="Y114" s="9"/>
      <c r="Z114" s="9"/>
    </row>
    <row r="115" spans="19:26" ht="37.5" customHeight="1" x14ac:dyDescent="0.3">
      <c r="S115" s="30"/>
      <c r="T115" s="9"/>
      <c r="U115" s="9"/>
      <c r="V115" s="9"/>
      <c r="W115" s="9"/>
      <c r="X115" s="9"/>
      <c r="Y115" s="9"/>
      <c r="Z115" s="9"/>
    </row>
  </sheetData>
  <pageMargins left="0.25" right="0.25" top="0.75" bottom="0.75" header="0.3" footer="0.3"/>
  <pageSetup paperSize="5" scale="55" fitToHeight="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
  <sheetViews>
    <sheetView showGridLines="0" workbookViewId="0"/>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61" t="s">
        <v>43</v>
      </c>
      <c r="C1" s="61"/>
      <c r="D1" s="65"/>
      <c r="E1" s="65"/>
      <c r="F1" s="65"/>
    </row>
    <row r="2" spans="2:6" x14ac:dyDescent="0.25">
      <c r="B2" s="61" t="s">
        <v>44</v>
      </c>
      <c r="C2" s="61"/>
      <c r="D2" s="65"/>
      <c r="E2" s="65"/>
      <c r="F2" s="65"/>
    </row>
    <row r="3" spans="2:6" x14ac:dyDescent="0.25">
      <c r="B3" s="62"/>
      <c r="C3" s="62"/>
      <c r="D3" s="66"/>
      <c r="E3" s="66"/>
      <c r="F3" s="66"/>
    </row>
    <row r="4" spans="2:6" ht="45" x14ac:dyDescent="0.25">
      <c r="B4" s="62" t="s">
        <v>45</v>
      </c>
      <c r="C4" s="62"/>
      <c r="D4" s="66"/>
      <c r="E4" s="66"/>
      <c r="F4" s="66"/>
    </row>
    <row r="5" spans="2:6" x14ac:dyDescent="0.25">
      <c r="B5" s="62"/>
      <c r="C5" s="62"/>
      <c r="D5" s="66"/>
      <c r="E5" s="66"/>
      <c r="F5" s="66"/>
    </row>
    <row r="6" spans="2:6" x14ac:dyDescent="0.25">
      <c r="B6" s="61" t="s">
        <v>46</v>
      </c>
      <c r="C6" s="61"/>
      <c r="D6" s="65"/>
      <c r="E6" s="65" t="s">
        <v>47</v>
      </c>
      <c r="F6" s="65" t="s">
        <v>48</v>
      </c>
    </row>
    <row r="7" spans="2:6" ht="15.75" thickBot="1" x14ac:dyDescent="0.3">
      <c r="B7" s="62"/>
      <c r="C7" s="62"/>
      <c r="D7" s="66"/>
      <c r="E7" s="66"/>
      <c r="F7" s="66"/>
    </row>
    <row r="8" spans="2:6" ht="45.75" thickBot="1" x14ac:dyDescent="0.3">
      <c r="B8" s="63" t="s">
        <v>49</v>
      </c>
      <c r="C8" s="64"/>
      <c r="D8" s="67"/>
      <c r="E8" s="67">
        <v>1</v>
      </c>
      <c r="F8" s="68" t="s">
        <v>50</v>
      </c>
    </row>
    <row r="9" spans="2:6" x14ac:dyDescent="0.25">
      <c r="B9" s="62"/>
      <c r="C9" s="62"/>
      <c r="D9" s="66"/>
      <c r="E9" s="66"/>
      <c r="F9" s="66"/>
    </row>
    <row r="10" spans="2:6" x14ac:dyDescent="0.25">
      <c r="B10" s="62"/>
      <c r="C10" s="62"/>
      <c r="D10" s="66"/>
      <c r="E10" s="66"/>
      <c r="F10" s="6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ZONE MAP</vt:lpstr>
      <vt:lpstr>Freight Matrix</vt:lpstr>
      <vt:lpstr>RFITS</vt:lpstr>
      <vt:lpstr>Compatibility Report</vt:lpstr>
      <vt:lpstr>'Freight Matrix'!Print_Area</vt:lpstr>
      <vt:lpstr>RFITS!Print_Area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Chiles</dc:creator>
  <cp:keywords/>
  <dc:description/>
  <cp:lastModifiedBy>Allison Strickland</cp:lastModifiedBy>
  <cp:revision/>
  <dcterms:created xsi:type="dcterms:W3CDTF">2017-03-15T17:41:17Z</dcterms:created>
  <dcterms:modified xsi:type="dcterms:W3CDTF">2018-10-17T20:23:51Z</dcterms:modified>
  <cp:category/>
  <cp:contentStatus/>
</cp:coreProperties>
</file>