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tsash\Downloads\"/>
    </mc:Choice>
  </mc:AlternateContent>
  <xr:revisionPtr revIDLastSave="0" documentId="13_ncr:1_{DA96570A-D232-4EAE-8962-0A066154AB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ES_TABLE" sheetId="2" r:id="rId1"/>
  </sheets>
  <calcPr calcId="191029"/>
  <extLst>
    <ext uri="GoogleSheetsCustomDataVersion2">
      <go:sheetsCustomData xmlns:go="http://customooxmlschemas.google.com/" r:id="rId5" roundtripDataChecksum="FCEbOYPPRYRYtEk/3+3Fl2tanh3dKLsgFMoh31xNJzM=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B02BFD-E0A9-4873-B084-EAB6B37CA2E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<sst xmlns="http://schemas.openxmlformats.org/spreadsheetml/2006/main" count="93" uniqueCount="93">
  <si>
    <t>Name</t>
  </si>
  <si>
    <t>Email</t>
  </si>
  <si>
    <t>Phone</t>
  </si>
  <si>
    <t>Skills</t>
  </si>
  <si>
    <t>Experience</t>
  </si>
  <si>
    <t>Education</t>
  </si>
  <si>
    <t>John Doe</t>
  </si>
  <si>
    <t>johndoe@example.com</t>
  </si>
  <si>
    <t>(312) 555-0123</t>
  </si>
  <si>
    <t>JavaScript, Python, React, Node.js, PostgreSQL, AWS, Docker, Git</t>
  </si>
  <si>
    <t>in building web applications and backend services using JavaScript, Python, and Node.js. Proven track record in enhancing system performance and delivering user-friendly solutions.
Experience:
Lead Software Developer – XYZ Tech Solutions, Chicago, IL (2020–Present)
Developed scalable e-commerce platforms using React and Node.js, boosting sales by 30%.
Spearheaded migration to a microservices architecture, reducing system downtime by 20%.
Software Engineer – ABC Technologies, Chicago, IL (2017–2020)
Led backend development with Python and Django for a healthcare platform serving 100,000+ users.
Improved system efficiency by 25% through code optimization and cloud-based deployments.</t>
  </si>
  <si>
    <t>Bachelor of Science in Computer Science – University of Illinois, Chicago, IL (2013–2017)</t>
  </si>
  <si>
    <t>Sarah Lee</t>
  </si>
  <si>
    <t>sarahlee@example.com</t>
  </si>
  <si>
    <t>(512) 555-0145</t>
  </si>
  <si>
    <t>SQL, Python, Power BI, Tableau, Excel, R, Data Visualization, Statistical Analysis</t>
  </si>
  <si>
    <t>using SQL, Python, and Power BI to provide actionable insights and business intelligence. Skilled at data visualization, statistical analysis, and generating reports to support executive decision-making.
Experience:
Data Analyst – FinTech Group, Austin, TX (2020–Present)
Designed and maintained Power BI dashboards, reducing operational costs by 15%.
Analyzed sales data to inform marketing strategies, leading to a 12% increase in revenue.
Junior Data Analyst – Insight Analytics, Austin, TX (2018–2020)
Conducted data mining and analysis using SQL and Python, resulting in improved forecasting models.
Presented findings to senior management, driving data-driven decision-making.</t>
  </si>
  <si>
    <t>Bachelor of Science in Data Science – University of Texas, Austin, TX (2014–2018)</t>
  </si>
  <si>
    <t>Michael Johnson</t>
  </si>
  <si>
    <t>michaelj@example.com</t>
  </si>
  <si>
    <t>(720) 555-0198</t>
  </si>
  <si>
    <t>Windows OS, Mac OS, Active Directory, Networking, VPN, Help Desk Support, Ticketing Systems</t>
  </si>
  <si>
    <t>providing technical support, troubleshooting hardware and software issues, and maintaining system networks. Adept at resolving complex technical problems in a timely manner.
Experience:
IT Support Specialist – TechCare Solutions, Denver, CO (2019–Present)
Provided L1 and L2 support for 200+ users across various departments.
Implemented a ticketing system that improved response times by 25%.
Help Desk Technician – SafeNet Technologies, Denver, CO (2015–2019)
Resolved 95% of technical issues within 24 hours, ensuring minimal downtime for clients.
Assisted with network administration and hardware configuration for new office locations.</t>
  </si>
  <si>
    <t>Associate of Science in Information Technology – Community College of Denver, CO (2013–2015)</t>
  </si>
  <si>
    <t>Emma Rodriguez</t>
  </si>
  <si>
    <t>emmarod@example.com</t>
  </si>
  <si>
    <t>(206) 555-0223</t>
  </si>
  <si>
    <t>Windows Server, Linux, VMware, Active Directory, Cloud Computing, Network Security</t>
  </si>
  <si>
    <t>in managing, configuring, and maintaining IT infrastructure. Proficient in Windows and Linux environments, cloud computing, and network security.
Experience:
System Administrator – CloudNet Technologies, Seattle, WA (2018–Present)
Managed 500+ Windows and Linux servers, ensuring 99.9% system uptime.
Deployed security patches and updates, reducing vulnerabilities by 40%.
Junior System Administrator – TechSecure Solutions, Seattle, WA (2015–2018)
Assisted in migrating 300+ users to a new domain, improving authentication security.
Performed routine backups and disaster recovery testing.</t>
  </si>
  <si>
    <t>Bachelor of Science in Information Systems – University of Washington, Seattle, WA (2011–2015)</t>
  </si>
  <si>
    <t>David Smith</t>
  </si>
  <si>
    <t>david.smith@example.com</t>
  </si>
  <si>
    <t>(415) 555-0334</t>
  </si>
  <si>
    <t>Cisco Networking, VPN, Firewalls, Network Security, Routing, Switching, LAN/WAN, TCP/IP</t>
  </si>
  <si>
    <t>designing and implementing secure and scalable network solutions. Expertise in Cisco networking, firewall management, and VPN technologies.
Experience:
Senior Network Engineer – CloudLink Networks, San Francisco, CA (2018–Present)
Designed and implemented a secure company-wide VPN, improving remote access for 1,000+ users.
Managed Cisco routers and switches, reducing network latency by 20%.
Network Engineer – BlueWave Technologies, San Francisco, CA (2014–2018)
Maintained and upgraded the company's core network infrastructure, ensuring minimal downtime.
Collaborated on firewall configuration, enhancing the company's network security.</t>
  </si>
  <si>
    <t>Bachelor of Science in Network Engineering – San Francisco State University, CA (2010–2014)</t>
  </si>
  <si>
    <t>Alice Patel</t>
  </si>
  <si>
    <t>alice.patel@example.com</t>
  </si>
  <si>
    <t>(646) 555-0445</t>
  </si>
  <si>
    <t>Risk Assessment, Vulnerability Management, Incident Response, Penetration Testing, Firewalls, SIEM Tools</t>
  </si>
  <si>
    <t>protecting networks and systems from cyber threats. Proficient in risk assessment, vulnerability management, and incident response.
Experience:
Cybersecurity Analyst – SecureTech Solutions, New York, NY (2019–Present)
Conducted regular vulnerability assessments, reducing potential attack vectors by 30%.
Managed the incident response team, mitigating data breaches and minimizing damages.
Security Consultant – CyberGuard, New York, NY (2016–2019)
Implemented security policies and procedures that improved data security for high-profile clients.
Performed penetration testing and risk assessments for large financial institutions.</t>
  </si>
  <si>
    <t>Bachelor of Science in Cybersecurity – New York University, NY (2012–2016)</t>
  </si>
  <si>
    <t>James Green</t>
  </si>
  <si>
    <t>james.green@example.com</t>
  </si>
  <si>
    <t>(617) 555-0556</t>
  </si>
  <si>
    <t>AWS, Azure, Cloud Architecture, Migration, Kubernetes, Terraform, Docker</t>
  </si>
  <si>
    <t>d Cloud Architect with 8+ years of experience in designing and implementing cloud solutions using AWS and Azure. Skilled in migrating enterprise systems to the cloud, optimizing performance, and reducing costs.
Experience:
Cloud Architect – SkyNet Solutions, Boston, MA (2019–Present)
Designed cloud architecture for large-scale enterprise clients, reducing infrastructure costs by 40%.
Migrated legacy systems to AWS, improving performance and scalability.
Cloud Engineer – CloudBase Technologies, Boston, MA (2015–2019)
Deployed cloud services on AWS and Azure for 100+ clients, streamlining operations and improving uptime.</t>
  </si>
  <si>
    <t>Bachelor of Science in Cloud Computing – Northeastern University, Boston, MA (2011–2015)</t>
  </si>
  <si>
    <t>Rachel Kim</t>
  </si>
  <si>
    <t>rachel.kim@example.com</t>
  </si>
  <si>
    <t>(213) 555-0667</t>
  </si>
  <si>
    <t>SQL Server, Oracle, PostgreSQL, Backup &amp; Recovery, Performance Tuning, Data Security</t>
  </si>
  <si>
    <t>managing large-scale databases, optimizing queries, and ensuring high availability. Expertise in SQL Server, Oracle, and PostgreSQL.
Experience:
Database Administrator – DataCore Solutions, Los Angeles, CA (2018–Present)
Managed 20+ databases, ensuring 99.9% uptime for mission-critical applications.
Optimized SQL queries, improving system performance by 25%.
Junior Database Administrator – WebSoft, Los Angeles, CA (2014–2018)
Assisted in database migrations and backups, ensuring data integrity and security.
Performed routine database maintenance, reducing downtime by 15%.</t>
  </si>
  <si>
    <t>Bachelor of Science in Computer Science – University of California, Los Angeles, CA (2010–2014)</t>
  </si>
  <si>
    <t>Laura Nguyen</t>
  </si>
  <si>
    <t>laura.nguyen@example.com</t>
  </si>
  <si>
    <t>(408) 555-0889</t>
  </si>
  <si>
    <t>Python, TensorFlow, Keras, Machine Learning, Data Preprocessing, Neural Networks, Model Evaluation</t>
  </si>
  <si>
    <t>building and deploying machine learning models in Python and TensorFlow. Skilled in data preprocessing, model evaluation, and implementing AI solutions.
Experience:
Machine Learning Engineer – AI Innovations, San Jose, CA (2020–Present)
Developed predictive models that improved customer retention by 20%.
Implemented neural networks using TensorFlow for image classification, achieving 95% accuracy.
Data Scientist – NextGen Analytics, San Jose, CA (2017–2020)
Built machine learning models for demand forecasting, reducing inventory costs by 15%.
Analyzed large datasets and presented insights to C-level executives.</t>
  </si>
  <si>
    <t>Master of Science in Artificial Intelligence – Stanford University, CA (2015–2017)</t>
  </si>
  <si>
    <t>Kevin Thompson</t>
  </si>
  <si>
    <t>kevin.thompson@example.com</t>
  </si>
  <si>
    <t>(214) 555-0990</t>
  </si>
  <si>
    <t>JavaScript, Python, Django, React, HTML5, CSS3, PostgreSQL, RESTful APIs, Git</t>
  </si>
  <si>
    <t>in developing both front-end and back-end solutions for web applications. Skilled in JavaScript, Python, Django, and React, with a focus on creating responsive and efficient web apps.
Experience:
Full Stack Developer – WebWorks Inc., Dallas, TX (2019–Present)
Built and maintained web applications using Django and React, improving user engagement by 20%.
Developed RESTful APIs, integrating third-party services and optimizing data flow between client and server.
Junior Full Stack Developer – CodeStream Solutions, Dallas, TX (2016–2019)
Developed front-end user interfaces with React and integrated back-end APIs using Python.
Improved website loading times by 30% through performance optimization techniques.</t>
  </si>
  <si>
    <t>Bachelor of Science in Computer Science – Southern Methodist University, Dallas, TX (2012–2016)</t>
  </si>
  <si>
    <t>Chloe Williams</t>
  </si>
  <si>
    <t>chloe.williams@example.com</t>
  </si>
  <si>
    <t>(305) 555-0234</t>
  </si>
  <si>
    <t>Java, Swift, Flutter, React Native, Android Studio, Xcode, UI/UX Design, Firebase, API Integration</t>
  </si>
  <si>
    <t>in creating native and hybrid mobile applications for Android and iOS. Proficient in Java, Swift, and Flutter with a focus on user-friendly interfaces and seamless functionality.
Experience:
Mobile Developer – AppCraft Studios, Miami, FL (2020–Present)
Developed and maintained mobile apps using Flutter, reducing development time by 40%.
Improved user engagement by 15% through A/B testing and UI/UX improvements.
Junior Mobile Developer – DigiMobile, Miami, FL (2017–2020)
Created native iOS apps using Swift and Android apps with Java, contributing to over 50,000 downloads.
Integrated third-party APIs and optimized application performance, reducing crashes by 25%.</t>
  </si>
  <si>
    <t>Bachelor of Science in Software Engineering – Florida International University, Miami, FL (2012–2016)</t>
  </si>
  <si>
    <t>Lucas Brown</t>
  </si>
  <si>
    <t>lucas.brown@example.com</t>
  </si>
  <si>
    <t>(404) 555-0889</t>
  </si>
  <si>
    <t>Selenium, Java, TestNG, Jenkins, CI/CD, Manual Testing, JIRA, API Testing, SQL</t>
  </si>
  <si>
    <t>d QA Automation Engineer with 7+ years of experience in developing automated test scripts for web and mobile applications. Skilled in Selenium, Java, and Jenkins with a strong focus on ensuring high-quality software releases.
Experience:
QA Automation Engineer – TestPro Solutions, Atlanta, GA (2018–Present)
Developed automated test cases for web applications using Selenium and Java, reducing manual testing time by 50%.
Integrated testing frameworks into CI/CD pipelines, improving deployment speed and quality.
QA Analyst – SmartTech Solutions, Atlanta, GA (2014–2018)
Performed manual and automated testing for mobile applications, resulting in 20% fewer bugs in production releases.
Collaborated with developers to identify and resolve defects in early stages of development.</t>
  </si>
  <si>
    <t>Bachelor of Science in Information Technology – Georgia Institute of Technology, Atlanta, GA (2010–2014)</t>
  </si>
  <si>
    <t>Samantha Clark</t>
  </si>
  <si>
    <t>samantha.clark@example.com</t>
  </si>
  <si>
    <t>(917) 555-0992</t>
  </si>
  <si>
    <t>Requirements Gathering, Process Improvement, Agile, JIRA, SQL, Data Analysis, Microsoft Visio, Project Management</t>
  </si>
  <si>
    <t>in gathering requirements, analyzing business processes, and recommending IT solutions. Proficient in creating detailed documentation and liaising between business units and IT teams.
Experience:
Business Analyst – TechVision Corp., New York, NY (2019–Present)
Gathered and analyzed business requirements for new software implementations, reducing project delivery time by 15%.
Led process improvement initiatives, saving the company over $500k annually.
Junior Business Analyst – BlueSky Consulting, New York, NY (2016–2019)
Worked closely with stakeholders to define project scope and requirements, ensuring successful software launches.
Assisted in creating detailed project documentation and user manuals.</t>
  </si>
  <si>
    <t>Bachelor of Science in Business Information Systems – New York University, NY (2012–2016)</t>
  </si>
  <si>
    <t>Mark Johnson</t>
  </si>
  <si>
    <t>mark.johnson@example.com</t>
  </si>
  <si>
    <t>(312) 555-0661</t>
  </si>
  <si>
    <t>Project Management, Agile, Scrum, Budget Management, Risk Management, Team Leadership, JIRA, Microsoft Project</t>
  </si>
  <si>
    <t>leading software development and infrastructure projects. Skilled in Agile methodologies, team leadership, and managing cross-functional teams to deliver projects on time and within budget.
Experience:
IT Project Manager – CloudCore Systems, Chicago, IL (2018–Present)
Managed multiple IT projects, including cloud migration and software development, with budgets exceeding $1M.
Implemented Agile methodologies, reducing project delivery time by 20%.
Associate Project Manager – TechPath Solutions, Chicago, IL (2014–2018)
Led small to medium-sized software development projects, achieving a 95% on-time delivery rate.
Coordinated with developers, QA, and business units to ensure project alignment with company goals.</t>
  </si>
  <si>
    <t>Bachelor of Science in Information Systems Management – DePaul University, Chicago, IL (2010–2014)</t>
  </si>
  <si>
    <t>Skills_Count</t>
  </si>
  <si>
    <t>Education_level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</si>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</sst>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</dxfs>
  <tableStyles count="1" defaultTableStyle="TableStyleMedium2" defaultPivotStyle="PivotStyleLight16">
    <tableStyle name="Invisible" pivot="0" table="0" count="0" xr9:uid="{C86C28AE-9E41-48DA-BA1F-7178CF4F19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4383BD-2C2F-4027-B389-CF4447133FFE}" name="Table1" displayName="Table1" ref="A1:I15" totalsRowShown="0" headerRowDxfId="11" dataDxfId="10" tableBorderDxfId="9">
  <autoFilter ref="A1:I15" xr:uid="{854383BD-2C2F-4027-B389-CF4447133FFE}"/>
  <tableColumns count="9">
    <tableColumn id="1" xr3:uid="{F1AC1842-ADF5-411C-B848-F87F53BB82FD}" name="Name" dataDxfId="8"/>
    <tableColumn id="2" xr3:uid="{1B767635-E8C6-4C03-89D7-CBE7D8161101}" name="Email" dataDxfId="7"/>
    <tableColumn id="3" xr3:uid="{DEA2F3CA-5DB0-4065-82BB-72944F450A53}" name="Phone" dataDxfId="6"/>
    <tableColumn id="4" xr3:uid="{882F9603-F558-4792-A5BA-ECD9410CA51E}" name="Skills" dataDxfId="5"/>
    <tableColumn id="5" xr3:uid="{D2D29D9C-B6D5-47C7-8887-3D5CD71BD88B}" name="Skills_Count" dataDxfId="4">
      <calculatedColumnFormula>LEN(RESUMES_TABLE!$D2)-LEN(SUBSTITUTE(RESUMES_TABLE!$D2, ",", ""))+1</calculatedColumnFormula>
    </tableColumn>
    <tableColumn id="6" xr3:uid="{B6332EEA-49A0-4F48-8684-B23773DEE3CB}" name="Experience" dataDxfId="3"/>
    <tableColumn id="7" xr3:uid="{904ED90A-5180-43DE-8D3C-24FE6192FE3A}" name="Education_level" dataDxfId="2">
      <calculatedColumnFormula>LEFT(RESUMES_TABLE!$I2, FIND(" ", RESUMES_TABLE!$I2)-1)</calculatedColumnFormula>
    </tableColumn>
    <tableColumn id="8" xr3:uid="{CBCA4A2B-120B-49A9-A62E-D86B87E93138}" name="Location" dataDxfId="1">
      <calculatedColumnFormula>MID(RESUMES_TABLE!$I2, FIND("–", RESUMES_TABLE!$I2)+2, LEN(RESUMES_TABLE!$I2))</calculatedColumnFormula>
    </tableColumn>
    <tableColumn id="9" xr3:uid="{909C0A84-346D-4C5D-971D-885E9704B718}" name="Edu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8621-3E47-4C03-B9FD-FC2B280D7940}">
  <sheetPr codeName="Sheet1"/>
  <dimension ref="A1:I15"/>
  <sheetViews>
    <sheetView tabSelected="1" zoomScale="75" workbookViewId="0">
      <selection activeCell="D24" sqref="D24"/>
    </sheetView>
  </sheetViews>
  <sheetFormatPr defaultRowHeight="14.4" x14ac:dyDescent="0.3"/>
  <cols>
    <col min="1" max="1" width="14.6640625" bestFit="1" customWidth="1"/>
    <col min="2" max="2" width="27.21875" bestFit="1" customWidth="1"/>
    <col min="3" max="3" width="13.33203125" bestFit="1" customWidth="1"/>
    <col min="4" max="4" width="80.88671875" bestFit="1" customWidth="1"/>
    <col min="5" max="5" width="80.88671875" customWidth="1"/>
    <col min="6" max="6" width="255.77734375" bestFit="1" customWidth="1"/>
    <col min="7" max="7" width="27" customWidth="1"/>
    <col min="8" max="8" width="48.109375" bestFit="1" customWidth="1"/>
    <col min="9" max="9" width="89" bestFit="1" customWidth="1"/>
    <col min="10" max="10" width="80.88671875" customWidth="1"/>
  </cols>
  <sheetData>
    <row r="1" spans="1: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90</v>
      </c>
      <c r="F1" s="5" t="s">
        <v>4</v>
      </c>
      <c r="G1" s="5" t="s">
        <v>91</v>
      </c>
      <c r="H1" s="5" t="s">
        <v>92</v>
      </c>
      <c r="I1" s="5" t="s">
        <v>5</v>
      </c>
    </row>
    <row r="2" spans="1:9" x14ac:dyDescent="0.3">
      <c r="A2" s="1" t="s">
        <v>6</v>
      </c>
      <c r="B2" s="1" t="s">
        <v>7</v>
      </c>
      <c r="C2" s="1" t="s">
        <v>8</v>
      </c>
      <c r="D2" s="1" t="s">
        <v>9</v>
      </c>
      <c r="E2" s="2">
        <f>LEN(RESUMES_TABLE!$D2)-LEN(SUBSTITUTE(RESUMES_TABLE!$D2, ",", ""))+1</f>
        <v>8</v>
      </c>
      <c r="F2" s="1" t="s">
        <v>10</v>
      </c>
      <c r="G2" s="2" t="str">
        <f>LEFT(RESUMES_TABLE!$I2, FIND(" ", RESUMES_TABLE!$I2)-1)</f>
        <v>Bachelor</v>
      </c>
      <c r="H2" s="2" t="str">
        <f>MID(RESUMES_TABLE!$I2, FIND("–", RESUMES_TABLE!$I2)+2, LEN(RESUMES_TABLE!$I2))</f>
        <v>University of Illinois, Chicago, IL (2013–2017)</v>
      </c>
      <c r="I2" s="1" t="s">
        <v>11</v>
      </c>
    </row>
    <row r="3" spans="1:9" x14ac:dyDescent="0.3">
      <c r="A3" s="3" t="s">
        <v>12</v>
      </c>
      <c r="B3" s="3" t="s">
        <v>13</v>
      </c>
      <c r="C3" s="3" t="s">
        <v>14</v>
      </c>
      <c r="D3" s="3" t="s">
        <v>15</v>
      </c>
      <c r="E3" s="4">
        <f>LEN(RESUMES_TABLE!$D3)-LEN(SUBSTITUTE(RESUMES_TABLE!$D3, ",", ""))+1</f>
        <v>8</v>
      </c>
      <c r="F3" s="3" t="s">
        <v>16</v>
      </c>
      <c r="G3" s="4" t="str">
        <f>LEFT(RESUMES_TABLE!$I3, FIND(" ", RESUMES_TABLE!$I3)-1)</f>
        <v>Bachelor</v>
      </c>
      <c r="H3" s="4" t="str">
        <f>MID(RESUMES_TABLE!$I3, FIND("–", RESUMES_TABLE!$I3)+2, LEN(RESUMES_TABLE!$I3))</f>
        <v>University of Texas, Austin, TX (2014–2018)</v>
      </c>
      <c r="I3" s="3" t="s">
        <v>17</v>
      </c>
    </row>
    <row r="4" spans="1:9" x14ac:dyDescent="0.3">
      <c r="A4" s="1" t="s">
        <v>18</v>
      </c>
      <c r="B4" s="1" t="s">
        <v>19</v>
      </c>
      <c r="C4" s="1" t="s">
        <v>20</v>
      </c>
      <c r="D4" s="1" t="s">
        <v>21</v>
      </c>
      <c r="E4" s="2">
        <f>LEN(RESUMES_TABLE!$D4)-LEN(SUBSTITUTE(RESUMES_TABLE!$D4, ",", ""))+1</f>
        <v>7</v>
      </c>
      <c r="F4" s="1" t="s">
        <v>22</v>
      </c>
      <c r="G4" s="2" t="str">
        <f>LEFT(RESUMES_TABLE!$I4, FIND(" ", RESUMES_TABLE!$I4)-1)</f>
        <v>Associate</v>
      </c>
      <c r="H4" s="2" t="str">
        <f>MID(RESUMES_TABLE!$I4, FIND("–", RESUMES_TABLE!$I4)+2, LEN(RESUMES_TABLE!$I4))</f>
        <v>Community College of Denver, CO (2013–2015)</v>
      </c>
      <c r="I4" s="1" t="s">
        <v>23</v>
      </c>
    </row>
    <row r="5" spans="1:9" x14ac:dyDescent="0.3">
      <c r="A5" s="3" t="s">
        <v>24</v>
      </c>
      <c r="B5" s="3" t="s">
        <v>25</v>
      </c>
      <c r="C5" s="3" t="s">
        <v>26</v>
      </c>
      <c r="D5" s="3" t="s">
        <v>27</v>
      </c>
      <c r="E5" s="4">
        <f>LEN(RESUMES_TABLE!$D5)-LEN(SUBSTITUTE(RESUMES_TABLE!$D5, ",", ""))+1</f>
        <v>6</v>
      </c>
      <c r="F5" s="3" t="s">
        <v>28</v>
      </c>
      <c r="G5" s="4" t="str">
        <f>LEFT(RESUMES_TABLE!$I5, FIND(" ", RESUMES_TABLE!$I5)-1)</f>
        <v>Bachelor</v>
      </c>
      <c r="H5" s="4" t="str">
        <f>MID(RESUMES_TABLE!$I5, FIND("–", RESUMES_TABLE!$I5)+2, LEN(RESUMES_TABLE!$I5))</f>
        <v>University of Washington, Seattle, WA (2011–2015)</v>
      </c>
      <c r="I5" s="3" t="s">
        <v>29</v>
      </c>
    </row>
    <row r="6" spans="1:9" x14ac:dyDescent="0.3">
      <c r="A6" s="1" t="s">
        <v>30</v>
      </c>
      <c r="B6" s="1" t="s">
        <v>31</v>
      </c>
      <c r="C6" s="1" t="s">
        <v>32</v>
      </c>
      <c r="D6" s="1" t="s">
        <v>33</v>
      </c>
      <c r="E6" s="2">
        <f>LEN(RESUMES_TABLE!$D6)-LEN(SUBSTITUTE(RESUMES_TABLE!$D6, ",", ""))+1</f>
        <v>8</v>
      </c>
      <c r="F6" s="1" t="s">
        <v>34</v>
      </c>
      <c r="G6" s="2" t="str">
        <f>LEFT(RESUMES_TABLE!$I6, FIND(" ", RESUMES_TABLE!$I6)-1)</f>
        <v>Bachelor</v>
      </c>
      <c r="H6" s="2" t="str">
        <f>MID(RESUMES_TABLE!$I6, FIND("–", RESUMES_TABLE!$I6)+2, LEN(RESUMES_TABLE!$I6))</f>
        <v>San Francisco State University, CA (2010–2014)</v>
      </c>
      <c r="I6" s="1" t="s">
        <v>35</v>
      </c>
    </row>
    <row r="7" spans="1:9" x14ac:dyDescent="0.3">
      <c r="A7" s="3" t="s">
        <v>36</v>
      </c>
      <c r="B7" s="3" t="s">
        <v>37</v>
      </c>
      <c r="C7" s="3" t="s">
        <v>38</v>
      </c>
      <c r="D7" s="3" t="s">
        <v>39</v>
      </c>
      <c r="E7" s="4">
        <f>LEN(RESUMES_TABLE!$D7)-LEN(SUBSTITUTE(RESUMES_TABLE!$D7, ",", ""))+1</f>
        <v>6</v>
      </c>
      <c r="F7" s="3" t="s">
        <v>40</v>
      </c>
      <c r="G7" s="4" t="str">
        <f>LEFT(RESUMES_TABLE!$I7, FIND(" ", RESUMES_TABLE!$I7)-1)</f>
        <v>Bachelor</v>
      </c>
      <c r="H7" s="4" t="str">
        <f>MID(RESUMES_TABLE!$I7, FIND("–", RESUMES_TABLE!$I7)+2, LEN(RESUMES_TABLE!$I7))</f>
        <v>New York University, NY (2012–2016)</v>
      </c>
      <c r="I7" s="3" t="s">
        <v>41</v>
      </c>
    </row>
    <row r="8" spans="1:9" x14ac:dyDescent="0.3">
      <c r="A8" s="1" t="s">
        <v>42</v>
      </c>
      <c r="B8" s="1" t="s">
        <v>43</v>
      </c>
      <c r="C8" s="1" t="s">
        <v>44</v>
      </c>
      <c r="D8" s="1" t="s">
        <v>45</v>
      </c>
      <c r="E8" s="2">
        <f>LEN(RESUMES_TABLE!$D8)-LEN(SUBSTITUTE(RESUMES_TABLE!$D8, ",", ""))+1</f>
        <v>7</v>
      </c>
      <c r="F8" s="1" t="s">
        <v>46</v>
      </c>
      <c r="G8" s="2" t="str">
        <f>LEFT(RESUMES_TABLE!$I8, FIND(" ", RESUMES_TABLE!$I8)-1)</f>
        <v>Bachelor</v>
      </c>
      <c r="H8" s="2" t="str">
        <f>MID(RESUMES_TABLE!$I8, FIND("–", RESUMES_TABLE!$I8)+2, LEN(RESUMES_TABLE!$I8))</f>
        <v>Northeastern University, Boston, MA (2011–2015)</v>
      </c>
      <c r="I8" s="1" t="s">
        <v>47</v>
      </c>
    </row>
    <row r="9" spans="1:9" x14ac:dyDescent="0.3">
      <c r="A9" s="3" t="s">
        <v>48</v>
      </c>
      <c r="B9" s="3" t="s">
        <v>49</v>
      </c>
      <c r="C9" s="3" t="s">
        <v>50</v>
      </c>
      <c r="D9" s="3" t="s">
        <v>51</v>
      </c>
      <c r="E9" s="4">
        <f>LEN(RESUMES_TABLE!$D9)-LEN(SUBSTITUTE(RESUMES_TABLE!$D9, ",", ""))+1</f>
        <v>6</v>
      </c>
      <c r="F9" s="3" t="s">
        <v>52</v>
      </c>
      <c r="G9" s="4" t="str">
        <f>LEFT(RESUMES_TABLE!$I9, FIND(" ", RESUMES_TABLE!$I9)-1)</f>
        <v>Bachelor</v>
      </c>
      <c r="H9" s="4" t="str">
        <f>MID(RESUMES_TABLE!$I9, FIND("–", RESUMES_TABLE!$I9)+2, LEN(RESUMES_TABLE!$I9))</f>
        <v>University of California, Los Angeles, CA (2010–2014)</v>
      </c>
      <c r="I9" s="3" t="s">
        <v>53</v>
      </c>
    </row>
    <row r="10" spans="1:9" x14ac:dyDescent="0.3">
      <c r="A10" s="1" t="s">
        <v>54</v>
      </c>
      <c r="B10" s="1" t="s">
        <v>55</v>
      </c>
      <c r="C10" s="1" t="s">
        <v>56</v>
      </c>
      <c r="D10" s="1" t="s">
        <v>57</v>
      </c>
      <c r="E10" s="2">
        <f>LEN(RESUMES_TABLE!$D10)-LEN(SUBSTITUTE(RESUMES_TABLE!$D10, ",", ""))+1</f>
        <v>7</v>
      </c>
      <c r="F10" s="1" t="s">
        <v>58</v>
      </c>
      <c r="G10" s="2" t="str">
        <f>LEFT(RESUMES_TABLE!$I10, FIND(" ", RESUMES_TABLE!$I10)-1)</f>
        <v>Master</v>
      </c>
      <c r="H10" s="2" t="str">
        <f>MID(RESUMES_TABLE!$I10, FIND("–", RESUMES_TABLE!$I10)+2, LEN(RESUMES_TABLE!$I10))</f>
        <v>Stanford University, CA (2015–2017)</v>
      </c>
      <c r="I10" s="1" t="s">
        <v>59</v>
      </c>
    </row>
    <row r="11" spans="1:9" x14ac:dyDescent="0.3">
      <c r="A11" s="3" t="s">
        <v>60</v>
      </c>
      <c r="B11" s="3" t="s">
        <v>61</v>
      </c>
      <c r="C11" s="3" t="s">
        <v>62</v>
      </c>
      <c r="D11" s="3" t="s">
        <v>63</v>
      </c>
      <c r="E11" s="4">
        <f>LEN(RESUMES_TABLE!$D11)-LEN(SUBSTITUTE(RESUMES_TABLE!$D11, ",", ""))+1</f>
        <v>9</v>
      </c>
      <c r="F11" s="3" t="s">
        <v>64</v>
      </c>
      <c r="G11" s="4" t="str">
        <f>LEFT(RESUMES_TABLE!$I11, FIND(" ", RESUMES_TABLE!$I11)-1)</f>
        <v>Bachelor</v>
      </c>
      <c r="H11" s="4" t="str">
        <f>MID(RESUMES_TABLE!$I11, FIND("–", RESUMES_TABLE!$I11)+2, LEN(RESUMES_TABLE!$I11))</f>
        <v>Southern Methodist University, Dallas, TX (2012–2016)</v>
      </c>
      <c r="I11" s="3" t="s">
        <v>65</v>
      </c>
    </row>
    <row r="12" spans="1:9" x14ac:dyDescent="0.3">
      <c r="A12" s="1" t="s">
        <v>66</v>
      </c>
      <c r="B12" s="1" t="s">
        <v>67</v>
      </c>
      <c r="C12" s="1" t="s">
        <v>68</v>
      </c>
      <c r="D12" s="1" t="s">
        <v>69</v>
      </c>
      <c r="E12" s="2">
        <f>LEN(RESUMES_TABLE!$D12)-LEN(SUBSTITUTE(RESUMES_TABLE!$D12, ",", ""))+1</f>
        <v>9</v>
      </c>
      <c r="F12" s="1" t="s">
        <v>70</v>
      </c>
      <c r="G12" s="2" t="str">
        <f>LEFT(RESUMES_TABLE!$I12, FIND(" ", RESUMES_TABLE!$I12)-1)</f>
        <v>Bachelor</v>
      </c>
      <c r="H12" s="2" t="str">
        <f>MID(RESUMES_TABLE!$I12, FIND("–", RESUMES_TABLE!$I12)+2, LEN(RESUMES_TABLE!$I12))</f>
        <v>Florida International University, Miami, FL (2012–2016)</v>
      </c>
      <c r="I12" s="1" t="s">
        <v>71</v>
      </c>
    </row>
    <row r="13" spans="1:9" x14ac:dyDescent="0.3">
      <c r="A13" s="3" t="s">
        <v>72</v>
      </c>
      <c r="B13" s="3" t="s">
        <v>73</v>
      </c>
      <c r="C13" s="3" t="s">
        <v>74</v>
      </c>
      <c r="D13" s="3" t="s">
        <v>75</v>
      </c>
      <c r="E13" s="4">
        <f>LEN(RESUMES_TABLE!$D13)-LEN(SUBSTITUTE(RESUMES_TABLE!$D13, ",", ""))+1</f>
        <v>9</v>
      </c>
      <c r="F13" s="3" t="s">
        <v>76</v>
      </c>
      <c r="G13" s="4" t="str">
        <f>LEFT(RESUMES_TABLE!$I13, FIND(" ", RESUMES_TABLE!$I13)-1)</f>
        <v>Bachelor</v>
      </c>
      <c r="H13" s="4" t="str">
        <f>MID(RESUMES_TABLE!$I13, FIND("–", RESUMES_TABLE!$I13)+2, LEN(RESUMES_TABLE!$I13))</f>
        <v>Georgia Institute of Technology, Atlanta, GA (2010–2014)</v>
      </c>
      <c r="I13" s="3" t="s">
        <v>77</v>
      </c>
    </row>
    <row r="14" spans="1:9" x14ac:dyDescent="0.3">
      <c r="A14" s="1" t="s">
        <v>78</v>
      </c>
      <c r="B14" s="1" t="s">
        <v>79</v>
      </c>
      <c r="C14" s="1" t="s">
        <v>80</v>
      </c>
      <c r="D14" s="1" t="s">
        <v>81</v>
      </c>
      <c r="E14" s="2">
        <f>LEN(RESUMES_TABLE!$D14)-LEN(SUBSTITUTE(RESUMES_TABLE!$D14, ",", ""))+1</f>
        <v>8</v>
      </c>
      <c r="F14" s="1" t="s">
        <v>82</v>
      </c>
      <c r="G14" s="2" t="str">
        <f>LEFT(RESUMES_TABLE!$I14, FIND(" ", RESUMES_TABLE!$I14)-1)</f>
        <v>Bachelor</v>
      </c>
      <c r="H14" s="2" t="str">
        <f>MID(RESUMES_TABLE!$I14, FIND("–", RESUMES_TABLE!$I14)+2, LEN(RESUMES_TABLE!$I14))</f>
        <v>New York University, NY (2012–2016)</v>
      </c>
      <c r="I14" s="1" t="s">
        <v>83</v>
      </c>
    </row>
    <row r="15" spans="1:9" x14ac:dyDescent="0.3">
      <c r="A15" s="3" t="s">
        <v>84</v>
      </c>
      <c r="B15" s="3" t="s">
        <v>85</v>
      </c>
      <c r="C15" s="3" t="s">
        <v>86</v>
      </c>
      <c r="D15" s="3" t="s">
        <v>87</v>
      </c>
      <c r="E15" s="4">
        <f>LEN(RESUMES_TABLE!$D15)-LEN(SUBSTITUTE(RESUMES_TABLE!$D15, ",", ""))+1</f>
        <v>8</v>
      </c>
      <c r="F15" s="3" t="s">
        <v>88</v>
      </c>
      <c r="G15" s="4" t="str">
        <f>LEFT(RESUMES_TABLE!$I15, FIND(" ", RESUMES_TABLE!$I15)-1)</f>
        <v>Bachelor</v>
      </c>
      <c r="H15" s="4" t="str">
        <f>MID(RESUMES_TABLE!$I15, FIND("–", RESUMES_TABLE!$I15)+2, LEN(RESUMES_TABLE!$I15))</f>
        <v>DePaul University, Chicago, IL (2010–2014)</v>
      </c>
      <c r="I15" s="3" t="s">
        <v>89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5 L w 1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5 L w 1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S 8 N V n d H O m M L Q E A A G M D A A A T A B w A R m 9 y b X V s Y X M v U 2 V j d G l v b j E u b S C i G A A o o B Q A A A A A A A A A A A A A A A A A A A A A A A A A A A C N k U 9 r g z A Y x u + C 3 y F k F w s i e C 4 9 2 d 7 G G F P Y o f S Q p u / W 0 P w p S d w c 4 n d f o q z V a c a 8 C G + e / J 4 8 z 2 u A W q Y k K o d / v o 6 j O D J n o u G E K n L k k K M N 4 m D j C L m v V L W m 4 C a 7 h g L P i l p r k P Z V 6 c t R q U u y a v d P R M A G D z f x o d s X S l o n O a Q D 4 A E X Z y L f P f z r C t i R e m l W a S L N m 9 K i U L w W 0 h + a Z H B L 2 x Z 7 K k 6 R d W N k o b F d i l q 8 E 4 T x 2 f T 5 r O R c W 1 4 Y 5 2 a O a K 6 g G U i 6 Q D / V l P h K J i f d 6 h b k B Y T 6 c E G 2 9 Z U z J w V z j 7 N l x j J J b f I r r w f 3 W f 7 k 5 I u g B b 9 7 C y N e p Z k Q 3 t C 9 N 1 i w W Q T m e F S 2 v 5 9 5 W K j 3 o O B n B U H B b R t h j / F i w q r R j h Z F o 1 o e 1 S d o S s x / m p l U 6 C u Z R O 5 J U 5 c 4 Y j J k t P 4 G U E s B A i 0 A F A A C A A g A 5 L w 1 W b t n 0 o + k A A A A 9 g A A A B I A A A A A A A A A A A A A A A A A A A A A A E N v b m Z p Z y 9 Q Y W N r Y W d l L n h t b F B L A Q I t A B Q A A g A I A O S 8 N V k P y u m r p A A A A O k A A A A T A A A A A A A A A A A A A A A A A P A A A A B b Q 2 9 u d G V u d F 9 U e X B l c 1 0 u e G 1 s U E s B A i 0 A F A A C A A g A 5 L w 1 W d 0 c 6 Y w t A Q A A Y w M A A B M A A A A A A A A A A A A A A A A A 4 Q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Q w A A A A A A A D H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V k N W U 2 Z m Q t Y m V h M S 0 0 Y z V h L T g 4 Z G E t N T E w N j M y N D A y M D k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F Q w O T o x M T o x N i 4 2 N D A z M D k 5 W i I g L z 4 8 R W 5 0 c n k g V H l w Z T 0 i R m l s b E N v b H V t b l R 5 c G V z I i B W Y W x 1 Z T 0 i c 0 J n W U d C Z 1 l H I i A v P j x F b n R y e S B U e X B l P S J G a W x s Q 2 9 s d W 1 u T m F t Z X M i I F Z h b H V l P S J z W y Z x d W 9 0 O 0 5 h b W U m c X V v d D s s J n F 1 b 3 Q 7 R W 1 h a W w m c X V v d D s s J n F 1 b 3 Q 7 U G h v b m U m c X V v d D s s J n F 1 b 3 Q 7 U 2 t p b G x z J n F 1 b 3 Q 7 L C Z x d W 9 0 O 0 V 4 c G V y a W V u Y 2 U m c X V v d D s s J n F 1 b 3 Q 7 R W R 1 Y 2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R y a W 1 t Z W Q g V G V 4 d C 5 7 T m F t Z S w w f S Z x d W 9 0 O y w m c X V v d D t T Z W N 0 a W 9 u M S 9 U Y W J s Z T E v T G 9 3 Z X J j Y X N l Z C B U Z X h 0 L n t F b W F p b C w x f S Z x d W 9 0 O y w m c X V v d D t T Z W N 0 a W 9 u M S 9 U Y W J s Z T E v V H J p b W 1 l Z C B U Z X h 0 L n t Q a G 9 u Z S w y f S Z x d W 9 0 O y w m c X V v d D t T Z W N 0 a W 9 u M S 9 U Y W J s Z T E v V H J p b W 1 l Z C B U Z X h 0 L n t T a 2 l s b H M s M 3 0 m c X V v d D s s J n F 1 b 3 Q 7 U 2 V j d G l v b j E v V G F i b G U x L 1 R y a W 1 t Z W Q g V G V 4 d C 5 7 R X h w Z X J p Z W 5 j Z S w 0 f S Z x d W 9 0 O y w m c X V v d D t T Z W N 0 a W 9 u M S 9 U Y W J s Z T E v V H J p b W 1 l Z C B U Z X h 0 L n t F Z H V j Y X R p b 2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L 1 R y a W 1 t Z W Q g V G V 4 d C 5 7 T m F t Z S w w f S Z x d W 9 0 O y w m c X V v d D t T Z W N 0 a W 9 u M S 9 U Y W J s Z T E v T G 9 3 Z X J j Y X N l Z C B U Z X h 0 L n t F b W F p b C w x f S Z x d W 9 0 O y w m c X V v d D t T Z W N 0 a W 9 u M S 9 U Y W J s Z T E v V H J p b W 1 l Z C B U Z X h 0 L n t Q a G 9 u Z S w y f S Z x d W 9 0 O y w m c X V v d D t T Z W N 0 a W 9 u M S 9 U Y W J s Z T E v V H J p b W 1 l Z C B U Z X h 0 L n t T a 2 l s b H M s M 3 0 m c X V v d D s s J n F 1 b 3 Q 7 U 2 V j d G l v b j E v V G F i b G U x L 1 R y a W 1 t Z W Q g V G V 4 d C 5 7 R X h w Z X J p Z W 5 j Z S w 0 f S Z x d W 9 0 O y w m c X V v d D t T Z W N 0 a W 9 u M S 9 U Y W J s Z T E v V H J p b W 1 l Z C B U Z X h 0 L n t F Z H V j Y X R p b 2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R 1 c G x p Y 2 F 0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x v d 2 V y Y 2 F z Z W Q l M j B U Z X h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E U V P j q E F N L g W 9 V 9 I 5 z v R I A A A A A A g A A A A A A E G Y A A A A B A A A g A A A A c n R M v X h Z s p c U v n h f b S H l 3 f p t G L n A A H a q I a 3 1 B q T E K m s A A A A A D o A A A A A C A A A g A A A A 8 7 r 9 8 c K R P K + 9 t L S w n o C o C b / m S L Q y E h K V D k G I 7 H n l V k l Q A A A A Y N M 6 / 3 / Z G C F j v h P / f T e c L f b m W E b 1 f i s 4 g 0 M V z 0 W v E E f T G m N V D M o R R b D A e 8 c 6 L c 8 h 4 h 3 / T 4 h S G r u S A 9 Q f Y d 2 6 y b t M X X h L j H x J B d L G e u + 7 c y d A A A A A K c b N E P i R Z 3 S 4 0 K W / J 4 p 7 0 U q A d J d u t i P F h n d j Q H 5 I P 3 2 x M 0 L 0 B z a F + g G 3 N I 1 v Y x t W s 0 i Q D i r W w f s g R + q / 9 t i o f g = = < / D a t a M a s h u p > 
</file>

<file path=customXml/itemProps1.xml><?xml version="1.0" encoding="utf-8"?>
<ds:datastoreItem xmlns:ds="http://schemas.openxmlformats.org/officeDocument/2006/customXml" ds:itemID="{D58C2145-CE50-493A-BD7E-2A422559F5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Tirlangi Sashidhar</cp:lastModifiedBy>
  <dcterms:created xsi:type="dcterms:W3CDTF">2024-09-13T13:32:40Z</dcterms:created>
  <dcterms:modified xsi:type="dcterms:W3CDTF">2024-09-26T08:39:33Z</dcterms:modified>
</cp:coreProperties>
</file>