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utdhaka-my.sharepoint.com/personal/ehtashamulhaque_iut-dhaka_edu/Documents/Portfolio/Excel/FreeCodeCamp/Assignments/"/>
    </mc:Choice>
  </mc:AlternateContent>
  <xr:revisionPtr revIDLastSave="3" documentId="8_{AEB7BA85-14DF-42CE-A9DC-A28C6063B1CA}" xr6:coauthVersionLast="47" xr6:coauthVersionMax="47" xr10:uidLastSave="{ABC75C78-1EEF-4CB7-9FE6-BE38B33B2AD2}"/>
  <bookViews>
    <workbookView xWindow="-108" yWindow="-108" windowWidth="23256" windowHeight="12456" xr2:uid="{0675177A-EF8F-4DB9-BD63-0E00379EF3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21" i="1"/>
  <c r="I19" i="1"/>
  <c r="E20" i="1"/>
  <c r="E21" i="1"/>
  <c r="E19" i="1"/>
  <c r="H20" i="1"/>
  <c r="H21" i="1"/>
  <c r="H19" i="1"/>
  <c r="D20" i="1"/>
  <c r="D21" i="1"/>
  <c r="D19" i="1"/>
  <c r="G20" i="1"/>
  <c r="G21" i="1"/>
  <c r="G19" i="1"/>
  <c r="C20" i="1"/>
  <c r="C21" i="1"/>
  <c r="C19" i="1"/>
  <c r="F20" i="1"/>
  <c r="F21" i="1"/>
  <c r="F19" i="1"/>
  <c r="B20" i="1"/>
  <c r="B21" i="1"/>
  <c r="B19" i="1"/>
  <c r="I4" i="1"/>
  <c r="I5" i="1"/>
  <c r="I3" i="1"/>
  <c r="H4" i="1"/>
  <c r="H5" i="1"/>
  <c r="H3" i="1"/>
  <c r="D9" i="1"/>
  <c r="D8" i="1"/>
</calcChain>
</file>

<file path=xl/sharedStrings.xml><?xml version="1.0" encoding="utf-8"?>
<sst xmlns="http://schemas.openxmlformats.org/spreadsheetml/2006/main" count="41" uniqueCount="30">
  <si>
    <t>Chevy Spark</t>
  </si>
  <si>
    <t>Ford Mustang</t>
  </si>
  <si>
    <t>Cadillac Escalade</t>
  </si>
  <si>
    <t>Price</t>
  </si>
  <si>
    <t>Engine HP</t>
  </si>
  <si>
    <t>Fuel Economy (MPG)</t>
  </si>
  <si>
    <t>Sale Tax</t>
  </si>
  <si>
    <t>Annual License Fee</t>
  </si>
  <si>
    <t>Annual insurance Fee</t>
  </si>
  <si>
    <t>Susan</t>
  </si>
  <si>
    <t>Tim</t>
  </si>
  <si>
    <t>Max Miles</t>
  </si>
  <si>
    <t>Miles per year</t>
  </si>
  <si>
    <t>Expected number of years</t>
  </si>
  <si>
    <t>Fuel Prices</t>
  </si>
  <si>
    <t>Regular</t>
  </si>
  <si>
    <t>Plus</t>
  </si>
  <si>
    <t>V-Power</t>
  </si>
  <si>
    <t>Disel</t>
  </si>
  <si>
    <t>Fuel of choice</t>
  </si>
  <si>
    <t>Loan?</t>
  </si>
  <si>
    <t>N</t>
  </si>
  <si>
    <t>Y</t>
  </si>
  <si>
    <t>Interest</t>
  </si>
  <si>
    <t>Initial Cost</t>
  </si>
  <si>
    <t>Tentative fuel requirement (in Gallons)</t>
  </si>
  <si>
    <t>Fuel Cost</t>
  </si>
  <si>
    <t>Total Running Cost</t>
  </si>
  <si>
    <t>Running Cost</t>
  </si>
  <si>
    <t>Altogether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</si>
</sst>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44" fontId="0" fillId="2" borderId="0" xfId="1" applyFont="1" applyFill="1"/>
    <xf numFmtId="44" fontId="0" fillId="2" borderId="0" xfId="0" applyNumberFormat="1" applyFill="1"/>
    <xf numFmtId="0" fontId="0" fillId="3" borderId="0" xfId="0" applyFill="1"/>
    <xf numFmtId="44" fontId="0" fillId="3" borderId="0" xfId="1" applyFont="1" applyFill="1"/>
    <xf numFmtId="44" fontId="0" fillId="3" borderId="0" xfId="0" applyNumberFormat="1" applyFill="1"/>
    <xf numFmtId="0" fontId="2" fillId="0" borderId="0" xfId="0" applyFont="1"/>
    <xf numFmtId="0" fontId="0" fillId="4" borderId="0" xfId="0" applyFill="1"/>
    <xf numFmtId="44" fontId="0" fillId="4" borderId="0" xfId="1" applyFont="1" applyFill="1"/>
    <xf numFmtId="44" fontId="0" fillId="5" borderId="0" xfId="1" applyFont="1" applyFill="1"/>
    <xf numFmtId="0" fontId="0" fillId="5" borderId="0" xfId="0" applyFill="1"/>
    <xf numFmtId="44" fontId="0" fillId="5" borderId="0" xfId="0" applyNumberFormat="1" applyFill="1"/>
    <xf numFmtId="3" fontId="0" fillId="6" borderId="0" xfId="0" applyNumberFormat="1" applyFill="1"/>
    <xf numFmtId="0" fontId="0" fillId="6" borderId="0" xfId="0" applyFill="1"/>
    <xf numFmtId="9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Susan's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Sheet1!$A$19:$A$21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Sheet1!$E$19:$E$21</c:f>
              <c:numCache>
                <c:formatCode>_("$"* #,##0.00_);_("$"* \(#,##0.00\);_("$"* "-"??_);_(@_)</c:formatCode>
                <c:ptCount val="3"/>
                <c:pt idx="0">
                  <c:v>2880625.7142857141</c:v>
                </c:pt>
                <c:pt idx="1">
                  <c:v>5307984.2105263155</c:v>
                </c:pt>
                <c:pt idx="2">
                  <c:v>5977326.4705882352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5-4F9A-9957-5284042D4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478428608"/>
        <c:axId val="1423448704"/>
      </c:barChart>
      <c:catAx>
        <c:axId val="147842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48704"/>
        <c:crosses val="autoZero"/>
        <c:auto val="1"/>
        <c:lblAlgn val="ctr"/>
        <c:lblOffset val="100"/>
        <c:noMultiLvlLbl val="0"/>
      </c:catAx>
      <c:valAx>
        <c:axId val="14234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286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Tim's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Sheet1!$A$19:$A$21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Sheet1!$I$19:$I$21</c:f>
              <c:numCache>
                <c:formatCode>_("$"* #,##0.00_);_("$"* \(#,##0.00\);_("$"* "-"??_);_(@_)</c:formatCode>
                <c:ptCount val="3"/>
                <c:pt idx="0">
                  <c:v>4032875.9999999995</c:v>
                </c:pt>
                <c:pt idx="1">
                  <c:v>7431177.8947368413</c:v>
                </c:pt>
                <c:pt idx="2">
                  <c:v>8368257.0588235287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F-404A-B9C9-ED02F1CC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478428608"/>
        <c:axId val="1423448704"/>
      </c:barChart>
      <c:catAx>
        <c:axId val="147842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48704"/>
        <c:crosses val="autoZero"/>
        <c:auto val="1"/>
        <c:lblAlgn val="ctr"/>
        <c:lblOffset val="100"/>
        <c:noMultiLvlLbl val="0"/>
      </c:catAx>
      <c:valAx>
        <c:axId val="14234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286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388620</xdr:colOff>
      <xdr:row>0</xdr:row>
      <xdr:rowOff>0</xdr:rowOff>
    </xdr:from>
    <xdr:to>
      <xdr:col>17</xdr:col>
      <xdr:colOff>83820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EF88A-C272-D197-5349-82BA19B5E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399826</xdr:colOff>
      <xdr:row>15</xdr:row>
      <xdr:rowOff>81579</xdr:rowOff>
    </xdr:from>
    <xdr:to>
      <xdr:col>17</xdr:col>
      <xdr:colOff>95026</xdr:colOff>
      <xdr:row>30</xdr:row>
      <xdr:rowOff>81579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C436F4-593D-447E-A60A-201D32422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9295F-F95D-4A45-98B1-5A8747572A36}">
  <dimension ref="A2:I21"/>
  <sheetViews>
    <sheetView tabSelected="1" zoomScale="85" zoomScaleNormal="85" workbookViewId="0">
      <selection activeCell="G16" sqref="G16"/>
    </sheetView>
  </sheetViews>
  <sheetFormatPr defaultRowHeight="14.4" x14ac:dyDescent="0.3"/>
  <cols>
    <col min="1" max="1" width="13.21875" customWidth="1"/>
    <col min="2" max="2" width="12.44140625" customWidth="1"/>
    <col min="3" max="3" width="15.88671875" customWidth="1"/>
    <col min="4" max="4" width="13.33203125" customWidth="1"/>
    <col min="5" max="5" width="16.44140625" customWidth="1"/>
    <col min="6" max="6" width="12.21875" customWidth="1"/>
    <col min="7" max="7" width="17.21875" customWidth="1"/>
    <col min="8" max="8" width="13.5546875" customWidth="1"/>
    <col min="9" max="9" width="14.6640625" customWidth="1"/>
  </cols>
  <sheetData>
    <row r="2" spans="1:9" x14ac:dyDescent="0.3">
      <c r="B2" t="s">
        <v>3</v>
      </c>
      <c r="C2" t="s">
        <v>6</v>
      </c>
      <c r="D2" t="s">
        <v>4</v>
      </c>
      <c r="E2" t="s">
        <v>5</v>
      </c>
      <c r="F2" t="s">
        <v>8</v>
      </c>
      <c r="G2" t="s">
        <v>7</v>
      </c>
      <c r="H2" t="s">
        <v>24</v>
      </c>
      <c r="I2" t="s">
        <v>28</v>
      </c>
    </row>
    <row r="3" spans="1:9" x14ac:dyDescent="0.3">
      <c r="A3" t="s">
        <v>0</v>
      </c>
      <c r="B3" s="10">
        <v>14500</v>
      </c>
      <c r="C3" s="10">
        <v>1450</v>
      </c>
      <c r="D3" s="11">
        <v>90</v>
      </c>
      <c r="E3" s="11">
        <v>35</v>
      </c>
      <c r="F3" s="10">
        <v>1500</v>
      </c>
      <c r="G3" s="10">
        <v>210</v>
      </c>
      <c r="H3" s="12">
        <f>B3+C3</f>
        <v>15950</v>
      </c>
      <c r="I3" s="12">
        <f>F3+G3</f>
        <v>1710</v>
      </c>
    </row>
    <row r="4" spans="1:9" x14ac:dyDescent="0.3">
      <c r="A4" t="s">
        <v>1</v>
      </c>
      <c r="B4" s="10">
        <v>31000</v>
      </c>
      <c r="C4" s="10">
        <v>3100</v>
      </c>
      <c r="D4" s="11">
        <v>390</v>
      </c>
      <c r="E4" s="11">
        <v>19</v>
      </c>
      <c r="F4" s="10">
        <v>2500</v>
      </c>
      <c r="G4" s="10">
        <v>300</v>
      </c>
      <c r="H4" s="12">
        <f t="shared" ref="H4:H5" si="0">B4+C4</f>
        <v>34100</v>
      </c>
      <c r="I4" s="12">
        <f t="shared" ref="I4:I5" si="1">F4+G4</f>
        <v>2800</v>
      </c>
    </row>
    <row r="5" spans="1:9" x14ac:dyDescent="0.3">
      <c r="A5" t="s">
        <v>2</v>
      </c>
      <c r="B5" s="10">
        <v>72000</v>
      </c>
      <c r="C5" s="10">
        <v>7200</v>
      </c>
      <c r="D5" s="11">
        <v>420</v>
      </c>
      <c r="E5" s="11">
        <v>17</v>
      </c>
      <c r="F5" s="10">
        <v>3100</v>
      </c>
      <c r="G5" s="10">
        <v>450</v>
      </c>
      <c r="H5" s="12">
        <f t="shared" si="0"/>
        <v>79200</v>
      </c>
      <c r="I5" s="12">
        <f t="shared" si="1"/>
        <v>3550</v>
      </c>
    </row>
    <row r="7" spans="1:9" x14ac:dyDescent="0.3">
      <c r="B7" t="s">
        <v>11</v>
      </c>
      <c r="C7" t="s">
        <v>12</v>
      </c>
      <c r="D7" t="s">
        <v>13</v>
      </c>
      <c r="E7" t="s">
        <v>19</v>
      </c>
      <c r="F7" t="s">
        <v>20</v>
      </c>
      <c r="G7" t="s">
        <v>23</v>
      </c>
    </row>
    <row r="8" spans="1:9" x14ac:dyDescent="0.3">
      <c r="A8" t="s">
        <v>9</v>
      </c>
      <c r="B8" s="13">
        <v>250000</v>
      </c>
      <c r="C8" s="13">
        <v>30000</v>
      </c>
      <c r="D8" s="14">
        <f>ROUNDUP(B8/C8, 0)</f>
        <v>9</v>
      </c>
      <c r="E8" s="14" t="s">
        <v>15</v>
      </c>
      <c r="F8" s="14" t="s">
        <v>21</v>
      </c>
      <c r="G8" s="13"/>
    </row>
    <row r="9" spans="1:9" x14ac:dyDescent="0.3">
      <c r="A9" t="s">
        <v>10</v>
      </c>
      <c r="B9" s="13">
        <v>250000</v>
      </c>
      <c r="C9" s="13">
        <v>30000</v>
      </c>
      <c r="D9" s="14">
        <f>ROUNDUP(B9/C9, 0)</f>
        <v>9</v>
      </c>
      <c r="E9" s="14" t="s">
        <v>15</v>
      </c>
      <c r="F9" s="14" t="s">
        <v>22</v>
      </c>
      <c r="G9" s="15">
        <v>0.4</v>
      </c>
    </row>
    <row r="11" spans="1:9" x14ac:dyDescent="0.3">
      <c r="A11" t="s">
        <v>14</v>
      </c>
    </row>
    <row r="12" spans="1:9" x14ac:dyDescent="0.3">
      <c r="A12" s="8" t="s">
        <v>18</v>
      </c>
      <c r="B12" s="9">
        <v>399.9</v>
      </c>
    </row>
    <row r="13" spans="1:9" x14ac:dyDescent="0.3">
      <c r="A13" s="8" t="s">
        <v>16</v>
      </c>
      <c r="B13" s="9">
        <v>408.9</v>
      </c>
    </row>
    <row r="14" spans="1:9" x14ac:dyDescent="0.3">
      <c r="A14" s="8" t="s">
        <v>15</v>
      </c>
      <c r="B14" s="9">
        <v>398.9</v>
      </c>
    </row>
    <row r="15" spans="1:9" x14ac:dyDescent="0.3">
      <c r="A15" s="8" t="s">
        <v>17</v>
      </c>
      <c r="B15" s="9">
        <v>418.9</v>
      </c>
    </row>
    <row r="17" spans="1:9" x14ac:dyDescent="0.3">
      <c r="B17" s="7" t="s">
        <v>9</v>
      </c>
      <c r="F17" s="7" t="s">
        <v>10</v>
      </c>
    </row>
    <row r="18" spans="1:9" x14ac:dyDescent="0.3">
      <c r="B18" s="1" t="s">
        <v>25</v>
      </c>
      <c r="C18" s="1" t="s">
        <v>26</v>
      </c>
      <c r="D18" s="1" t="s">
        <v>27</v>
      </c>
      <c r="E18" s="1" t="s">
        <v>29</v>
      </c>
      <c r="F18" s="4" t="s">
        <v>25</v>
      </c>
      <c r="G18" s="4" t="s">
        <v>26</v>
      </c>
      <c r="H18" s="4" t="s">
        <v>27</v>
      </c>
      <c r="I18" s="4" t="s">
        <v>29</v>
      </c>
    </row>
    <row r="19" spans="1:9" x14ac:dyDescent="0.3">
      <c r="A19" t="s">
        <v>0</v>
      </c>
      <c r="B19" s="1">
        <f>$B$8/$E3</f>
        <v>7142.8571428571431</v>
      </c>
      <c r="C19" s="2">
        <f>VLOOKUP($E$8, $A$12:$B$15, 2)*$B19</f>
        <v>2849285.7142857141</v>
      </c>
      <c r="D19" s="3">
        <f>$I3*$D$8</f>
        <v>15390</v>
      </c>
      <c r="E19" s="3">
        <f>(C19+D19+$H3)*(1+$G$8)</f>
        <v>2880625.7142857141</v>
      </c>
      <c r="F19" s="4">
        <f>$B$9/$E3</f>
        <v>7142.8571428571431</v>
      </c>
      <c r="G19" s="5">
        <f>VLOOKUP($E$9, $A$12:$B$15, 2)*$B19</f>
        <v>2849285.7142857141</v>
      </c>
      <c r="H19" s="6">
        <f>$I3*$D$9</f>
        <v>15390</v>
      </c>
      <c r="I19" s="6">
        <f>(G19+H19+$H3)*(1+$G$9)</f>
        <v>4032875.9999999995</v>
      </c>
    </row>
    <row r="20" spans="1:9" x14ac:dyDescent="0.3">
      <c r="A20" t="s">
        <v>1</v>
      </c>
      <c r="B20" s="1">
        <f>$B$8/$E4</f>
        <v>13157.894736842105</v>
      </c>
      <c r="C20" s="2">
        <f t="shared" ref="C20:C21" si="2">VLOOKUP($E$8, $A$12:$B$15, 2)*$B20</f>
        <v>5248684.2105263155</v>
      </c>
      <c r="D20" s="3">
        <f t="shared" ref="D20:D21" si="3">$I4*$D$8</f>
        <v>25200</v>
      </c>
      <c r="E20" s="3">
        <f t="shared" ref="E20:E21" si="4">(C20+D20+$H4)*(1+$G$8)</f>
        <v>5307984.2105263155</v>
      </c>
      <c r="F20" s="4">
        <f t="shared" ref="F20:F21" si="5">$B$9/$E4</f>
        <v>13157.894736842105</v>
      </c>
      <c r="G20" s="5">
        <f t="shared" ref="G20:G21" si="6">VLOOKUP($E$9, $A$12:$B$15, 2)*$B20</f>
        <v>5248684.2105263155</v>
      </c>
      <c r="H20" s="6">
        <f t="shared" ref="H20:H21" si="7">$I4*$D$9</f>
        <v>25200</v>
      </c>
      <c r="I20" s="6">
        <f>(G20+H20+$H4)*(1+$G$9)</f>
        <v>7431177.8947368413</v>
      </c>
    </row>
    <row r="21" spans="1:9" x14ac:dyDescent="0.3">
      <c r="A21" t="s">
        <v>2</v>
      </c>
      <c r="B21" s="1">
        <f t="shared" ref="B20:B21" si="8">$B$8/$E5</f>
        <v>14705.882352941177</v>
      </c>
      <c r="C21" s="2">
        <f t="shared" si="2"/>
        <v>5866176.4705882352</v>
      </c>
      <c r="D21" s="3">
        <f t="shared" si="3"/>
        <v>31950</v>
      </c>
      <c r="E21" s="3">
        <f t="shared" si="4"/>
        <v>5977326.4705882352</v>
      </c>
      <c r="F21" s="4">
        <f t="shared" si="5"/>
        <v>14705.882352941177</v>
      </c>
      <c r="G21" s="5">
        <f t="shared" si="6"/>
        <v>5866176.4705882352</v>
      </c>
      <c r="H21" s="6">
        <f t="shared" si="7"/>
        <v>31950</v>
      </c>
      <c r="I21" s="6">
        <f t="shared" ref="I20:I21" si="9">(G21+H21+$H5)*(1+$G$9)</f>
        <v>8368257.0588235287</v>
      </c>
    </row>
  </sheetData>
  <sortState xmlns:xlrd2="http://schemas.microsoft.com/office/spreadsheetml/2017/richdata2" ref="A12:B15">
    <sortCondition ref="A12:A1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EHTASHAMUL HAQUE</dc:creator>
  <cp:lastModifiedBy>Ehtashamul Haque</cp:lastModifiedBy>
  <dcterms:created xsi:type="dcterms:W3CDTF">2023-03-08T04:43:51Z</dcterms:created>
  <dcterms:modified xsi:type="dcterms:W3CDTF">2023-03-08T05:14:02Z</dcterms:modified>
</cp:coreProperties>
</file>