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yoff\Desktop\omgups\"/>
    </mc:Choice>
  </mc:AlternateContent>
  <xr:revisionPtr revIDLastSave="0" documentId="13_ncr:1_{92729BFD-25B4-466F-A87E-5C7AC3346816}" xr6:coauthVersionLast="47" xr6:coauthVersionMax="47" xr10:uidLastSave="{00000000-0000-0000-0000-000000000000}"/>
  <bookViews>
    <workbookView xWindow="-120" yWindow="-120" windowWidth="29040" windowHeight="15840" activeTab="6" xr2:uid="{72C3C254-531E-473F-A277-81156D8337E9}"/>
  </bookViews>
  <sheets>
    <sheet name="Задание 1" sheetId="1" r:id="rId1"/>
    <sheet name="Задание 2-1" sheetId="2" r:id="rId2"/>
    <sheet name="Задание 2-2" sheetId="3" r:id="rId3"/>
    <sheet name="Задание 2-3" sheetId="4" r:id="rId4"/>
    <sheet name="Sheet5" sheetId="5" r:id="rId5"/>
    <sheet name="Sheet6" sheetId="6" r:id="rId6"/>
    <sheet name="Sheet7" sheetId="7" r:id="rId7"/>
  </sheets>
  <definedNames>
    <definedName name="_xlnm._FilterDatabase" localSheetId="1" hidden="1">'Задание 2-1'!$C$1:$C$24</definedName>
    <definedName name="_xlnm._FilterDatabase" localSheetId="2" hidden="1">'Задание 2-2'!$B$1:$B$22</definedName>
    <definedName name="_xlnm._FilterDatabase" localSheetId="3" hidden="1">'Задание 2-3'!$C$1:$D$21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5" i="6"/>
  <c r="D12" i="5"/>
  <c r="C12" i="5"/>
  <c r="E12" i="5"/>
  <c r="E4" i="5"/>
  <c r="E5" i="5"/>
  <c r="E6" i="5"/>
  <c r="E7" i="5"/>
  <c r="E8" i="5"/>
  <c r="E9" i="5"/>
  <c r="E10" i="5"/>
  <c r="E11" i="5"/>
  <c r="E3" i="5"/>
  <c r="B12" i="5"/>
  <c r="E3" i="1"/>
  <c r="E4" i="1"/>
  <c r="E5" i="1"/>
  <c r="E2" i="1"/>
  <c r="D5" i="1"/>
  <c r="D4" i="1"/>
  <c r="D3" i="1"/>
  <c r="D2" i="1"/>
</calcChain>
</file>

<file path=xl/sharedStrings.xml><?xml version="1.0" encoding="utf-8"?>
<sst xmlns="http://schemas.openxmlformats.org/spreadsheetml/2006/main" count="178" uniqueCount="51">
  <si>
    <t>Товар</t>
  </si>
  <si>
    <t>Кол-во</t>
  </si>
  <si>
    <t>Цена за ед.</t>
  </si>
  <si>
    <t>Стоимость</t>
  </si>
  <si>
    <t>Доля затрат, %</t>
  </si>
  <si>
    <t>Дискеты</t>
  </si>
  <si>
    <t>Тетради</t>
  </si>
  <si>
    <t>Ручки</t>
  </si>
  <si>
    <t>Всего</t>
  </si>
  <si>
    <t>Плательщик</t>
  </si>
  <si>
    <t>Месяц</t>
  </si>
  <si>
    <t>Электроэнергия</t>
  </si>
  <si>
    <t>Газоснабжение</t>
  </si>
  <si>
    <t>Отопление</t>
  </si>
  <si>
    <t>Гор. вода</t>
  </si>
  <si>
    <t>Хол. вода</t>
  </si>
  <si>
    <t>Телефон</t>
  </si>
  <si>
    <t>Васильев Р. В.</t>
  </si>
  <si>
    <t>Апрель</t>
  </si>
  <si>
    <t>Якимова Г. П.</t>
  </si>
  <si>
    <t>Иваненков В. В.</t>
  </si>
  <si>
    <t>Баранов В. П.</t>
  </si>
  <si>
    <t>Зубин С. Н.</t>
  </si>
  <si>
    <t>Март</t>
  </si>
  <si>
    <t>Февраль</t>
  </si>
  <si>
    <t>Январь</t>
  </si>
  <si>
    <t>Марка автомобиля</t>
  </si>
  <si>
    <t xml:space="preserve">Полная страховка для автомобиля </t>
  </si>
  <si>
    <t>В среднем за три года</t>
  </si>
  <si>
    <t>1999 г.</t>
  </si>
  <si>
    <t>2000 г.</t>
  </si>
  <si>
    <t>2001 г.</t>
  </si>
  <si>
    <t>1999-2001</t>
  </si>
  <si>
    <t>Mersedes-Benz</t>
  </si>
  <si>
    <t>Toyota</t>
  </si>
  <si>
    <t>Nissan</t>
  </si>
  <si>
    <t>Ford</t>
  </si>
  <si>
    <t>Audi</t>
  </si>
  <si>
    <t>Volvo</t>
  </si>
  <si>
    <t>Mitsubishi</t>
  </si>
  <si>
    <t>Daewoo</t>
  </si>
  <si>
    <t>Ваз</t>
  </si>
  <si>
    <t>Всего по филиалу</t>
  </si>
  <si>
    <t>a</t>
  </si>
  <si>
    <t>b</t>
  </si>
  <si>
    <t>c</t>
  </si>
  <si>
    <t>x</t>
  </si>
  <si>
    <t>y</t>
  </si>
  <si>
    <t>Поставка, №</t>
  </si>
  <si>
    <t>Морковка, шт.</t>
  </si>
  <si>
    <t>Свекла,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</si>
</sst>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/>
    <xf numFmtId="2" fontId="0" fillId="2" borderId="9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0" fontId="3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2" fontId="2" fillId="0" borderId="1" xfId="1" applyNumberFormat="1" applyBorder="1" applyAlignment="1">
      <alignment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0" fontId="4" fillId="3" borderId="15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2" fontId="4" fillId="3" borderId="17" xfId="0" applyNumberFormat="1" applyFont="1" applyFill="1" applyBorder="1" applyAlignment="1">
      <alignment horizontal="center" vertical="center" wrapText="1"/>
    </xf>
    <xf numFmtId="2" fontId="4" fillId="3" borderId="17" xfId="0" applyNumberFormat="1" applyFont="1" applyFill="1" applyBorder="1" applyAlignment="1">
      <alignment vertical="center"/>
    </xf>
    <xf numFmtId="2" fontId="4" fillId="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Обычный_svod_tabl" xfId="1" xr:uid="{177A97E1-A3C5-40DB-B6F9-B8C5B7C0E840}"/>
  </cellStyles>
  <dxfs count="0"/>
  <tableStyles count="0" defaultTableStyle="TableStyleMedium2" defaultPivotStyle="PivotStyleLight16"/>
  <colors>
    <mruColors>
      <color rgb="FFA5F1C7"/>
      <color rgb="FF991359"/>
      <color rgb="FFA796EE"/>
      <color rgb="FF9FE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затрат на различные группы товара,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AE3-422F-8784-0CA1ED410A0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AE3-422F-8784-0CA1ED410A0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AE3-422F-8784-0CA1ED410A06}"/>
              </c:ext>
            </c:extLst>
          </c:dPt>
          <c:dLbls>
            <c:dLbl>
              <c:idx val="0"/>
              <c:layout>
                <c:manualLayout>
                  <c:x val="1.3939151710786402E-2"/>
                  <c:y val="-9.1042667048553162E-3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AAE3-422F-8784-0CA1ED410A06}"/>
                </c:ext>
              </c:extLst>
            </c:dLbl>
            <c:dLbl>
              <c:idx val="1"/>
              <c:spPr>
                <a:noFill/>
                <a:ln w="9525"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AAE3-422F-8784-0CA1ED410A06}"/>
                </c:ext>
              </c:extLst>
            </c:dLbl>
            <c:dLbl>
              <c:idx val="2"/>
              <c:layout>
                <c:manualLayout>
                  <c:x val="-6.6705710319813843E-2"/>
                  <c:y val="1.8558514851195782E-2"/>
                </c:manualLayout>
              </c:layout>
              <c:spPr>
                <a:noFill/>
                <a:ln w="9525"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AAE3-422F-8784-0CA1ED410A06}"/>
                </c:ext>
              </c:extLst>
            </c:dLbl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'Задание 1'!$A$2:$A$4</c:f>
              <c:strCache>
                <c:ptCount val="3"/>
                <c:pt idx="0">
                  <c:v>Дискеты</c:v>
                </c:pt>
                <c:pt idx="1">
                  <c:v>Тетради</c:v>
                </c:pt>
                <c:pt idx="2">
                  <c:v>Ручки</c:v>
                </c:pt>
              </c:strCache>
            </c:strRef>
          </c:cat>
          <c:val>
            <c:numRef>
              <c:f>'Задание 1'!$E$2:$E$4</c:f>
              <c:numCache>
                <c:formatCode>0.00</c:formatCode>
                <c:ptCount val="3"/>
                <c:pt idx="0">
                  <c:v>29.09090909090909</c:v>
                </c:pt>
                <c:pt idx="1">
                  <c:v>65.454545454545453</c:v>
                </c:pt>
                <c:pt idx="2">
                  <c:v>5.4545454545454541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3-422F-8784-0CA1ED410A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FE5E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2-2'!$C$1</c:f>
              <c:strCache>
                <c:ptCount val="1"/>
                <c:pt idx="0">
                  <c:v>Электроэнергия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'Задание 2-2'!$A$2:$A$22</c:f>
              <c:strCache>
                <c:ptCount val="5"/>
                <c:pt idx="0">
                  <c:v>Баранов В. П.</c:v>
                </c:pt>
                <c:pt idx="1">
                  <c:v>Васильев Р. В.</c:v>
                </c:pt>
                <c:pt idx="2">
                  <c:v>Иваненков В. В.</c:v>
                </c:pt>
                <c:pt idx="3">
                  <c:v>Якимова Г. П.</c:v>
                </c:pt>
                <c:pt idx="4">
                  <c:v>Зубин С. Н.</c:v>
                </c:pt>
              </c:strCache>
            </c:strRef>
          </c:cat>
          <c:val>
            <c:numRef>
              <c:f>'Задание 2-2'!$C$2:$C$22</c:f>
              <c:numCache>
                <c:formatCode>0.00</c:formatCode>
                <c:ptCount val="5"/>
                <c:pt idx="0">
                  <c:v>235.2</c:v>
                </c:pt>
                <c:pt idx="1">
                  <c:v>233.84</c:v>
                </c:pt>
                <c:pt idx="2">
                  <c:v>264.64999999999998</c:v>
                </c:pt>
                <c:pt idx="3">
                  <c:v>300.11</c:v>
                </c:pt>
                <c:pt idx="4">
                  <c:v>164.56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4-4C00-9497-C141591B4658}"/>
            </c:ext>
          </c:extLst>
        </c:ser>
        <c:ser>
          <c:idx val="1"/>
          <c:order val="1"/>
          <c:tx>
            <c:strRef>
              <c:f>'Задание 2-2'!$F$1</c:f>
              <c:strCache>
                <c:ptCount val="1"/>
                <c:pt idx="0">
                  <c:v>Гор. вода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'Задание 2-2'!$A$2:$A$22</c:f>
              <c:strCache>
                <c:ptCount val="5"/>
                <c:pt idx="0">
                  <c:v>Баранов В. П.</c:v>
                </c:pt>
                <c:pt idx="1">
                  <c:v>Васильев Р. В.</c:v>
                </c:pt>
                <c:pt idx="2">
                  <c:v>Иваненков В. В.</c:v>
                </c:pt>
                <c:pt idx="3">
                  <c:v>Якимова Г. П.</c:v>
                </c:pt>
                <c:pt idx="4">
                  <c:v>Зубин С. Н.</c:v>
                </c:pt>
              </c:strCache>
            </c:strRef>
          </c:cat>
          <c:val>
            <c:numRef>
              <c:f>'Задание 2-2'!$F$2:$F$22</c:f>
              <c:numCache>
                <c:formatCode>0.00</c:formatCode>
                <c:ptCount val="5"/>
                <c:pt idx="0">
                  <c:v>105.84</c:v>
                </c:pt>
                <c:pt idx="1">
                  <c:v>105.23</c:v>
                </c:pt>
                <c:pt idx="2">
                  <c:v>119.09</c:v>
                </c:pt>
                <c:pt idx="3">
                  <c:v>135.05000000000001</c:v>
                </c:pt>
                <c:pt idx="4">
                  <c:v>74.05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4-4C00-9497-C141591B4658}"/>
            </c:ext>
          </c:extLst>
        </c:ser>
        <c:ser>
          <c:idx val="2"/>
          <c:order val="2"/>
          <c:tx>
            <c:strRef>
              <c:f>'Задание 2-2'!$G$1</c:f>
              <c:strCache>
                <c:ptCount val="1"/>
                <c:pt idx="0">
                  <c:v>Хол. вода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'Задание 2-2'!$A$2:$A$22</c:f>
              <c:strCache>
                <c:ptCount val="5"/>
                <c:pt idx="0">
                  <c:v>Баранов В. П.</c:v>
                </c:pt>
                <c:pt idx="1">
                  <c:v>Васильев Р. В.</c:v>
                </c:pt>
                <c:pt idx="2">
                  <c:v>Иваненков В. В.</c:v>
                </c:pt>
                <c:pt idx="3">
                  <c:v>Якимова Г. П.</c:v>
                </c:pt>
                <c:pt idx="4">
                  <c:v>Зубин С. Н.</c:v>
                </c:pt>
              </c:strCache>
            </c:strRef>
          </c:cat>
          <c:val>
            <c:numRef>
              <c:f>'Задание 2-2'!$G$2:$G$22</c:f>
              <c:numCache>
                <c:formatCode>0.00</c:formatCode>
                <c:ptCount val="5"/>
                <c:pt idx="0">
                  <c:v>152.22999999999999</c:v>
                </c:pt>
                <c:pt idx="1">
                  <c:v>152.36000000000001</c:v>
                </c:pt>
                <c:pt idx="2">
                  <c:v>172.02</c:v>
                </c:pt>
                <c:pt idx="3">
                  <c:v>198.14</c:v>
                </c:pt>
                <c:pt idx="4">
                  <c:v>106.96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4-4C00-9497-C141591B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0069648"/>
        <c:axId val="360070480"/>
      </c:barChart>
      <c:catAx>
        <c:axId val="3600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70480"/>
        <c:crosses val="autoZero"/>
        <c:auto val="1"/>
        <c:lblAlgn val="ctr"/>
        <c:lblOffset val="100"/>
        <c:noMultiLvlLbl val="0"/>
      </c:catAx>
      <c:valAx>
        <c:axId val="3600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069648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2-3'!$C$1</c:f>
              <c:strCache>
                <c:ptCount val="1"/>
                <c:pt idx="0">
                  <c:v>Электроэнергия</c:v>
                </c:pt>
              </c:strCache>
            </c:strRef>
          </c:tx>
          <c:spPr>
            <a:solidFill>
              <a:srgbClr val="A796EE"/>
            </a:solidFill>
            <a:ln>
              <a:noFill/>
            </a:ln>
            <a:effectLst/>
          </c:spPr>
          <c:invertIfNegative val="0"/>
          <c:cat>
            <c:strRef>
              <c:f>'Задание 2-3'!$A$2:$A$22</c:f>
              <c:strCache>
                <c:ptCount val="20"/>
                <c:pt idx="0">
                  <c:v>Васильев Р. В.</c:v>
                </c:pt>
                <c:pt idx="1">
                  <c:v>Якимова Г. П.</c:v>
                </c:pt>
                <c:pt idx="2">
                  <c:v>Иваненков В. В.</c:v>
                </c:pt>
                <c:pt idx="3">
                  <c:v>Баранов В. П.</c:v>
                </c:pt>
                <c:pt idx="4">
                  <c:v>Зубин С. Н.</c:v>
                </c:pt>
                <c:pt idx="5">
                  <c:v>Зубин С. Н.</c:v>
                </c:pt>
                <c:pt idx="6">
                  <c:v>Иваненков В. В.</c:v>
                </c:pt>
                <c:pt idx="7">
                  <c:v>Якимова Г. П.</c:v>
                </c:pt>
                <c:pt idx="8">
                  <c:v>Баранов В. П.</c:v>
                </c:pt>
                <c:pt idx="9">
                  <c:v>Васильев Р. В.</c:v>
                </c:pt>
                <c:pt idx="10">
                  <c:v>Васильев Р. В.</c:v>
                </c:pt>
                <c:pt idx="11">
                  <c:v>Якимова Г. П.</c:v>
                </c:pt>
                <c:pt idx="12">
                  <c:v>Иваненков В. В.</c:v>
                </c:pt>
                <c:pt idx="13">
                  <c:v>Баранов В. П.</c:v>
                </c:pt>
                <c:pt idx="14">
                  <c:v>Зубин С. Н.</c:v>
                </c:pt>
                <c:pt idx="15">
                  <c:v>Васильев Р. В.</c:v>
                </c:pt>
                <c:pt idx="16">
                  <c:v>Иваненков В. В.</c:v>
                </c:pt>
                <c:pt idx="17">
                  <c:v>Якимова Г. П.</c:v>
                </c:pt>
                <c:pt idx="18">
                  <c:v>Зубин С. Н.</c:v>
                </c:pt>
                <c:pt idx="19">
                  <c:v>Баранов В. П.</c:v>
                </c:pt>
              </c:strCache>
            </c:strRef>
          </c:cat>
          <c:val>
            <c:numRef>
              <c:f>'Задание 2-3'!$C$2:$C$22</c:f>
              <c:numCache>
                <c:formatCode>0.00</c:formatCode>
                <c:ptCount val="21"/>
                <c:pt idx="0">
                  <c:v>233.84</c:v>
                </c:pt>
                <c:pt idx="1">
                  <c:v>300.11</c:v>
                </c:pt>
                <c:pt idx="2">
                  <c:v>264.64999999999998</c:v>
                </c:pt>
                <c:pt idx="3">
                  <c:v>235.2</c:v>
                </c:pt>
                <c:pt idx="4">
                  <c:v>164.56</c:v>
                </c:pt>
                <c:pt idx="5">
                  <c:v>189.65</c:v>
                </c:pt>
                <c:pt idx="6">
                  <c:v>179.64</c:v>
                </c:pt>
                <c:pt idx="7">
                  <c:v>238.02</c:v>
                </c:pt>
                <c:pt idx="8">
                  <c:v>165.65</c:v>
                </c:pt>
                <c:pt idx="9">
                  <c:v>198.65</c:v>
                </c:pt>
                <c:pt idx="10">
                  <c:v>321.55</c:v>
                </c:pt>
                <c:pt idx="11">
                  <c:v>214.61</c:v>
                </c:pt>
                <c:pt idx="12">
                  <c:v>198.65</c:v>
                </c:pt>
                <c:pt idx="13">
                  <c:v>201.84</c:v>
                </c:pt>
                <c:pt idx="14">
                  <c:v>250.12</c:v>
                </c:pt>
                <c:pt idx="15">
                  <c:v>214.98</c:v>
                </c:pt>
                <c:pt idx="16">
                  <c:v>200.36</c:v>
                </c:pt>
                <c:pt idx="17">
                  <c:v>189.67</c:v>
                </c:pt>
                <c:pt idx="18">
                  <c:v>300.01</c:v>
                </c:pt>
                <c:pt idx="19">
                  <c:v>179.55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A-4F2A-B16B-4155DDD1A36F}"/>
            </c:ext>
          </c:extLst>
        </c:ser>
        <c:ser>
          <c:idx val="1"/>
          <c:order val="1"/>
          <c:tx>
            <c:strRef>
              <c:f>'Задание 2-3'!$D$1</c:f>
              <c:strCache>
                <c:ptCount val="1"/>
                <c:pt idx="0">
                  <c:v>Газоснабжение</c:v>
                </c:pt>
              </c:strCache>
            </c:strRef>
          </c:tx>
          <c:spPr>
            <a:solidFill>
              <a:srgbClr val="991359"/>
            </a:solidFill>
            <a:ln>
              <a:noFill/>
            </a:ln>
            <a:effectLst/>
          </c:spPr>
          <c:invertIfNegative val="0"/>
          <c:cat>
            <c:strRef>
              <c:f>'Задание 2-3'!$A$2:$A$22</c:f>
              <c:strCache>
                <c:ptCount val="20"/>
                <c:pt idx="0">
                  <c:v>Васильев Р. В.</c:v>
                </c:pt>
                <c:pt idx="1">
                  <c:v>Якимова Г. П.</c:v>
                </c:pt>
                <c:pt idx="2">
                  <c:v>Иваненков В. В.</c:v>
                </c:pt>
                <c:pt idx="3">
                  <c:v>Баранов В. П.</c:v>
                </c:pt>
                <c:pt idx="4">
                  <c:v>Зубин С. Н.</c:v>
                </c:pt>
                <c:pt idx="5">
                  <c:v>Зубин С. Н.</c:v>
                </c:pt>
                <c:pt idx="6">
                  <c:v>Иваненков В. В.</c:v>
                </c:pt>
                <c:pt idx="7">
                  <c:v>Якимова Г. П.</c:v>
                </c:pt>
                <c:pt idx="8">
                  <c:v>Баранов В. П.</c:v>
                </c:pt>
                <c:pt idx="9">
                  <c:v>Васильев Р. В.</c:v>
                </c:pt>
                <c:pt idx="10">
                  <c:v>Васильев Р. В.</c:v>
                </c:pt>
                <c:pt idx="11">
                  <c:v>Якимова Г. П.</c:v>
                </c:pt>
                <c:pt idx="12">
                  <c:v>Иваненков В. В.</c:v>
                </c:pt>
                <c:pt idx="13">
                  <c:v>Баранов В. П.</c:v>
                </c:pt>
                <c:pt idx="14">
                  <c:v>Зубин С. Н.</c:v>
                </c:pt>
                <c:pt idx="15">
                  <c:v>Васильев Р. В.</c:v>
                </c:pt>
                <c:pt idx="16">
                  <c:v>Иваненков В. В.</c:v>
                </c:pt>
                <c:pt idx="17">
                  <c:v>Якимова Г. П.</c:v>
                </c:pt>
                <c:pt idx="18">
                  <c:v>Зубин С. Н.</c:v>
                </c:pt>
                <c:pt idx="19">
                  <c:v>Баранов В. П.</c:v>
                </c:pt>
              </c:strCache>
            </c:strRef>
          </c:cat>
          <c:val>
            <c:numRef>
              <c:f>'Задание 2-3'!$D$2:$D$22</c:f>
              <c:numCache>
                <c:formatCode>0.00</c:formatCode>
                <c:ptCount val="21"/>
                <c:pt idx="0">
                  <c:v>100</c:v>
                </c:pt>
                <c:pt idx="1">
                  <c:v>111.44</c:v>
                </c:pt>
                <c:pt idx="2">
                  <c:v>135.32</c:v>
                </c:pt>
                <c:pt idx="3">
                  <c:v>120.33</c:v>
                </c:pt>
                <c:pt idx="4">
                  <c:v>120.6</c:v>
                </c:pt>
                <c:pt idx="5">
                  <c:v>120.6</c:v>
                </c:pt>
                <c:pt idx="6">
                  <c:v>169.54</c:v>
                </c:pt>
                <c:pt idx="7">
                  <c:v>105.65</c:v>
                </c:pt>
                <c:pt idx="8">
                  <c:v>102.36</c:v>
                </c:pt>
                <c:pt idx="9">
                  <c:v>142.97999999999999</c:v>
                </c:pt>
                <c:pt idx="10">
                  <c:v>100.23</c:v>
                </c:pt>
                <c:pt idx="11">
                  <c:v>122.22</c:v>
                </c:pt>
                <c:pt idx="12">
                  <c:v>146.35</c:v>
                </c:pt>
                <c:pt idx="13">
                  <c:v>98.64</c:v>
                </c:pt>
                <c:pt idx="14">
                  <c:v>120.6</c:v>
                </c:pt>
                <c:pt idx="15">
                  <c:v>120.69</c:v>
                </c:pt>
                <c:pt idx="16">
                  <c:v>200.32</c:v>
                </c:pt>
                <c:pt idx="17">
                  <c:v>156.31</c:v>
                </c:pt>
                <c:pt idx="18">
                  <c:v>120.6</c:v>
                </c:pt>
                <c:pt idx="19">
                  <c:v>156.32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A-4F2A-B16B-4155DDD1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5669920"/>
        <c:axId val="455672416"/>
      </c:barChart>
      <c:catAx>
        <c:axId val="4556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72416"/>
        <c:crosses val="autoZero"/>
        <c:auto val="1"/>
        <c:lblAlgn val="ctr"/>
        <c:lblOffset val="100"/>
        <c:noMultiLvlLbl val="0"/>
      </c:catAx>
      <c:valAx>
        <c:axId val="455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9920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</a:t>
            </a:r>
            <a:r>
              <a:rPr lang="ru-RU" baseline="0"/>
              <a:t> среднем за три года 1999-2001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 среднем за три года 1999-2001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Sheet5!$A$3:$A$11</c:f>
              <c:strCache>
                <c:ptCount val="9"/>
                <c:pt idx="0">
                  <c:v>Mersedes-Benz</c:v>
                </c:pt>
                <c:pt idx="1">
                  <c:v>Toyota</c:v>
                </c:pt>
                <c:pt idx="2">
                  <c:v>Nissan</c:v>
                </c:pt>
                <c:pt idx="3">
                  <c:v>Ford</c:v>
                </c:pt>
                <c:pt idx="4">
                  <c:v>Audi</c:v>
                </c:pt>
                <c:pt idx="5">
                  <c:v>Volvo</c:v>
                </c:pt>
                <c:pt idx="6">
                  <c:v>Mitsubishi</c:v>
                </c:pt>
                <c:pt idx="7">
                  <c:v>Daewoo</c:v>
                </c:pt>
                <c:pt idx="8">
                  <c:v>Ваз</c:v>
                </c:pt>
              </c:strCache>
            </c:strRef>
          </c:cat>
          <c:val>
            <c:numRef>
              <c:f>Sheet5!$E$3:$E$11</c:f>
              <c:numCache>
                <c:formatCode>0.00</c:formatCode>
                <c:ptCount val="9"/>
                <c:pt idx="0">
                  <c:v>2824.2333333333336</c:v>
                </c:pt>
                <c:pt idx="1">
                  <c:v>2296.6333333333332</c:v>
                </c:pt>
                <c:pt idx="2">
                  <c:v>2168.7999999999997</c:v>
                </c:pt>
                <c:pt idx="3">
                  <c:v>2040.7666666666667</c:v>
                </c:pt>
                <c:pt idx="4">
                  <c:v>1902</c:v>
                </c:pt>
                <c:pt idx="5">
                  <c:v>1550.3333333333333</c:v>
                </c:pt>
                <c:pt idx="6">
                  <c:v>1199.3333333333333</c:v>
                </c:pt>
                <c:pt idx="7">
                  <c:v>1043.6000000000001</c:v>
                </c:pt>
                <c:pt idx="8">
                  <c:v>170.46666666666667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D6C-8062-F65B0680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67504"/>
        <c:axId val="461865424"/>
      </c:lineChart>
      <c:catAx>
        <c:axId val="4618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865424"/>
        <c:crosses val="autoZero"/>
        <c:auto val="1"/>
        <c:lblAlgn val="ctr"/>
        <c:lblOffset val="100"/>
        <c:noMultiLvlLbl val="0"/>
      </c:catAx>
      <c:valAx>
        <c:axId val="4618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8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Полная страховка автомобилей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Sheet5!$B$2:$D$2</c:f>
              <c:strCache>
                <c:ptCount val="3"/>
                <c:pt idx="0">
                  <c:v>1999 г.</c:v>
                </c:pt>
                <c:pt idx="1">
                  <c:v>2000 г.</c:v>
                </c:pt>
                <c:pt idx="2">
                  <c:v>2001 г.</c:v>
                </c:pt>
              </c:strCache>
            </c:strRef>
          </c:cat>
          <c:val>
            <c:numRef>
              <c:f>Sheet5!$B$3:$D$3</c:f>
              <c:numCache>
                <c:formatCode>General</c:formatCode>
                <c:ptCount val="3"/>
                <c:pt idx="0">
                  <c:v>2478.6</c:v>
                </c:pt>
                <c:pt idx="1">
                  <c:v>2895.8</c:v>
                </c:pt>
                <c:pt idx="2">
                  <c:v>3098.3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6-4E3C-B00C-0C3578306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y=ax2+bx+c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504000" tIns="0" rIns="0" bIns="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8A94-4A8C-B2D7-16664CBB7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504000" tIns="0" rIns="0" bIns="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Sheet6!$A$5:$A$15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Sheet6!$B$5:$B$15</c:f>
              <c:numCache>
                <c:formatCode>General</c:formatCode>
                <c:ptCount val="11"/>
                <c:pt idx="0">
                  <c:v>195</c:v>
                </c:pt>
                <c:pt idx="1">
                  <c:v>88</c:v>
                </c:pt>
                <c:pt idx="2">
                  <c:v>5</c:v>
                </c:pt>
                <c:pt idx="3">
                  <c:v>-54</c:v>
                </c:pt>
                <c:pt idx="4">
                  <c:v>-89</c:v>
                </c:pt>
                <c:pt idx="5">
                  <c:v>-100</c:v>
                </c:pt>
                <c:pt idx="6">
                  <c:v>-87</c:v>
                </c:pt>
                <c:pt idx="7">
                  <c:v>-50</c:v>
                </c:pt>
                <c:pt idx="8">
                  <c:v>11</c:v>
                </c:pt>
                <c:pt idx="9">
                  <c:v>96</c:v>
                </c:pt>
                <c:pt idx="10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4-4A8C-B2D7-16664CBB73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6076352"/>
        <c:axId val="456080096"/>
      </c:scatterChart>
      <c:valAx>
        <c:axId val="456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80096"/>
        <c:crosses val="autoZero"/>
        <c:crossBetween val="midCat"/>
      </c:valAx>
      <c:valAx>
        <c:axId val="4560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076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5F1C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Sheet7!$B$2:$E$2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6-4CE2-B054-21F200FAA29E}"/>
            </c:ext>
          </c:extLst>
        </c:ser>
        <c:ser>
          <c:idx val="2"/>
          <c:order val="1"/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val>
            <c:numRef>
              <c:f>Sheet7!$B$3:$E$3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6-4CE2-B054-21F200FA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868816"/>
        <c:axId val="450872976"/>
      </c:barChart>
      <c:catAx>
        <c:axId val="4508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872976"/>
        <c:crosses val="autoZero"/>
        <c:auto val="1"/>
        <c:lblAlgn val="ctr"/>
        <c:lblOffset val="100"/>
        <c:noMultiLvlLbl val="0"/>
      </c:catAx>
      <c:valAx>
        <c:axId val="4508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86881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4762</xdr:rowOff>
    </xdr:from>
    <xdr:to>
      <xdr:col>13</xdr:col>
      <xdr:colOff>319087</xdr:colOff>
      <xdr:row>14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55439-E7A9-490A-A3DC-67A45D46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0</xdr:row>
      <xdr:rowOff>0</xdr:rowOff>
    </xdr:from>
    <xdr:to>
      <xdr:col>23</xdr:col>
      <xdr:colOff>0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59075-D44D-46D4-A318-149379876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593911</xdr:colOff>
      <xdr:row>0</xdr:row>
      <xdr:rowOff>11206</xdr:rowOff>
    </xdr:from>
    <xdr:to>
      <xdr:col>27</xdr:col>
      <xdr:colOff>571500</xdr:colOff>
      <xdr:row>17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317BD-DCA8-49D7-86AF-91BD4B1C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</xdr:colOff>
      <xdr:row>22</xdr:row>
      <xdr:rowOff>168089</xdr:rowOff>
    </xdr:from>
    <xdr:to>
      <xdr:col>27</xdr:col>
      <xdr:colOff>593743</xdr:colOff>
      <xdr:row>33</xdr:row>
      <xdr:rowOff>78347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7BB313-8751-4DD4-AE7A-032D2330A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6060" y="2028265"/>
          <a:ext cx="11485859" cy="200575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27</xdr:col>
      <xdr:colOff>593742</xdr:colOff>
      <xdr:row>42</xdr:row>
      <xdr:rowOff>146449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2CFFDE-3B06-4F88-9E72-781462824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059" y="4146176"/>
          <a:ext cx="11485859" cy="167044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27</xdr:col>
      <xdr:colOff>593742</xdr:colOff>
      <xdr:row>56</xdr:row>
      <xdr:rowOff>55067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735BF1-DF64-491C-BC96-2153A7BF0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6059" y="6723529"/>
          <a:ext cx="11485859" cy="23410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519112</xdr:rowOff>
    </xdr:from>
    <xdr:to>
      <xdr:col>13</xdr:col>
      <xdr:colOff>300037</xdr:colOff>
      <xdr:row>11</xdr:row>
      <xdr:rowOff>242887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1E55D-AE30-4198-A2D1-71EC0CE3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14</xdr:row>
      <xdr:rowOff>90487</xdr:rowOff>
    </xdr:from>
    <xdr:to>
      <xdr:col>13</xdr:col>
      <xdr:colOff>204787</xdr:colOff>
      <xdr:row>28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537AED-5473-4075-8FDA-D3570DA5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347661</xdr:colOff>
      <xdr:row>3</xdr:row>
      <xdr:rowOff>61912</xdr:rowOff>
    </xdr:from>
    <xdr:to>
      <xdr:col>11</xdr:col>
      <xdr:colOff>428624</xdr:colOff>
      <xdr:row>18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12F2F-6E45-48F9-B408-DA8035DD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</xdr:row>
      <xdr:rowOff>4762</xdr:rowOff>
    </xdr:from>
    <xdr:to>
      <xdr:col>13</xdr:col>
      <xdr:colOff>328612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7FAAB-AE9F-4E67-862B-B9C16E16D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4C2C-9F86-4EBD-BF29-F7113C3428DD}">
  <dimension ref="A1:F5"/>
  <sheetViews>
    <sheetView zoomScale="115" zoomScaleNormal="115" workbookViewId="0">
      <selection activeCell="M18" sqref="M18"/>
    </sheetView>
  </sheetViews>
  <sheetFormatPr defaultRowHeight="15" x14ac:dyDescent="0.25"/>
  <cols>
    <col min="1" max="1" width="8.85546875" bestFit="1" customWidth="1"/>
    <col min="2" max="2" width="7.28515625" bestFit="1" customWidth="1"/>
    <col min="3" max="3" width="11.28515625" bestFit="1" customWidth="1"/>
    <col min="4" max="4" width="10.5703125" bestFit="1" customWidth="1"/>
    <col min="5" max="5" width="14.5703125" bestFit="1" customWidth="1"/>
  </cols>
  <sheetData>
    <row r="1" spans="1:6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"/>
    </row>
    <row r="2" spans="1:6" x14ac:dyDescent="0.25">
      <c r="A2" s="6" t="s">
        <v>5</v>
      </c>
      <c r="B2" s="7">
        <v>10</v>
      </c>
      <c r="C2" s="7">
        <v>8</v>
      </c>
      <c r="D2" s="11">
        <f>B2*C2</f>
        <v>80</v>
      </c>
      <c r="E2" s="12">
        <f>D2/$D$5*100</f>
        <v>29.09090909090909</v>
      </c>
    </row>
    <row r="3" spans="1:6" x14ac:dyDescent="0.25">
      <c r="A3" s="3" t="s">
        <v>6</v>
      </c>
      <c r="B3" s="2">
        <v>15</v>
      </c>
      <c r="C3" s="2">
        <v>12</v>
      </c>
      <c r="D3" s="13">
        <f>B3*C3</f>
        <v>180</v>
      </c>
      <c r="E3" s="14">
        <f t="shared" ref="E3:E5" si="0">D3/$D$5*100</f>
        <v>65.454545454545453</v>
      </c>
    </row>
    <row r="4" spans="1:6" x14ac:dyDescent="0.25">
      <c r="A4" s="3" t="s">
        <v>7</v>
      </c>
      <c r="B4" s="2">
        <v>5</v>
      </c>
      <c r="C4" s="2">
        <v>3</v>
      </c>
      <c r="D4" s="13">
        <f>B4*C4</f>
        <v>15</v>
      </c>
      <c r="E4" s="14">
        <f t="shared" si="0"/>
        <v>5.4545454545454541</v>
      </c>
    </row>
    <row r="5" spans="1:6" ht="15.75" thickBot="1" x14ac:dyDescent="0.3">
      <c r="A5" s="4" t="s">
        <v>8</v>
      </c>
      <c r="B5" s="5"/>
      <c r="C5" s="5"/>
      <c r="D5" s="15">
        <f>SUM(D2:D4)</f>
        <v>275</v>
      </c>
      <c r="E5" s="16">
        <f t="shared" si="0"/>
        <v>100</v>
      </c>
    </row>
  </sheetData>
  <mergeCells count="1">
    <mergeCell ref="A5:C5"/>
  </mergeCells>
  <pageMargins left="0.7" right="0.7" top="0.75" bottom="0.75" header="0.3" footer="0.3"/>
  <pageSetup orientation="portrait" r:id="rId1"/>
  <headerFooter>
    <oddHeader>&amp;LЯковлев Николай Игоревич&amp;C22м&amp;R14.11.2022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D29-B5E1-4355-9541-E71418393F4C}">
  <sheetPr filterMode="1"/>
  <dimension ref="A1:H24"/>
  <sheetViews>
    <sheetView workbookViewId="0">
      <selection sqref="A1:H1"/>
    </sheetView>
  </sheetViews>
  <sheetFormatPr defaultRowHeight="15" x14ac:dyDescent="0.25"/>
  <sheetData>
    <row r="1" spans="1:8" ht="25.5" x14ac:dyDescent="0.25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</row>
    <row r="2" spans="1:8" ht="26.25" x14ac:dyDescent="0.25">
      <c r="A2" s="18" t="s">
        <v>21</v>
      </c>
      <c r="B2" s="18" t="s">
        <v>18</v>
      </c>
      <c r="C2" s="19">
        <v>235.2</v>
      </c>
      <c r="D2" s="19">
        <v>120.33</v>
      </c>
      <c r="E2" s="19">
        <v>1658.64</v>
      </c>
      <c r="F2" s="19">
        <v>105.84</v>
      </c>
      <c r="G2" s="19">
        <v>152.22999999999999</v>
      </c>
      <c r="H2" s="19">
        <v>165</v>
      </c>
    </row>
    <row r="3" spans="1:8" ht="26.25" hidden="1" x14ac:dyDescent="0.25">
      <c r="A3" s="18" t="s">
        <v>21</v>
      </c>
      <c r="B3" s="18" t="s">
        <v>23</v>
      </c>
      <c r="C3" s="19">
        <v>165.65</v>
      </c>
      <c r="D3" s="19">
        <v>102.36</v>
      </c>
      <c r="E3" s="19">
        <v>1980.65</v>
      </c>
      <c r="F3" s="19">
        <v>74.540000000000006</v>
      </c>
      <c r="G3" s="19">
        <v>107.68</v>
      </c>
      <c r="H3" s="19">
        <v>168.69</v>
      </c>
    </row>
    <row r="4" spans="1:8" ht="26.25" x14ac:dyDescent="0.25">
      <c r="A4" s="18" t="s">
        <v>21</v>
      </c>
      <c r="B4" s="18" t="s">
        <v>24</v>
      </c>
      <c r="C4" s="19">
        <v>201.84</v>
      </c>
      <c r="D4" s="19">
        <v>98.64</v>
      </c>
      <c r="E4" s="19">
        <v>2223.3209999999999</v>
      </c>
      <c r="F4" s="19">
        <v>90.83</v>
      </c>
      <c r="G4" s="19">
        <v>131.19999999999999</v>
      </c>
      <c r="H4" s="19">
        <v>156.66</v>
      </c>
    </row>
    <row r="5" spans="1:8" ht="26.25" hidden="1" x14ac:dyDescent="0.25">
      <c r="A5" s="18" t="s">
        <v>21</v>
      </c>
      <c r="B5" s="18" t="s">
        <v>25</v>
      </c>
      <c r="C5" s="19">
        <v>179.55</v>
      </c>
      <c r="D5" s="19">
        <v>156.32</v>
      </c>
      <c r="E5" s="19">
        <v>2604.38</v>
      </c>
      <c r="F5" s="19">
        <v>80.8</v>
      </c>
      <c r="G5" s="19">
        <v>116</v>
      </c>
      <c r="H5" s="19">
        <v>190.25</v>
      </c>
    </row>
    <row r="6" spans="1:8" ht="26.25" x14ac:dyDescent="0.25">
      <c r="A6" s="18" t="s">
        <v>17</v>
      </c>
      <c r="B6" s="18" t="s">
        <v>18</v>
      </c>
      <c r="C6" s="19">
        <v>233.84</v>
      </c>
      <c r="D6" s="19">
        <v>100</v>
      </c>
      <c r="E6" s="19">
        <v>1230.4000000000001</v>
      </c>
      <c r="F6" s="19">
        <v>105.23</v>
      </c>
      <c r="G6" s="19">
        <v>152.36000000000001</v>
      </c>
      <c r="H6" s="19">
        <v>180.99</v>
      </c>
    </row>
    <row r="7" spans="1:8" ht="26.25" hidden="1" x14ac:dyDescent="0.25">
      <c r="A7" s="18" t="s">
        <v>17</v>
      </c>
      <c r="B7" s="18" t="s">
        <v>23</v>
      </c>
      <c r="C7" s="19">
        <v>198.65</v>
      </c>
      <c r="D7" s="19">
        <v>142.97999999999999</v>
      </c>
      <c r="E7" s="19">
        <v>1265.32</v>
      </c>
      <c r="F7" s="19">
        <v>89.39</v>
      </c>
      <c r="G7" s="19">
        <v>128.13999999999999</v>
      </c>
      <c r="H7" s="19">
        <v>180.64</v>
      </c>
    </row>
    <row r="8" spans="1:8" ht="26.25" x14ac:dyDescent="0.25">
      <c r="A8" s="18" t="s">
        <v>17</v>
      </c>
      <c r="B8" s="18" t="s">
        <v>24</v>
      </c>
      <c r="C8" s="19">
        <v>321.55</v>
      </c>
      <c r="D8" s="19">
        <v>100.23</v>
      </c>
      <c r="E8" s="19">
        <v>1450.66</v>
      </c>
      <c r="F8" s="19">
        <v>144.69999999999999</v>
      </c>
      <c r="G8" s="19">
        <v>200.02</v>
      </c>
      <c r="H8" s="19">
        <v>201.85</v>
      </c>
    </row>
    <row r="9" spans="1:8" ht="26.25" x14ac:dyDescent="0.25">
      <c r="A9" s="18" t="s">
        <v>17</v>
      </c>
      <c r="B9" s="18" t="s">
        <v>25</v>
      </c>
      <c r="C9" s="19">
        <v>214.98</v>
      </c>
      <c r="D9" s="19">
        <v>120.69</v>
      </c>
      <c r="E9" s="19">
        <v>1890.65</v>
      </c>
      <c r="F9" s="19">
        <v>96.84</v>
      </c>
      <c r="G9" s="19">
        <v>139.25</v>
      </c>
      <c r="H9" s="19">
        <v>255.36</v>
      </c>
    </row>
    <row r="10" spans="1:8" ht="26.25" hidden="1" x14ac:dyDescent="0.25">
      <c r="A10" s="18" t="s">
        <v>22</v>
      </c>
      <c r="B10" s="18" t="s">
        <v>18</v>
      </c>
      <c r="C10" s="19">
        <v>164.56</v>
      </c>
      <c r="D10" s="19">
        <v>120.6</v>
      </c>
      <c r="E10" s="19">
        <v>1780.32</v>
      </c>
      <c r="F10" s="19">
        <v>74.05</v>
      </c>
      <c r="G10" s="19">
        <v>106.96</v>
      </c>
      <c r="H10" s="19">
        <v>217</v>
      </c>
    </row>
    <row r="11" spans="1:8" ht="26.25" hidden="1" x14ac:dyDescent="0.25">
      <c r="A11" s="18" t="s">
        <v>22</v>
      </c>
      <c r="B11" s="18" t="s">
        <v>23</v>
      </c>
      <c r="C11" s="19">
        <v>189.65</v>
      </c>
      <c r="D11" s="19">
        <v>120.6</v>
      </c>
      <c r="E11" s="19">
        <v>2000.12</v>
      </c>
      <c r="F11" s="19">
        <v>85.34</v>
      </c>
      <c r="G11" s="19">
        <v>123.27</v>
      </c>
      <c r="H11" s="19">
        <v>155</v>
      </c>
    </row>
    <row r="12" spans="1:8" ht="26.25" x14ac:dyDescent="0.25">
      <c r="A12" s="18" t="s">
        <v>22</v>
      </c>
      <c r="B12" s="18" t="s">
        <v>24</v>
      </c>
      <c r="C12" s="19">
        <v>250.12</v>
      </c>
      <c r="D12" s="19">
        <v>120.6</v>
      </c>
      <c r="E12" s="19">
        <v>2431.0100000000002</v>
      </c>
      <c r="F12" s="19">
        <v>112.55</v>
      </c>
      <c r="G12" s="19">
        <v>162.58000000000001</v>
      </c>
      <c r="H12" s="19">
        <v>145</v>
      </c>
    </row>
    <row r="13" spans="1:8" ht="26.25" x14ac:dyDescent="0.25">
      <c r="A13" s="18" t="s">
        <v>22</v>
      </c>
      <c r="B13" s="18" t="s">
        <v>25</v>
      </c>
      <c r="C13" s="19">
        <v>300.01</v>
      </c>
      <c r="D13" s="19">
        <v>120.6</v>
      </c>
      <c r="E13" s="19">
        <v>2561.3200000000002</v>
      </c>
      <c r="F13" s="19">
        <v>135</v>
      </c>
      <c r="G13" s="19">
        <v>195.01</v>
      </c>
      <c r="H13" s="19">
        <v>155</v>
      </c>
    </row>
    <row r="14" spans="1:8" ht="26.25" x14ac:dyDescent="0.25">
      <c r="A14" s="18" t="s">
        <v>20</v>
      </c>
      <c r="B14" s="18" t="s">
        <v>18</v>
      </c>
      <c r="C14" s="19">
        <v>264.64999999999998</v>
      </c>
      <c r="D14" s="19">
        <v>135.32</v>
      </c>
      <c r="E14" s="19">
        <v>1564.89</v>
      </c>
      <c r="F14" s="19">
        <v>119.09</v>
      </c>
      <c r="G14" s="19">
        <v>172.02</v>
      </c>
      <c r="H14" s="19">
        <v>212.66</v>
      </c>
    </row>
    <row r="15" spans="1:8" ht="26.25" hidden="1" x14ac:dyDescent="0.25">
      <c r="A15" s="18" t="s">
        <v>20</v>
      </c>
      <c r="B15" s="18" t="s">
        <v>23</v>
      </c>
      <c r="C15" s="19">
        <v>179.64</v>
      </c>
      <c r="D15" s="19">
        <v>169.54</v>
      </c>
      <c r="E15" s="19">
        <v>1940.6</v>
      </c>
      <c r="F15" s="19">
        <v>80.84</v>
      </c>
      <c r="G15" s="19">
        <v>116.77</v>
      </c>
      <c r="H15" s="19">
        <v>165.99</v>
      </c>
    </row>
    <row r="16" spans="1:8" ht="26.25" hidden="1" x14ac:dyDescent="0.25">
      <c r="A16" s="18" t="s">
        <v>20</v>
      </c>
      <c r="B16" s="18" t="s">
        <v>24</v>
      </c>
      <c r="C16" s="19">
        <v>198.65</v>
      </c>
      <c r="D16" s="19">
        <v>146.35</v>
      </c>
      <c r="E16" s="19">
        <v>2010.1</v>
      </c>
      <c r="F16" s="19">
        <v>91.65</v>
      </c>
      <c r="G16" s="19">
        <v>128.35</v>
      </c>
      <c r="H16" s="19">
        <v>179.68</v>
      </c>
    </row>
    <row r="17" spans="1:8" ht="26.25" x14ac:dyDescent="0.25">
      <c r="A17" s="18" t="s">
        <v>20</v>
      </c>
      <c r="B17" s="18" t="s">
        <v>25</v>
      </c>
      <c r="C17" s="19">
        <v>200.36</v>
      </c>
      <c r="D17" s="19">
        <v>200.32</v>
      </c>
      <c r="E17" s="19">
        <v>1990.15</v>
      </c>
      <c r="F17" s="19">
        <v>90.16</v>
      </c>
      <c r="G17" s="19">
        <v>130.25</v>
      </c>
      <c r="H17" s="19">
        <v>243.36</v>
      </c>
    </row>
    <row r="18" spans="1:8" ht="30" x14ac:dyDescent="0.25">
      <c r="A18" s="20" t="s">
        <v>19</v>
      </c>
      <c r="B18" s="18" t="s">
        <v>18</v>
      </c>
      <c r="C18" s="21">
        <v>300.11</v>
      </c>
      <c r="D18" s="21">
        <v>111.44</v>
      </c>
      <c r="E18" s="21">
        <v>1268.0999999999999</v>
      </c>
      <c r="F18" s="19">
        <v>135.05000000000001</v>
      </c>
      <c r="G18" s="21">
        <v>198.14</v>
      </c>
      <c r="H18" s="21">
        <v>213.33</v>
      </c>
    </row>
    <row r="19" spans="1:8" ht="26.25" x14ac:dyDescent="0.25">
      <c r="A19" s="18" t="s">
        <v>19</v>
      </c>
      <c r="B19" s="18" t="s">
        <v>23</v>
      </c>
      <c r="C19" s="19">
        <v>238.02</v>
      </c>
      <c r="D19" s="19">
        <v>105.65</v>
      </c>
      <c r="E19" s="19">
        <v>1790.65</v>
      </c>
      <c r="F19" s="19">
        <v>107.11</v>
      </c>
      <c r="G19" s="19">
        <v>154.77000000000001</v>
      </c>
      <c r="H19" s="19">
        <v>166.69</v>
      </c>
    </row>
    <row r="20" spans="1:8" ht="26.25" x14ac:dyDescent="0.25">
      <c r="A20" s="18" t="s">
        <v>19</v>
      </c>
      <c r="B20" s="18" t="s">
        <v>24</v>
      </c>
      <c r="C20" s="19">
        <v>214.61</v>
      </c>
      <c r="D20" s="19">
        <v>122.22</v>
      </c>
      <c r="E20" s="19">
        <v>1846.23</v>
      </c>
      <c r="F20" s="19">
        <v>96.57</v>
      </c>
      <c r="G20" s="19">
        <v>139.5</v>
      </c>
      <c r="H20" s="19">
        <v>176.65</v>
      </c>
    </row>
    <row r="21" spans="1:8" ht="26.25" hidden="1" x14ac:dyDescent="0.25">
      <c r="A21" s="18" t="s">
        <v>19</v>
      </c>
      <c r="B21" s="18" t="s">
        <v>25</v>
      </c>
      <c r="C21" s="19">
        <v>189.67</v>
      </c>
      <c r="D21" s="19">
        <v>156.31</v>
      </c>
      <c r="E21" s="19">
        <v>2050.69</v>
      </c>
      <c r="F21" s="19">
        <v>85.35</v>
      </c>
      <c r="G21" s="19">
        <v>123.36</v>
      </c>
      <c r="H21" s="19">
        <v>184.48</v>
      </c>
    </row>
    <row r="22" spans="1:8" hidden="1" x14ac:dyDescent="0.25"/>
    <row r="23" spans="1:8" hidden="1" x14ac:dyDescent="0.25"/>
    <row r="24" spans="1:8" hidden="1" x14ac:dyDescent="0.25"/>
  </sheetData>
  <autoFilter ref="C1:C24" xr:uid="{EB963D29-B5E1-4355-9541-E71418393F4C}">
    <filterColumn colId="0">
      <customFilters>
        <customFilter operator="greaterThan" val="200"/>
      </customFilters>
    </filterColumn>
  </autoFilter>
  <sortState xmlns:xlrd2="http://schemas.microsoft.com/office/spreadsheetml/2017/richdata2" ref="A2:H23">
    <sortCondition ref="A1:A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19FC-E055-4118-AB40-9A4A506D68AD}">
  <sheetPr filterMode="1"/>
  <dimension ref="A1:H22"/>
  <sheetViews>
    <sheetView workbookViewId="0">
      <selection activeCell="S41" sqref="S41"/>
    </sheetView>
  </sheetViews>
  <sheetFormatPr defaultRowHeight="15" x14ac:dyDescent="0.25"/>
  <sheetData>
    <row r="1" spans="1:8" ht="25.5" x14ac:dyDescent="0.25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</row>
    <row r="2" spans="1:8" ht="26.25" x14ac:dyDescent="0.25">
      <c r="A2" s="18" t="s">
        <v>21</v>
      </c>
      <c r="B2" s="18" t="s">
        <v>18</v>
      </c>
      <c r="C2" s="19">
        <v>235.2</v>
      </c>
      <c r="D2" s="19">
        <v>120.33</v>
      </c>
      <c r="E2" s="19">
        <v>1658.64</v>
      </c>
      <c r="F2" s="19">
        <v>105.84</v>
      </c>
      <c r="G2" s="19">
        <v>152.22999999999999</v>
      </c>
      <c r="H2" s="19">
        <v>165</v>
      </c>
    </row>
    <row r="3" spans="1:8" ht="26.25" x14ac:dyDescent="0.25">
      <c r="A3" s="18" t="s">
        <v>17</v>
      </c>
      <c r="B3" s="18" t="s">
        <v>18</v>
      </c>
      <c r="C3" s="19">
        <v>233.84</v>
      </c>
      <c r="D3" s="19">
        <v>100</v>
      </c>
      <c r="E3" s="19">
        <v>1230.4000000000001</v>
      </c>
      <c r="F3" s="19">
        <v>105.23</v>
      </c>
      <c r="G3" s="19">
        <v>152.36000000000001</v>
      </c>
      <c r="H3" s="19">
        <v>180.99</v>
      </c>
    </row>
    <row r="4" spans="1:8" ht="26.25" x14ac:dyDescent="0.25">
      <c r="A4" s="18" t="s">
        <v>20</v>
      </c>
      <c r="B4" s="18" t="s">
        <v>18</v>
      </c>
      <c r="C4" s="19">
        <v>264.64999999999998</v>
      </c>
      <c r="D4" s="19">
        <v>135.32</v>
      </c>
      <c r="E4" s="19">
        <v>1564.89</v>
      </c>
      <c r="F4" s="19">
        <v>119.09</v>
      </c>
      <c r="G4" s="19">
        <v>172.02</v>
      </c>
      <c r="H4" s="19">
        <v>212.66</v>
      </c>
    </row>
    <row r="5" spans="1:8" ht="30" x14ac:dyDescent="0.25">
      <c r="A5" s="20" t="s">
        <v>19</v>
      </c>
      <c r="B5" s="18" t="s">
        <v>18</v>
      </c>
      <c r="C5" s="21">
        <v>300.11</v>
      </c>
      <c r="D5" s="21">
        <v>111.44</v>
      </c>
      <c r="E5" s="21">
        <v>1268.0999999999999</v>
      </c>
      <c r="F5" s="19">
        <v>135.05000000000001</v>
      </c>
      <c r="G5" s="21">
        <v>198.14</v>
      </c>
      <c r="H5" s="21">
        <v>213.33</v>
      </c>
    </row>
    <row r="6" spans="1:8" ht="26.25" x14ac:dyDescent="0.25">
      <c r="A6" s="18" t="s">
        <v>22</v>
      </c>
      <c r="B6" s="18" t="s">
        <v>18</v>
      </c>
      <c r="C6" s="19">
        <v>164.56</v>
      </c>
      <c r="D6" s="19">
        <v>120.6</v>
      </c>
      <c r="E6" s="19">
        <v>1780.32</v>
      </c>
      <c r="F6" s="19">
        <v>74.05</v>
      </c>
      <c r="G6" s="19">
        <v>106.96</v>
      </c>
      <c r="H6" s="19">
        <v>217</v>
      </c>
    </row>
    <row r="7" spans="1:8" ht="26.25" hidden="1" x14ac:dyDescent="0.25">
      <c r="A7" s="18" t="s">
        <v>22</v>
      </c>
      <c r="B7" s="18" t="s">
        <v>23</v>
      </c>
      <c r="C7" s="19">
        <v>189.65</v>
      </c>
      <c r="D7" s="19">
        <v>120.6</v>
      </c>
      <c r="E7" s="19">
        <v>2000.12</v>
      </c>
      <c r="F7" s="19">
        <v>85.34</v>
      </c>
      <c r="G7" s="19">
        <v>123.27</v>
      </c>
      <c r="H7" s="19">
        <v>155</v>
      </c>
    </row>
    <row r="8" spans="1:8" ht="26.25" hidden="1" x14ac:dyDescent="0.25">
      <c r="A8" s="18" t="s">
        <v>20</v>
      </c>
      <c r="B8" s="18" t="s">
        <v>23</v>
      </c>
      <c r="C8" s="19">
        <v>179.64</v>
      </c>
      <c r="D8" s="19">
        <v>169.54</v>
      </c>
      <c r="E8" s="19">
        <v>1940.6</v>
      </c>
      <c r="F8" s="19">
        <v>80.84</v>
      </c>
      <c r="G8" s="19">
        <v>116.77</v>
      </c>
      <c r="H8" s="19">
        <v>165.99</v>
      </c>
    </row>
    <row r="9" spans="1:8" ht="26.25" hidden="1" x14ac:dyDescent="0.25">
      <c r="A9" s="18" t="s">
        <v>19</v>
      </c>
      <c r="B9" s="18" t="s">
        <v>23</v>
      </c>
      <c r="C9" s="19">
        <v>238.02</v>
      </c>
      <c r="D9" s="19">
        <v>105.65</v>
      </c>
      <c r="E9" s="19">
        <v>1790.65</v>
      </c>
      <c r="F9" s="19">
        <v>107.11</v>
      </c>
      <c r="G9" s="19">
        <v>154.77000000000001</v>
      </c>
      <c r="H9" s="19">
        <v>166.69</v>
      </c>
    </row>
    <row r="10" spans="1:8" ht="26.25" hidden="1" x14ac:dyDescent="0.25">
      <c r="A10" s="18" t="s">
        <v>21</v>
      </c>
      <c r="B10" s="18" t="s">
        <v>23</v>
      </c>
      <c r="C10" s="19">
        <v>165.65</v>
      </c>
      <c r="D10" s="19">
        <v>102.36</v>
      </c>
      <c r="E10" s="19">
        <v>1980.65</v>
      </c>
      <c r="F10" s="19">
        <v>74.540000000000006</v>
      </c>
      <c r="G10" s="19">
        <v>107.68</v>
      </c>
      <c r="H10" s="19">
        <v>168.69</v>
      </c>
    </row>
    <row r="11" spans="1:8" ht="26.25" hidden="1" x14ac:dyDescent="0.25">
      <c r="A11" s="18" t="s">
        <v>17</v>
      </c>
      <c r="B11" s="18" t="s">
        <v>23</v>
      </c>
      <c r="C11" s="19">
        <v>198.65</v>
      </c>
      <c r="D11" s="19">
        <v>142.97999999999999</v>
      </c>
      <c r="E11" s="19">
        <v>1265.32</v>
      </c>
      <c r="F11" s="19">
        <v>89.39</v>
      </c>
      <c r="G11" s="19">
        <v>128.13999999999999</v>
      </c>
      <c r="H11" s="19">
        <v>180.64</v>
      </c>
    </row>
    <row r="12" spans="1:8" ht="26.25" hidden="1" x14ac:dyDescent="0.25">
      <c r="A12" s="18" t="s">
        <v>22</v>
      </c>
      <c r="B12" s="18" t="s">
        <v>24</v>
      </c>
      <c r="C12" s="19">
        <v>250.12</v>
      </c>
      <c r="D12" s="19">
        <v>120.6</v>
      </c>
      <c r="E12" s="19">
        <v>2431.0100000000002</v>
      </c>
      <c r="F12" s="19">
        <v>112.55</v>
      </c>
      <c r="G12" s="19">
        <v>162.58000000000001</v>
      </c>
      <c r="H12" s="19">
        <v>145</v>
      </c>
    </row>
    <row r="13" spans="1:8" ht="26.25" hidden="1" x14ac:dyDescent="0.25">
      <c r="A13" s="18" t="s">
        <v>21</v>
      </c>
      <c r="B13" s="18" t="s">
        <v>24</v>
      </c>
      <c r="C13" s="19">
        <v>201.84</v>
      </c>
      <c r="D13" s="19">
        <v>98.64</v>
      </c>
      <c r="E13" s="19">
        <v>2223.3209999999999</v>
      </c>
      <c r="F13" s="19">
        <v>90.83</v>
      </c>
      <c r="G13" s="19">
        <v>131.19999999999999</v>
      </c>
      <c r="H13" s="19">
        <v>156.66</v>
      </c>
    </row>
    <row r="14" spans="1:8" ht="26.25" hidden="1" x14ac:dyDescent="0.25">
      <c r="A14" s="18" t="s">
        <v>19</v>
      </c>
      <c r="B14" s="18" t="s">
        <v>24</v>
      </c>
      <c r="C14" s="19">
        <v>214.61</v>
      </c>
      <c r="D14" s="19">
        <v>122.22</v>
      </c>
      <c r="E14" s="19">
        <v>1846.23</v>
      </c>
      <c r="F14" s="19">
        <v>96.57</v>
      </c>
      <c r="G14" s="19">
        <v>139.5</v>
      </c>
      <c r="H14" s="19">
        <v>176.65</v>
      </c>
    </row>
    <row r="15" spans="1:8" ht="26.25" hidden="1" x14ac:dyDescent="0.25">
      <c r="A15" s="18" t="s">
        <v>20</v>
      </c>
      <c r="B15" s="18" t="s">
        <v>24</v>
      </c>
      <c r="C15" s="19">
        <v>198.65</v>
      </c>
      <c r="D15" s="19">
        <v>146.35</v>
      </c>
      <c r="E15" s="19">
        <v>2010.1</v>
      </c>
      <c r="F15" s="19">
        <v>91.65</v>
      </c>
      <c r="G15" s="19">
        <v>128.35</v>
      </c>
      <c r="H15" s="19">
        <v>179.68</v>
      </c>
    </row>
    <row r="16" spans="1:8" ht="26.25" hidden="1" x14ac:dyDescent="0.25">
      <c r="A16" s="18" t="s">
        <v>17</v>
      </c>
      <c r="B16" s="18" t="s">
        <v>24</v>
      </c>
      <c r="C16" s="19">
        <v>321.55</v>
      </c>
      <c r="D16" s="19">
        <v>100.23</v>
      </c>
      <c r="E16" s="19">
        <v>1450.66</v>
      </c>
      <c r="F16" s="19">
        <v>144.69999999999999</v>
      </c>
      <c r="G16" s="19">
        <v>200.02</v>
      </c>
      <c r="H16" s="19">
        <v>201.85</v>
      </c>
    </row>
    <row r="17" spans="1:8" ht="26.25" hidden="1" x14ac:dyDescent="0.25">
      <c r="A17" s="18" t="s">
        <v>22</v>
      </c>
      <c r="B17" s="18" t="s">
        <v>25</v>
      </c>
      <c r="C17" s="19">
        <v>300.01</v>
      </c>
      <c r="D17" s="19">
        <v>120.6</v>
      </c>
      <c r="E17" s="19">
        <v>2561.3200000000002</v>
      </c>
      <c r="F17" s="19">
        <v>135</v>
      </c>
      <c r="G17" s="19">
        <v>195.01</v>
      </c>
      <c r="H17" s="19">
        <v>155</v>
      </c>
    </row>
    <row r="18" spans="1:8" ht="26.25" hidden="1" x14ac:dyDescent="0.25">
      <c r="A18" s="18" t="s">
        <v>19</v>
      </c>
      <c r="B18" s="18" t="s">
        <v>25</v>
      </c>
      <c r="C18" s="19">
        <v>189.67</v>
      </c>
      <c r="D18" s="19">
        <v>156.31</v>
      </c>
      <c r="E18" s="19">
        <v>2050.69</v>
      </c>
      <c r="F18" s="19">
        <v>85.35</v>
      </c>
      <c r="G18" s="19">
        <v>123.36</v>
      </c>
      <c r="H18" s="19">
        <v>184.48</v>
      </c>
    </row>
    <row r="19" spans="1:8" ht="26.25" hidden="1" x14ac:dyDescent="0.25">
      <c r="A19" s="18" t="s">
        <v>21</v>
      </c>
      <c r="B19" s="18" t="s">
        <v>25</v>
      </c>
      <c r="C19" s="19">
        <v>179.55</v>
      </c>
      <c r="D19" s="19">
        <v>156.32</v>
      </c>
      <c r="E19" s="19">
        <v>2604.38</v>
      </c>
      <c r="F19" s="19">
        <v>80.8</v>
      </c>
      <c r="G19" s="19">
        <v>116</v>
      </c>
      <c r="H19" s="19">
        <v>190.25</v>
      </c>
    </row>
    <row r="20" spans="1:8" ht="26.25" hidden="1" x14ac:dyDescent="0.25">
      <c r="A20" s="18" t="s">
        <v>20</v>
      </c>
      <c r="B20" s="18" t="s">
        <v>25</v>
      </c>
      <c r="C20" s="19">
        <v>200.36</v>
      </c>
      <c r="D20" s="19">
        <v>200.32</v>
      </c>
      <c r="E20" s="19">
        <v>1990.15</v>
      </c>
      <c r="F20" s="19">
        <v>90.16</v>
      </c>
      <c r="G20" s="19">
        <v>130.25</v>
      </c>
      <c r="H20" s="19">
        <v>243.36</v>
      </c>
    </row>
    <row r="21" spans="1:8" ht="26.25" hidden="1" x14ac:dyDescent="0.25">
      <c r="A21" s="18" t="s">
        <v>17</v>
      </c>
      <c r="B21" s="18" t="s">
        <v>25</v>
      </c>
      <c r="C21" s="19">
        <v>214.98</v>
      </c>
      <c r="D21" s="19">
        <v>120.69</v>
      </c>
      <c r="E21" s="19">
        <v>1890.65</v>
      </c>
      <c r="F21" s="19">
        <v>96.84</v>
      </c>
      <c r="G21" s="19">
        <v>139.25</v>
      </c>
      <c r="H21" s="19">
        <v>255.36</v>
      </c>
    </row>
    <row r="22" spans="1:8" hidden="1" x14ac:dyDescent="0.25"/>
  </sheetData>
  <autoFilter ref="B1:B22" xr:uid="{1B0519FC-E055-4118-AB40-9A4A506D68AD}">
    <filterColumn colId="0">
      <filters>
        <filter val="Апрель"/>
      </filters>
    </filterColumn>
  </autoFilter>
  <sortState xmlns:xlrd2="http://schemas.microsoft.com/office/spreadsheetml/2017/richdata2" ref="A2:H21">
    <sortCondition ref="B2:B21"/>
    <sortCondition ref="H2:H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7B98-777D-463E-9876-9E73C5244A11}">
  <dimension ref="A1:H21"/>
  <sheetViews>
    <sheetView topLeftCell="A16" zoomScale="85" zoomScaleNormal="85" workbookViewId="0">
      <selection activeCell="D1" sqref="D1:D1048576"/>
    </sheetView>
  </sheetViews>
  <sheetFormatPr defaultRowHeight="15" x14ac:dyDescent="0.25"/>
  <sheetData>
    <row r="1" spans="1:8" ht="25.5" x14ac:dyDescent="0.25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</row>
    <row r="2" spans="1:8" ht="26.25" x14ac:dyDescent="0.25">
      <c r="A2" s="18" t="s">
        <v>17</v>
      </c>
      <c r="B2" s="18" t="s">
        <v>18</v>
      </c>
      <c r="C2" s="19">
        <v>233.84</v>
      </c>
      <c r="D2" s="19">
        <v>100</v>
      </c>
      <c r="E2" s="19">
        <v>1230.4000000000001</v>
      </c>
      <c r="F2" s="19">
        <v>105.23</v>
      </c>
      <c r="G2" s="19">
        <v>152.36000000000001</v>
      </c>
      <c r="H2" s="19">
        <v>180.99</v>
      </c>
    </row>
    <row r="3" spans="1:8" ht="30" x14ac:dyDescent="0.25">
      <c r="A3" s="20" t="s">
        <v>19</v>
      </c>
      <c r="B3" s="18" t="s">
        <v>18</v>
      </c>
      <c r="C3" s="21">
        <v>300.11</v>
      </c>
      <c r="D3" s="21">
        <v>111.44</v>
      </c>
      <c r="E3" s="21">
        <v>1268.0999999999999</v>
      </c>
      <c r="F3" s="19">
        <v>135.05000000000001</v>
      </c>
      <c r="G3" s="21">
        <v>198.14</v>
      </c>
      <c r="H3" s="21">
        <v>213.33</v>
      </c>
    </row>
    <row r="4" spans="1:8" ht="26.25" x14ac:dyDescent="0.25">
      <c r="A4" s="18" t="s">
        <v>20</v>
      </c>
      <c r="B4" s="18" t="s">
        <v>18</v>
      </c>
      <c r="C4" s="19">
        <v>264.64999999999998</v>
      </c>
      <c r="D4" s="19">
        <v>135.32</v>
      </c>
      <c r="E4" s="19">
        <v>1564.89</v>
      </c>
      <c r="F4" s="19">
        <v>119.09</v>
      </c>
      <c r="G4" s="19">
        <v>172.02</v>
      </c>
      <c r="H4" s="19">
        <v>212.66</v>
      </c>
    </row>
    <row r="5" spans="1:8" ht="26.25" x14ac:dyDescent="0.25">
      <c r="A5" s="18" t="s">
        <v>21</v>
      </c>
      <c r="B5" s="18" t="s">
        <v>18</v>
      </c>
      <c r="C5" s="19">
        <v>235.2</v>
      </c>
      <c r="D5" s="19">
        <v>120.33</v>
      </c>
      <c r="E5" s="19">
        <v>1658.64</v>
      </c>
      <c r="F5" s="19">
        <v>105.84</v>
      </c>
      <c r="G5" s="19">
        <v>152.22999999999999</v>
      </c>
      <c r="H5" s="19">
        <v>165</v>
      </c>
    </row>
    <row r="6" spans="1:8" ht="26.25" x14ac:dyDescent="0.25">
      <c r="A6" s="18" t="s">
        <v>22</v>
      </c>
      <c r="B6" s="18" t="s">
        <v>18</v>
      </c>
      <c r="C6" s="19">
        <v>164.56</v>
      </c>
      <c r="D6" s="19">
        <v>120.6</v>
      </c>
      <c r="E6" s="19">
        <v>1780.32</v>
      </c>
      <c r="F6" s="19">
        <v>74.05</v>
      </c>
      <c r="G6" s="19">
        <v>106.96</v>
      </c>
      <c r="H6" s="19">
        <v>217</v>
      </c>
    </row>
    <row r="7" spans="1:8" ht="26.25" x14ac:dyDescent="0.25">
      <c r="A7" s="18" t="s">
        <v>22</v>
      </c>
      <c r="B7" s="18" t="s">
        <v>23</v>
      </c>
      <c r="C7" s="19">
        <v>189.65</v>
      </c>
      <c r="D7" s="19">
        <v>120.6</v>
      </c>
      <c r="E7" s="19">
        <v>2000.12</v>
      </c>
      <c r="F7" s="19">
        <v>85.34</v>
      </c>
      <c r="G7" s="19">
        <v>123.27</v>
      </c>
      <c r="H7" s="19">
        <v>155</v>
      </c>
    </row>
    <row r="8" spans="1:8" ht="26.25" x14ac:dyDescent="0.25">
      <c r="A8" s="18" t="s">
        <v>20</v>
      </c>
      <c r="B8" s="18" t="s">
        <v>23</v>
      </c>
      <c r="C8" s="19">
        <v>179.64</v>
      </c>
      <c r="D8" s="19">
        <v>169.54</v>
      </c>
      <c r="E8" s="19">
        <v>1940.6</v>
      </c>
      <c r="F8" s="19">
        <v>80.84</v>
      </c>
      <c r="G8" s="19">
        <v>116.77</v>
      </c>
      <c r="H8" s="19">
        <v>165.99</v>
      </c>
    </row>
    <row r="9" spans="1:8" ht="26.25" x14ac:dyDescent="0.25">
      <c r="A9" s="18" t="s">
        <v>19</v>
      </c>
      <c r="B9" s="18" t="s">
        <v>23</v>
      </c>
      <c r="C9" s="19">
        <v>238.02</v>
      </c>
      <c r="D9" s="19">
        <v>105.65</v>
      </c>
      <c r="E9" s="19">
        <v>1790.65</v>
      </c>
      <c r="F9" s="19">
        <v>107.11</v>
      </c>
      <c r="G9" s="19">
        <v>154.77000000000001</v>
      </c>
      <c r="H9" s="19">
        <v>166.69</v>
      </c>
    </row>
    <row r="10" spans="1:8" ht="26.25" x14ac:dyDescent="0.25">
      <c r="A10" s="18" t="s">
        <v>21</v>
      </c>
      <c r="B10" s="18" t="s">
        <v>23</v>
      </c>
      <c r="C10" s="19">
        <v>165.65</v>
      </c>
      <c r="D10" s="19">
        <v>102.36</v>
      </c>
      <c r="E10" s="19">
        <v>1980.65</v>
      </c>
      <c r="F10" s="19">
        <v>74.540000000000006</v>
      </c>
      <c r="G10" s="19">
        <v>107.68</v>
      </c>
      <c r="H10" s="19">
        <v>168.69</v>
      </c>
    </row>
    <row r="11" spans="1:8" ht="26.25" x14ac:dyDescent="0.25">
      <c r="A11" s="18" t="s">
        <v>17</v>
      </c>
      <c r="B11" s="18" t="s">
        <v>23</v>
      </c>
      <c r="C11" s="19">
        <v>198.65</v>
      </c>
      <c r="D11" s="19">
        <v>142.97999999999999</v>
      </c>
      <c r="E11" s="19">
        <v>1265.32</v>
      </c>
      <c r="F11" s="19">
        <v>89.39</v>
      </c>
      <c r="G11" s="19">
        <v>128.13999999999999</v>
      </c>
      <c r="H11" s="19">
        <v>180.64</v>
      </c>
    </row>
    <row r="12" spans="1:8" ht="26.25" x14ac:dyDescent="0.25">
      <c r="A12" s="18" t="s">
        <v>17</v>
      </c>
      <c r="B12" s="18" t="s">
        <v>24</v>
      </c>
      <c r="C12" s="19">
        <v>321.55</v>
      </c>
      <c r="D12" s="19">
        <v>100.23</v>
      </c>
      <c r="E12" s="19">
        <v>1450.66</v>
      </c>
      <c r="F12" s="19">
        <v>144.69999999999999</v>
      </c>
      <c r="G12" s="19">
        <v>200.02</v>
      </c>
      <c r="H12" s="19">
        <v>201.85</v>
      </c>
    </row>
    <row r="13" spans="1:8" ht="26.25" x14ac:dyDescent="0.25">
      <c r="A13" s="18" t="s">
        <v>19</v>
      </c>
      <c r="B13" s="18" t="s">
        <v>24</v>
      </c>
      <c r="C13" s="19">
        <v>214.61</v>
      </c>
      <c r="D13" s="19">
        <v>122.22</v>
      </c>
      <c r="E13" s="19">
        <v>1846.23</v>
      </c>
      <c r="F13" s="19">
        <v>96.57</v>
      </c>
      <c r="G13" s="19">
        <v>139.5</v>
      </c>
      <c r="H13" s="19">
        <v>176.65</v>
      </c>
    </row>
    <row r="14" spans="1:8" ht="26.25" x14ac:dyDescent="0.25">
      <c r="A14" s="18" t="s">
        <v>20</v>
      </c>
      <c r="B14" s="18" t="s">
        <v>24</v>
      </c>
      <c r="C14" s="19">
        <v>198.65</v>
      </c>
      <c r="D14" s="19">
        <v>146.35</v>
      </c>
      <c r="E14" s="19">
        <v>2010.1</v>
      </c>
      <c r="F14" s="19">
        <v>91.65</v>
      </c>
      <c r="G14" s="19">
        <v>128.35</v>
      </c>
      <c r="H14" s="19">
        <v>179.68</v>
      </c>
    </row>
    <row r="15" spans="1:8" ht="26.25" x14ac:dyDescent="0.25">
      <c r="A15" s="18" t="s">
        <v>21</v>
      </c>
      <c r="B15" s="18" t="s">
        <v>24</v>
      </c>
      <c r="C15" s="19">
        <v>201.84</v>
      </c>
      <c r="D15" s="19">
        <v>98.64</v>
      </c>
      <c r="E15" s="19">
        <v>2223.3209999999999</v>
      </c>
      <c r="F15" s="19">
        <v>90.83</v>
      </c>
      <c r="G15" s="19">
        <v>131.19999999999999</v>
      </c>
      <c r="H15" s="19">
        <v>156.66</v>
      </c>
    </row>
    <row r="16" spans="1:8" ht="26.25" x14ac:dyDescent="0.25">
      <c r="A16" s="18" t="s">
        <v>22</v>
      </c>
      <c r="B16" s="18" t="s">
        <v>24</v>
      </c>
      <c r="C16" s="19">
        <v>250.12</v>
      </c>
      <c r="D16" s="19">
        <v>120.6</v>
      </c>
      <c r="E16" s="19">
        <v>2431.0100000000002</v>
      </c>
      <c r="F16" s="19">
        <v>112.55</v>
      </c>
      <c r="G16" s="19">
        <v>162.58000000000001</v>
      </c>
      <c r="H16" s="19">
        <v>145</v>
      </c>
    </row>
    <row r="17" spans="1:8" ht="26.25" x14ac:dyDescent="0.25">
      <c r="A17" s="18" t="s">
        <v>17</v>
      </c>
      <c r="B17" s="18" t="s">
        <v>25</v>
      </c>
      <c r="C17" s="19">
        <v>214.98</v>
      </c>
      <c r="D17" s="19">
        <v>120.69</v>
      </c>
      <c r="E17" s="19">
        <v>1890.65</v>
      </c>
      <c r="F17" s="19">
        <v>96.84</v>
      </c>
      <c r="G17" s="19">
        <v>139.25</v>
      </c>
      <c r="H17" s="19">
        <v>255.36</v>
      </c>
    </row>
    <row r="18" spans="1:8" ht="26.25" x14ac:dyDescent="0.25">
      <c r="A18" s="18" t="s">
        <v>20</v>
      </c>
      <c r="B18" s="18" t="s">
        <v>25</v>
      </c>
      <c r="C18" s="19">
        <v>200.36</v>
      </c>
      <c r="D18" s="19">
        <v>200.32</v>
      </c>
      <c r="E18" s="19">
        <v>1990.15</v>
      </c>
      <c r="F18" s="19">
        <v>90.16</v>
      </c>
      <c r="G18" s="19">
        <v>130.25</v>
      </c>
      <c r="H18" s="19">
        <v>243.36</v>
      </c>
    </row>
    <row r="19" spans="1:8" ht="26.25" x14ac:dyDescent="0.25">
      <c r="A19" s="18" t="s">
        <v>19</v>
      </c>
      <c r="B19" s="18" t="s">
        <v>25</v>
      </c>
      <c r="C19" s="19">
        <v>189.67</v>
      </c>
      <c r="D19" s="19">
        <v>156.31</v>
      </c>
      <c r="E19" s="19">
        <v>2050.69</v>
      </c>
      <c r="F19" s="19">
        <v>85.35</v>
      </c>
      <c r="G19" s="19">
        <v>123.36</v>
      </c>
      <c r="H19" s="19">
        <v>184.48</v>
      </c>
    </row>
    <row r="20" spans="1:8" ht="26.25" x14ac:dyDescent="0.25">
      <c r="A20" s="18" t="s">
        <v>22</v>
      </c>
      <c r="B20" s="18" t="s">
        <v>25</v>
      </c>
      <c r="C20" s="19">
        <v>300.01</v>
      </c>
      <c r="D20" s="19">
        <v>120.6</v>
      </c>
      <c r="E20" s="19">
        <v>2561.3200000000002</v>
      </c>
      <c r="F20" s="19">
        <v>135</v>
      </c>
      <c r="G20" s="19">
        <v>195.01</v>
      </c>
      <c r="H20" s="19">
        <v>155</v>
      </c>
    </row>
    <row r="21" spans="1:8" ht="26.25" x14ac:dyDescent="0.25">
      <c r="A21" s="18" t="s">
        <v>21</v>
      </c>
      <c r="B21" s="18" t="s">
        <v>25</v>
      </c>
      <c r="C21" s="19">
        <v>179.55</v>
      </c>
      <c r="D21" s="19">
        <v>156.32</v>
      </c>
      <c r="E21" s="19">
        <v>2604.38</v>
      </c>
      <c r="F21" s="19">
        <v>80.8</v>
      </c>
      <c r="G21" s="19">
        <v>116</v>
      </c>
      <c r="H21" s="19">
        <v>190.25</v>
      </c>
    </row>
  </sheetData>
  <sortState xmlns:xlrd2="http://schemas.microsoft.com/office/spreadsheetml/2017/richdata2" ref="A2:H21">
    <sortCondition ref="B2:B21" customList="янв,фев,мар,апр,май,июн,июл,авг,сен,окт,ноя,дек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B7C-FED3-40A9-BD8D-3C320487FE7B}">
  <dimension ref="A1:E12"/>
  <sheetViews>
    <sheetView workbookViewId="0">
      <selection activeCell="P25" sqref="P25"/>
    </sheetView>
  </sheetViews>
  <sheetFormatPr defaultRowHeight="15" x14ac:dyDescent="0.25"/>
  <cols>
    <col min="1" max="1" width="25.140625" customWidth="1"/>
    <col min="2" max="4" width="12.28515625" bestFit="1" customWidth="1"/>
    <col min="5" max="5" width="16.140625" customWidth="1"/>
  </cols>
  <sheetData>
    <row r="1" spans="1:5" ht="42.75" customHeight="1" thickBot="1" x14ac:dyDescent="0.3">
      <c r="A1" s="27" t="s">
        <v>26</v>
      </c>
      <c r="B1" s="30" t="s">
        <v>27</v>
      </c>
      <c r="C1" s="29"/>
      <c r="D1" s="31"/>
      <c r="E1" s="22" t="s">
        <v>28</v>
      </c>
    </row>
    <row r="2" spans="1:5" ht="19.5" thickBot="1" x14ac:dyDescent="0.3">
      <c r="A2" s="28"/>
      <c r="B2" s="23" t="s">
        <v>29</v>
      </c>
      <c r="C2" s="23" t="s">
        <v>30</v>
      </c>
      <c r="D2" s="23" t="s">
        <v>31</v>
      </c>
      <c r="E2" s="24" t="s">
        <v>32</v>
      </c>
    </row>
    <row r="3" spans="1:5" ht="19.5" thickBot="1" x14ac:dyDescent="0.3">
      <c r="A3" s="25" t="s">
        <v>33</v>
      </c>
      <c r="B3" s="23">
        <v>2478.6</v>
      </c>
      <c r="C3" s="23">
        <v>2895.8</v>
      </c>
      <c r="D3" s="23">
        <v>3098.3</v>
      </c>
      <c r="E3" s="32">
        <f>AVERAGE(B3:D3)</f>
        <v>2824.2333333333336</v>
      </c>
    </row>
    <row r="4" spans="1:5" ht="19.5" thickBot="1" x14ac:dyDescent="0.3">
      <c r="A4" s="25" t="s">
        <v>34</v>
      </c>
      <c r="B4" s="23">
        <v>2019.6</v>
      </c>
      <c r="C4" s="23">
        <v>2345.8000000000002</v>
      </c>
      <c r="D4" s="23">
        <v>2524.5</v>
      </c>
      <c r="E4" s="32">
        <f t="shared" ref="E4:E11" si="0">AVERAGE(B4:D4)</f>
        <v>2296.6333333333332</v>
      </c>
    </row>
    <row r="5" spans="1:5" ht="19.5" thickBot="1" x14ac:dyDescent="0.3">
      <c r="A5" s="25" t="s">
        <v>35</v>
      </c>
      <c r="B5" s="23">
        <v>1958.4</v>
      </c>
      <c r="C5" s="23">
        <v>2100</v>
      </c>
      <c r="D5" s="23">
        <v>2448</v>
      </c>
      <c r="E5" s="32">
        <f t="shared" si="0"/>
        <v>2168.7999999999997</v>
      </c>
    </row>
    <row r="6" spans="1:5" ht="19.5" thickBot="1" x14ac:dyDescent="0.3">
      <c r="A6" s="25" t="s">
        <v>36</v>
      </c>
      <c r="B6" s="23">
        <v>1829.9</v>
      </c>
      <c r="C6" s="23">
        <v>2005</v>
      </c>
      <c r="D6" s="23">
        <v>2287.4</v>
      </c>
      <c r="E6" s="32">
        <f t="shared" si="0"/>
        <v>2040.7666666666667</v>
      </c>
    </row>
    <row r="7" spans="1:5" ht="19.5" thickBot="1" x14ac:dyDescent="0.3">
      <c r="A7" s="25" t="s">
        <v>37</v>
      </c>
      <c r="B7" s="23">
        <v>1500</v>
      </c>
      <c r="C7" s="23">
        <v>1956</v>
      </c>
      <c r="D7" s="23">
        <v>2250</v>
      </c>
      <c r="E7" s="32">
        <f t="shared" si="0"/>
        <v>1902</v>
      </c>
    </row>
    <row r="8" spans="1:5" ht="19.5" thickBot="1" x14ac:dyDescent="0.3">
      <c r="A8" s="25" t="s">
        <v>38</v>
      </c>
      <c r="B8" s="23">
        <v>1224</v>
      </c>
      <c r="C8" s="23">
        <v>1565</v>
      </c>
      <c r="D8" s="23">
        <v>1862</v>
      </c>
      <c r="E8" s="32">
        <f t="shared" si="0"/>
        <v>1550.3333333333333</v>
      </c>
    </row>
    <row r="9" spans="1:5" ht="19.5" thickBot="1" x14ac:dyDescent="0.3">
      <c r="A9" s="25" t="s">
        <v>39</v>
      </c>
      <c r="B9" s="23">
        <v>1088</v>
      </c>
      <c r="C9" s="23">
        <v>1150</v>
      </c>
      <c r="D9" s="23">
        <v>1360</v>
      </c>
      <c r="E9" s="32">
        <f t="shared" si="0"/>
        <v>1199.3333333333333</v>
      </c>
    </row>
    <row r="10" spans="1:5" ht="19.5" thickBot="1" x14ac:dyDescent="0.3">
      <c r="A10" s="25" t="s">
        <v>40</v>
      </c>
      <c r="B10" s="23">
        <v>924.8</v>
      </c>
      <c r="C10" s="23">
        <v>1050</v>
      </c>
      <c r="D10" s="23">
        <v>1156</v>
      </c>
      <c r="E10" s="32">
        <f t="shared" si="0"/>
        <v>1043.6000000000001</v>
      </c>
    </row>
    <row r="11" spans="1:5" ht="19.5" thickBot="1" x14ac:dyDescent="0.3">
      <c r="A11" s="25" t="s">
        <v>41</v>
      </c>
      <c r="B11" s="23">
        <v>185.6</v>
      </c>
      <c r="C11" s="23">
        <v>93.8</v>
      </c>
      <c r="D11" s="23">
        <v>232</v>
      </c>
      <c r="E11" s="32">
        <f t="shared" si="0"/>
        <v>170.46666666666667</v>
      </c>
    </row>
    <row r="12" spans="1:5" ht="19.5" thickBot="1" x14ac:dyDescent="0.3">
      <c r="A12" s="26" t="s">
        <v>42</v>
      </c>
      <c r="B12" s="33">
        <f>SUM(B3:B11)</f>
        <v>13208.9</v>
      </c>
      <c r="C12" s="33">
        <f>SUM(C3:C11)</f>
        <v>15161.4</v>
      </c>
      <c r="D12" s="33">
        <f>SUM(D3:D11)</f>
        <v>17218.2</v>
      </c>
      <c r="E12" s="34">
        <f t="shared" ref="C12:E12" si="1">SUM(E3:E11)</f>
        <v>15196.166666666668</v>
      </c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3C60-06ED-42F8-AC89-F4FED4ED1E65}">
  <dimension ref="A1:C15"/>
  <sheetViews>
    <sheetView zoomScale="145" zoomScaleNormal="145" workbookViewId="0">
      <selection activeCell="O13" sqref="O13"/>
    </sheetView>
  </sheetViews>
  <sheetFormatPr defaultRowHeight="15" x14ac:dyDescent="0.25"/>
  <sheetData>
    <row r="1" spans="1:3" x14ac:dyDescent="0.25">
      <c r="A1" t="s">
        <v>43</v>
      </c>
      <c r="B1" t="s">
        <v>44</v>
      </c>
      <c r="C1" t="s">
        <v>45</v>
      </c>
    </row>
    <row r="2" spans="1:3" x14ac:dyDescent="0.25">
      <c r="A2">
        <v>12</v>
      </c>
      <c r="B2">
        <v>1</v>
      </c>
      <c r="C2">
        <v>-100</v>
      </c>
    </row>
    <row r="4" spans="1:3" x14ac:dyDescent="0.25">
      <c r="A4" t="s">
        <v>46</v>
      </c>
      <c r="B4" t="s">
        <v>47</v>
      </c>
    </row>
    <row r="5" spans="1:3" x14ac:dyDescent="0.25">
      <c r="A5">
        <v>-5</v>
      </c>
      <c r="B5">
        <f>($A$2*($A5*$A5))+($B$2*$A5)+$C$2</f>
        <v>195</v>
      </c>
    </row>
    <row r="6" spans="1:3" x14ac:dyDescent="0.25">
      <c r="A6">
        <v>-4</v>
      </c>
      <c r="B6">
        <f t="shared" ref="B6:B15" si="0">($A$2*($A6*$A6))+($B$2*$A6)+$C$2</f>
        <v>88</v>
      </c>
    </row>
    <row r="7" spans="1:3" x14ac:dyDescent="0.25">
      <c r="A7">
        <v>-3</v>
      </c>
      <c r="B7">
        <f t="shared" si="0"/>
        <v>5</v>
      </c>
    </row>
    <row r="8" spans="1:3" x14ac:dyDescent="0.25">
      <c r="A8">
        <v>-2</v>
      </c>
      <c r="B8">
        <f t="shared" si="0"/>
        <v>-54</v>
      </c>
    </row>
    <row r="9" spans="1:3" x14ac:dyDescent="0.25">
      <c r="A9">
        <v>-1</v>
      </c>
      <c r="B9">
        <f t="shared" si="0"/>
        <v>-89</v>
      </c>
    </row>
    <row r="10" spans="1:3" x14ac:dyDescent="0.25">
      <c r="A10">
        <v>0</v>
      </c>
      <c r="B10">
        <f t="shared" si="0"/>
        <v>-100</v>
      </c>
    </row>
    <row r="11" spans="1:3" x14ac:dyDescent="0.25">
      <c r="A11">
        <v>1</v>
      </c>
      <c r="B11">
        <f t="shared" si="0"/>
        <v>-87</v>
      </c>
    </row>
    <row r="12" spans="1:3" x14ac:dyDescent="0.25">
      <c r="A12">
        <v>2</v>
      </c>
      <c r="B12">
        <f t="shared" si="0"/>
        <v>-50</v>
      </c>
    </row>
    <row r="13" spans="1:3" x14ac:dyDescent="0.25">
      <c r="A13">
        <v>3</v>
      </c>
      <c r="B13">
        <f t="shared" si="0"/>
        <v>11</v>
      </c>
    </row>
    <row r="14" spans="1:3" x14ac:dyDescent="0.25">
      <c r="A14">
        <v>4</v>
      </c>
      <c r="B14">
        <f t="shared" si="0"/>
        <v>96</v>
      </c>
    </row>
    <row r="15" spans="1:3" x14ac:dyDescent="0.25">
      <c r="A15">
        <v>5</v>
      </c>
      <c r="B15">
        <f t="shared" si="0"/>
        <v>205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F25C-2C6B-4D56-952A-9FCDD86C3C6C}">
  <dimension ref="A1:E3"/>
  <sheetViews>
    <sheetView tabSelected="1" workbookViewId="0">
      <selection activeCell="R14" sqref="R14"/>
    </sheetView>
  </sheetViews>
  <sheetFormatPr defaultRowHeight="15" x14ac:dyDescent="0.25"/>
  <cols>
    <col min="1" max="1" width="14.28515625" bestFit="1" customWidth="1"/>
  </cols>
  <sheetData>
    <row r="1" spans="1:5" x14ac:dyDescent="0.25">
      <c r="A1" s="36" t="s">
        <v>48</v>
      </c>
      <c r="B1" s="35">
        <v>1</v>
      </c>
      <c r="C1" s="35">
        <v>2</v>
      </c>
      <c r="D1" s="35">
        <v>3</v>
      </c>
      <c r="E1" s="35">
        <v>4</v>
      </c>
    </row>
    <row r="2" spans="1:5" x14ac:dyDescent="0.25">
      <c r="A2" s="36" t="s">
        <v>49</v>
      </c>
      <c r="B2" s="1">
        <v>3</v>
      </c>
      <c r="C2" s="1">
        <v>4</v>
      </c>
      <c r="D2" s="1">
        <v>2</v>
      </c>
      <c r="E2" s="1">
        <v>6</v>
      </c>
    </row>
    <row r="3" spans="1:5" x14ac:dyDescent="0.25">
      <c r="A3" s="36" t="s">
        <v>50</v>
      </c>
      <c r="B3" s="1">
        <v>1</v>
      </c>
      <c r="C3" s="1">
        <v>3</v>
      </c>
      <c r="D3" s="1">
        <v>5</v>
      </c>
      <c r="E3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Задание 1</vt:lpstr>
      <vt:lpstr>Задание 2-1</vt:lpstr>
      <vt:lpstr>Задание 2-2</vt:lpstr>
      <vt:lpstr>Задание 2-3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nikyoff</dc:creator>
  <cp:lastModifiedBy>nikyoff</cp:lastModifiedBy>
  <dcterms:created xsi:type="dcterms:W3CDTF">2022-11-14T14:24:01Z</dcterms:created>
  <dcterms:modified xsi:type="dcterms:W3CDTF">2022-11-14T16:15:34Z</dcterms:modified>
</cp:coreProperties>
</file>