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D6CCC0DA-3D89-45E2-8321-57D3503FC22D}" xr6:coauthVersionLast="36" xr6:coauthVersionMax="36" xr10:uidLastSave="{00000000-0000-0000-0000-000000000000}"/>
  <bookViews>
    <workbookView xWindow="0" yWindow="0" windowWidth="23040" windowHeight="9648" firstSheet="6" activeTab="13" xr2:uid="{D4E008FA-DBD0-4296-AC24-736C4D9B5F03}"/>
  </bookViews>
  <sheets>
    <sheet name="500vs2000" sheetId="1" r:id="rId1"/>
    <sheet name="Uni_vs_Bimodal" sheetId="2" r:id="rId2"/>
    <sheet name="G_histogram" sheetId="7" r:id="rId3"/>
    <sheet name="Seasonal_ancestral" sheetId="3" r:id="rId4"/>
    <sheet name="Season_low_competition" sheetId="5" r:id="rId5"/>
    <sheet name="Season_high_competition" sheetId="4" r:id="rId6"/>
    <sheet name="Base_G" sheetId="8" r:id="rId7"/>
    <sheet name="Thresh_G" sheetId="9" r:id="rId8"/>
    <sheet name="Comparison_G" sheetId="10" r:id="rId9"/>
    <sheet name="Dltc_popsize" sheetId="11" r:id="rId10"/>
    <sheet name="Mu" sheetId="12" r:id="rId11"/>
    <sheet name="Single_G" sheetId="13" r:id="rId12"/>
    <sheet name="Co_evo_G" sheetId="14" r:id="rId13"/>
    <sheet name="Sex_G" sheetId="15" r:id="rId14"/>
    <sheet name="K_Coexistence" sheetId="16" r:id="rId15"/>
    <sheet name="G_Coexistence" sheetId="17" r:id="rId16"/>
    <sheet name="Competition_Coexistence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8" l="1"/>
  <c r="E2" i="18"/>
  <c r="D3" i="18"/>
  <c r="E3" i="18"/>
  <c r="D4" i="18"/>
  <c r="E4" i="18"/>
  <c r="D5" i="18"/>
  <c r="E5" i="18"/>
  <c r="D6" i="18"/>
  <c r="E6" i="18"/>
  <c r="D7" i="18"/>
  <c r="E7" i="18"/>
  <c r="D8" i="18"/>
  <c r="E8" i="18"/>
  <c r="D9" i="18"/>
  <c r="E9" i="18"/>
  <c r="D3" i="17"/>
  <c r="E3" i="17"/>
  <c r="D4" i="17"/>
  <c r="E4" i="17"/>
  <c r="D5" i="17"/>
  <c r="E5" i="17"/>
  <c r="D6" i="17"/>
  <c r="E6" i="17"/>
  <c r="D7" i="17"/>
  <c r="E7" i="17"/>
  <c r="D8" i="17"/>
  <c r="E8" i="17"/>
  <c r="D9" i="17"/>
  <c r="E9" i="17"/>
  <c r="D10" i="17"/>
  <c r="E10" i="17"/>
  <c r="D11" i="17"/>
  <c r="E11" i="17"/>
  <c r="F2" i="11" l="1"/>
  <c r="F3" i="11"/>
  <c r="F4" i="11"/>
  <c r="F5" i="11"/>
  <c r="E4" i="7" l="1"/>
  <c r="E5" i="7"/>
  <c r="E6" i="7"/>
  <c r="E7" i="7"/>
  <c r="E8" i="7"/>
  <c r="E9" i="7"/>
  <c r="E10" i="7"/>
  <c r="E11" i="7"/>
  <c r="E3" i="7"/>
  <c r="D4" i="7"/>
  <c r="D5" i="7"/>
  <c r="D6" i="7"/>
  <c r="D7" i="7"/>
  <c r="D8" i="7"/>
  <c r="D9" i="7"/>
  <c r="D10" i="7"/>
  <c r="D11" i="7"/>
  <c r="D3" i="7"/>
  <c r="D10" i="3" l="1"/>
  <c r="E10" i="3" s="1"/>
  <c r="D9" i="3"/>
  <c r="F9" i="3" s="1"/>
  <c r="D8" i="3"/>
  <c r="F8" i="3" s="1"/>
  <c r="D7" i="3"/>
  <c r="F7" i="3" s="1"/>
  <c r="D6" i="3"/>
  <c r="F6" i="3" s="1"/>
  <c r="D5" i="3"/>
  <c r="E5" i="3" s="1"/>
  <c r="D4" i="3"/>
  <c r="F4" i="3" s="1"/>
  <c r="D3" i="3"/>
  <c r="F3" i="3" s="1"/>
  <c r="D2" i="3"/>
  <c r="F2" i="3" s="1"/>
  <c r="F10" i="3" l="1"/>
  <c r="F5" i="3"/>
  <c r="E6" i="3"/>
  <c r="E2" i="3"/>
  <c r="E7" i="3"/>
  <c r="E3" i="3"/>
  <c r="E8" i="3"/>
  <c r="E4" i="3"/>
  <c r="E9" i="3"/>
</calcChain>
</file>

<file path=xl/sharedStrings.xml><?xml version="1.0" encoding="utf-8"?>
<sst xmlns="http://schemas.openxmlformats.org/spreadsheetml/2006/main" count="420" uniqueCount="86">
  <si>
    <t>Bimodal</t>
  </si>
  <si>
    <t>Legend</t>
  </si>
  <si>
    <t>SD</t>
  </si>
  <si>
    <t>Type</t>
  </si>
  <si>
    <t>Percentage</t>
  </si>
  <si>
    <t>Emergence</t>
  </si>
  <si>
    <t>E</t>
  </si>
  <si>
    <t>Uni</t>
  </si>
  <si>
    <t>Uni_min</t>
  </si>
  <si>
    <t>Uni_max</t>
  </si>
  <si>
    <t>Bi_Late</t>
  </si>
  <si>
    <t>Bi_Late_min</t>
  </si>
  <si>
    <t>Bi_Late_max</t>
  </si>
  <si>
    <t>Bi_Early</t>
  </si>
  <si>
    <t>Bi_Early_min</t>
  </si>
  <si>
    <t>Bi_Early_max</t>
  </si>
  <si>
    <t>Emerg</t>
  </si>
  <si>
    <t>Activity</t>
  </si>
  <si>
    <t>sd</t>
  </si>
  <si>
    <t>var</t>
  </si>
  <si>
    <t>ymin</t>
  </si>
  <si>
    <t>ymax</t>
  </si>
  <si>
    <t>dlt_c</t>
  </si>
  <si>
    <t>BM</t>
  </si>
  <si>
    <t>dltc</t>
  </si>
  <si>
    <t>bimodality</t>
  </si>
  <si>
    <t>G</t>
  </si>
  <si>
    <t>BM_G</t>
  </si>
  <si>
    <t>Gymin</t>
  </si>
  <si>
    <t>Gymax</t>
  </si>
  <si>
    <t>Delayed-dawn</t>
  </si>
  <si>
    <t>Immediate</t>
  </si>
  <si>
    <t>Extinction</t>
  </si>
  <si>
    <t>std_percent</t>
  </si>
  <si>
    <t>Fst</t>
  </si>
  <si>
    <t>sd_fst</t>
  </si>
  <si>
    <t>distance_peaks</t>
  </si>
  <si>
    <t>sd_dist</t>
  </si>
  <si>
    <t>width_peaks</t>
  </si>
  <si>
    <t>sd_width</t>
  </si>
  <si>
    <t>generation_time</t>
  </si>
  <si>
    <t>sd_generation</t>
  </si>
  <si>
    <t>Delayed-dusk</t>
  </si>
  <si>
    <t>Single Loci</t>
  </si>
  <si>
    <t>Threshold</t>
  </si>
  <si>
    <t>Continuous</t>
  </si>
  <si>
    <t>survival_sd</t>
  </si>
  <si>
    <t>survival_time</t>
  </si>
  <si>
    <t>ratio</t>
  </si>
  <si>
    <t>sd_E</t>
  </si>
  <si>
    <t>popsize_E</t>
  </si>
  <si>
    <t>sd_A</t>
  </si>
  <si>
    <t>popsize_A</t>
  </si>
  <si>
    <t>fst_sd</t>
  </si>
  <si>
    <t>sd_d</t>
  </si>
  <si>
    <t>distance</t>
  </si>
  <si>
    <t>sd_w</t>
  </si>
  <si>
    <t>width</t>
  </si>
  <si>
    <t>std</t>
  </si>
  <si>
    <t>mu</t>
  </si>
  <si>
    <t>second</t>
  </si>
  <si>
    <t>first</t>
  </si>
  <si>
    <t>peak_type</t>
  </si>
  <si>
    <t>std_peaks</t>
  </si>
  <si>
    <t>peaks</t>
  </si>
  <si>
    <t>w_std</t>
  </si>
  <si>
    <t>peak_width</t>
  </si>
  <si>
    <t>p_std</t>
  </si>
  <si>
    <t>peaks_dist</t>
  </si>
  <si>
    <t>bimo</t>
  </si>
  <si>
    <t>solo</t>
  </si>
  <si>
    <t>width_type</t>
  </si>
  <si>
    <t>std_w</t>
  </si>
  <si>
    <t>Hypothesis</t>
  </si>
  <si>
    <t>Elen</t>
  </si>
  <si>
    <t>K</t>
  </si>
  <si>
    <t>ymaxEL</t>
  </si>
  <si>
    <t>yminEL</t>
  </si>
  <si>
    <t>sd_L</t>
  </si>
  <si>
    <t>Elength</t>
  </si>
  <si>
    <t>w_sd</t>
  </si>
  <si>
    <t>peak_pos</t>
  </si>
  <si>
    <t>early</t>
  </si>
  <si>
    <t>late</t>
  </si>
  <si>
    <t>peak_pos_cat</t>
  </si>
  <si>
    <t>sd_peak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</si>
</sst>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62F0-8572-41DB-AF19-E3E0F7D30D59}">
  <dimension ref="A1:E55"/>
  <sheetViews>
    <sheetView workbookViewId="0">
      <selection activeCell="C10" sqref="C10"/>
    </sheetView>
  </sheetViews>
  <sheetFormatPr baseColWidth="10" defaultRowHeight="14.4" x14ac:dyDescent="0.3"/>
  <sheetData>
    <row r="1" spans="1:5" x14ac:dyDescent="0.3">
      <c r="A1" t="s">
        <v>5</v>
      </c>
      <c r="B1" t="s">
        <v>4</v>
      </c>
      <c r="C1" t="s">
        <v>3</v>
      </c>
      <c r="D1" t="s">
        <v>2</v>
      </c>
      <c r="E1" t="s">
        <v>1</v>
      </c>
    </row>
    <row r="2" spans="1:5" x14ac:dyDescent="0.3">
      <c r="A2">
        <v>0.1</v>
      </c>
      <c r="B2">
        <v>0</v>
      </c>
      <c r="C2" t="s">
        <v>0</v>
      </c>
      <c r="D2">
        <v>0</v>
      </c>
      <c r="E2">
        <v>2000</v>
      </c>
    </row>
    <row r="3" spans="1:5" x14ac:dyDescent="0.3">
      <c r="A3">
        <v>0.2</v>
      </c>
      <c r="B3">
        <v>0</v>
      </c>
      <c r="C3" t="s">
        <v>0</v>
      </c>
      <c r="D3">
        <v>0</v>
      </c>
      <c r="E3">
        <v>2000</v>
      </c>
    </row>
    <row r="4" spans="1:5" x14ac:dyDescent="0.3">
      <c r="A4">
        <v>0.3</v>
      </c>
      <c r="B4">
        <v>0</v>
      </c>
      <c r="C4" t="s">
        <v>0</v>
      </c>
      <c r="D4">
        <v>0</v>
      </c>
      <c r="E4">
        <v>2000</v>
      </c>
    </row>
    <row r="5" spans="1:5" x14ac:dyDescent="0.3">
      <c r="A5">
        <v>0.4</v>
      </c>
      <c r="B5">
        <v>0.83</v>
      </c>
      <c r="C5" t="s">
        <v>0</v>
      </c>
      <c r="D5">
        <v>3.8</v>
      </c>
      <c r="E5">
        <v>2000</v>
      </c>
    </row>
    <row r="6" spans="1:5" x14ac:dyDescent="0.3">
      <c r="A6">
        <v>0.5</v>
      </c>
      <c r="B6">
        <v>0.83</v>
      </c>
      <c r="C6" t="s">
        <v>0</v>
      </c>
      <c r="D6">
        <v>3.8</v>
      </c>
      <c r="E6">
        <v>2000</v>
      </c>
    </row>
    <row r="7" spans="1:5" x14ac:dyDescent="0.3">
      <c r="A7">
        <v>0.6</v>
      </c>
      <c r="B7">
        <v>0.55000000000000004</v>
      </c>
      <c r="C7" t="s">
        <v>0</v>
      </c>
      <c r="D7">
        <v>5</v>
      </c>
      <c r="E7">
        <v>2000</v>
      </c>
    </row>
    <row r="8" spans="1:5" x14ac:dyDescent="0.3">
      <c r="A8">
        <v>0.7</v>
      </c>
      <c r="B8">
        <v>0.28999999999999998</v>
      </c>
      <c r="C8" t="s">
        <v>0</v>
      </c>
      <c r="D8">
        <v>4.5</v>
      </c>
      <c r="E8">
        <v>2000</v>
      </c>
    </row>
    <row r="9" spans="1:5" x14ac:dyDescent="0.3">
      <c r="A9">
        <v>0.8</v>
      </c>
      <c r="B9">
        <v>0</v>
      </c>
      <c r="C9" t="s">
        <v>0</v>
      </c>
      <c r="D9">
        <v>0</v>
      </c>
      <c r="E9">
        <v>2000</v>
      </c>
    </row>
    <row r="10" spans="1:5" x14ac:dyDescent="0.3">
      <c r="A10">
        <v>0.9</v>
      </c>
      <c r="B10">
        <v>0</v>
      </c>
      <c r="C10" t="s">
        <v>0</v>
      </c>
      <c r="D10">
        <v>0</v>
      </c>
      <c r="E10">
        <v>2000</v>
      </c>
    </row>
    <row r="11" spans="1:5" x14ac:dyDescent="0.3">
      <c r="A11">
        <v>0.1</v>
      </c>
      <c r="B11">
        <v>1</v>
      </c>
      <c r="C11" t="s">
        <v>31</v>
      </c>
      <c r="D11">
        <v>0</v>
      </c>
      <c r="E11">
        <v>2000</v>
      </c>
    </row>
    <row r="12" spans="1:5" x14ac:dyDescent="0.3">
      <c r="A12">
        <v>0.2</v>
      </c>
      <c r="B12">
        <v>1</v>
      </c>
      <c r="C12" t="s">
        <v>31</v>
      </c>
      <c r="D12">
        <v>0</v>
      </c>
      <c r="E12">
        <v>2000</v>
      </c>
    </row>
    <row r="13" spans="1:5" x14ac:dyDescent="0.3">
      <c r="A13">
        <v>0.3</v>
      </c>
      <c r="B13">
        <v>1</v>
      </c>
      <c r="C13" t="s">
        <v>31</v>
      </c>
      <c r="D13">
        <v>2</v>
      </c>
      <c r="E13">
        <v>2000</v>
      </c>
    </row>
    <row r="14" spans="1:5" x14ac:dyDescent="0.3">
      <c r="A14">
        <v>0.4</v>
      </c>
      <c r="B14">
        <v>0.17</v>
      </c>
      <c r="C14" t="s">
        <v>31</v>
      </c>
      <c r="D14">
        <v>3.8</v>
      </c>
      <c r="E14">
        <v>2000</v>
      </c>
    </row>
    <row r="15" spans="1:5" x14ac:dyDescent="0.3">
      <c r="A15">
        <v>0.5</v>
      </c>
      <c r="B15">
        <v>0.17</v>
      </c>
      <c r="C15" t="s">
        <v>31</v>
      </c>
      <c r="D15">
        <v>3.8</v>
      </c>
      <c r="E15">
        <v>2000</v>
      </c>
    </row>
    <row r="16" spans="1:5" x14ac:dyDescent="0.3">
      <c r="A16">
        <v>0.6</v>
      </c>
      <c r="B16">
        <v>0.45</v>
      </c>
      <c r="C16" t="s">
        <v>31</v>
      </c>
      <c r="D16">
        <v>5</v>
      </c>
      <c r="E16">
        <v>2000</v>
      </c>
    </row>
    <row r="17" spans="1:5" x14ac:dyDescent="0.3">
      <c r="A17">
        <v>0.7</v>
      </c>
      <c r="B17">
        <v>0.71</v>
      </c>
      <c r="C17" t="s">
        <v>31</v>
      </c>
      <c r="D17">
        <v>4.5</v>
      </c>
      <c r="E17">
        <v>2000</v>
      </c>
    </row>
    <row r="18" spans="1:5" x14ac:dyDescent="0.3">
      <c r="A18">
        <v>0.8</v>
      </c>
      <c r="B18">
        <v>0</v>
      </c>
      <c r="C18" t="s">
        <v>31</v>
      </c>
      <c r="D18">
        <v>0</v>
      </c>
      <c r="E18">
        <v>2000</v>
      </c>
    </row>
    <row r="19" spans="1:5" x14ac:dyDescent="0.3">
      <c r="A19">
        <v>0.9</v>
      </c>
      <c r="B19">
        <v>0</v>
      </c>
      <c r="C19" t="s">
        <v>31</v>
      </c>
      <c r="D19">
        <v>0</v>
      </c>
      <c r="E19">
        <v>2000</v>
      </c>
    </row>
    <row r="20" spans="1:5" x14ac:dyDescent="0.3">
      <c r="A20">
        <v>0.1</v>
      </c>
      <c r="B20">
        <v>0</v>
      </c>
      <c r="C20" t="s">
        <v>30</v>
      </c>
      <c r="D20">
        <v>0</v>
      </c>
      <c r="E20">
        <v>2000</v>
      </c>
    </row>
    <row r="21" spans="1:5" x14ac:dyDescent="0.3">
      <c r="A21">
        <v>0.2</v>
      </c>
      <c r="B21">
        <v>0</v>
      </c>
      <c r="C21" t="s">
        <v>30</v>
      </c>
      <c r="D21">
        <v>0</v>
      </c>
      <c r="E21">
        <v>2000</v>
      </c>
    </row>
    <row r="22" spans="1:5" x14ac:dyDescent="0.3">
      <c r="A22">
        <v>0.3</v>
      </c>
      <c r="B22">
        <v>0</v>
      </c>
      <c r="C22" t="s">
        <v>30</v>
      </c>
      <c r="D22">
        <v>0</v>
      </c>
      <c r="E22">
        <v>2000</v>
      </c>
    </row>
    <row r="23" spans="1:5" x14ac:dyDescent="0.3">
      <c r="A23">
        <v>0.4</v>
      </c>
      <c r="B23">
        <v>0</v>
      </c>
      <c r="C23" t="s">
        <v>30</v>
      </c>
      <c r="D23">
        <v>0</v>
      </c>
      <c r="E23">
        <v>2000</v>
      </c>
    </row>
    <row r="24" spans="1:5" x14ac:dyDescent="0.3">
      <c r="A24">
        <v>0.5</v>
      </c>
      <c r="B24">
        <v>0</v>
      </c>
      <c r="C24" t="s">
        <v>30</v>
      </c>
      <c r="D24">
        <v>0</v>
      </c>
      <c r="E24">
        <v>2000</v>
      </c>
    </row>
    <row r="25" spans="1:5" x14ac:dyDescent="0.3">
      <c r="A25">
        <v>0.6</v>
      </c>
      <c r="B25">
        <v>0</v>
      </c>
      <c r="C25" t="s">
        <v>30</v>
      </c>
      <c r="D25">
        <v>0</v>
      </c>
      <c r="E25">
        <v>2000</v>
      </c>
    </row>
    <row r="26" spans="1:5" x14ac:dyDescent="0.3">
      <c r="A26">
        <v>0.7</v>
      </c>
      <c r="B26">
        <v>0</v>
      </c>
      <c r="C26" t="s">
        <v>30</v>
      </c>
      <c r="D26">
        <v>0</v>
      </c>
      <c r="E26">
        <v>2000</v>
      </c>
    </row>
    <row r="27" spans="1:5" x14ac:dyDescent="0.3">
      <c r="A27">
        <v>0.8</v>
      </c>
      <c r="B27">
        <v>1</v>
      </c>
      <c r="C27" t="s">
        <v>30</v>
      </c>
      <c r="D27">
        <v>0</v>
      </c>
      <c r="E27">
        <v>2000</v>
      </c>
    </row>
    <row r="28" spans="1:5" x14ac:dyDescent="0.3">
      <c r="A28">
        <v>0.9</v>
      </c>
      <c r="B28">
        <v>1</v>
      </c>
      <c r="C28" t="s">
        <v>30</v>
      </c>
      <c r="D28">
        <v>0</v>
      </c>
      <c r="E28">
        <v>2000</v>
      </c>
    </row>
    <row r="29" spans="1:5" x14ac:dyDescent="0.3">
      <c r="A29">
        <v>0.1</v>
      </c>
      <c r="B29">
        <v>0</v>
      </c>
      <c r="C29" t="s">
        <v>30</v>
      </c>
      <c r="D29">
        <v>0</v>
      </c>
      <c r="E29">
        <v>500</v>
      </c>
    </row>
    <row r="30" spans="1:5" x14ac:dyDescent="0.3">
      <c r="A30">
        <v>0.2</v>
      </c>
      <c r="B30">
        <v>0</v>
      </c>
      <c r="C30" t="s">
        <v>30</v>
      </c>
      <c r="D30">
        <v>0</v>
      </c>
      <c r="E30">
        <v>500</v>
      </c>
    </row>
    <row r="31" spans="1:5" x14ac:dyDescent="0.3">
      <c r="A31">
        <v>0.3</v>
      </c>
      <c r="B31">
        <v>0</v>
      </c>
      <c r="C31" t="s">
        <v>30</v>
      </c>
      <c r="D31">
        <v>0</v>
      </c>
      <c r="E31">
        <v>500</v>
      </c>
    </row>
    <row r="32" spans="1:5" x14ac:dyDescent="0.3">
      <c r="A32">
        <v>0.4</v>
      </c>
      <c r="B32">
        <v>0</v>
      </c>
      <c r="C32" t="s">
        <v>30</v>
      </c>
      <c r="D32">
        <v>0</v>
      </c>
      <c r="E32">
        <v>500</v>
      </c>
    </row>
    <row r="33" spans="1:5" x14ac:dyDescent="0.3">
      <c r="A33">
        <v>0.5</v>
      </c>
      <c r="B33">
        <v>0</v>
      </c>
      <c r="C33" t="s">
        <v>30</v>
      </c>
      <c r="D33">
        <v>0</v>
      </c>
      <c r="E33">
        <v>500</v>
      </c>
    </row>
    <row r="34" spans="1:5" x14ac:dyDescent="0.3">
      <c r="A34">
        <v>0.6</v>
      </c>
      <c r="B34">
        <v>0</v>
      </c>
      <c r="C34" t="s">
        <v>30</v>
      </c>
      <c r="D34">
        <v>0</v>
      </c>
      <c r="E34">
        <v>500</v>
      </c>
    </row>
    <row r="35" spans="1:5" x14ac:dyDescent="0.3">
      <c r="A35">
        <v>0.7</v>
      </c>
      <c r="B35">
        <v>0</v>
      </c>
      <c r="C35" t="s">
        <v>30</v>
      </c>
      <c r="D35">
        <v>0</v>
      </c>
      <c r="E35">
        <v>500</v>
      </c>
    </row>
    <row r="36" spans="1:5" x14ac:dyDescent="0.3">
      <c r="A36">
        <v>0.8</v>
      </c>
      <c r="B36">
        <v>1</v>
      </c>
      <c r="C36" t="s">
        <v>30</v>
      </c>
      <c r="D36">
        <v>0</v>
      </c>
      <c r="E36">
        <v>500</v>
      </c>
    </row>
    <row r="37" spans="1:5" x14ac:dyDescent="0.3">
      <c r="A37">
        <v>0.9</v>
      </c>
      <c r="B37">
        <v>1</v>
      </c>
      <c r="C37" t="s">
        <v>30</v>
      </c>
      <c r="D37">
        <v>0</v>
      </c>
      <c r="E37">
        <v>500</v>
      </c>
    </row>
    <row r="38" spans="1:5" x14ac:dyDescent="0.3">
      <c r="A38">
        <v>0.1</v>
      </c>
      <c r="B38">
        <v>1</v>
      </c>
      <c r="C38" t="s">
        <v>31</v>
      </c>
      <c r="D38">
        <v>0</v>
      </c>
      <c r="E38">
        <v>500</v>
      </c>
    </row>
    <row r="39" spans="1:5" x14ac:dyDescent="0.3">
      <c r="A39">
        <v>0.2</v>
      </c>
      <c r="B39">
        <v>1</v>
      </c>
      <c r="C39" t="s">
        <v>31</v>
      </c>
      <c r="D39">
        <v>0</v>
      </c>
      <c r="E39">
        <v>500</v>
      </c>
    </row>
    <row r="40" spans="1:5" x14ac:dyDescent="0.3">
      <c r="A40">
        <v>0.3</v>
      </c>
      <c r="B40">
        <v>1</v>
      </c>
      <c r="C40" t="s">
        <v>31</v>
      </c>
      <c r="D40">
        <v>3</v>
      </c>
      <c r="E40">
        <v>500</v>
      </c>
    </row>
    <row r="41" spans="1:5" x14ac:dyDescent="0.3">
      <c r="A41">
        <v>0.4</v>
      </c>
      <c r="B41">
        <v>0.1</v>
      </c>
      <c r="C41" t="s">
        <v>31</v>
      </c>
      <c r="D41">
        <v>3</v>
      </c>
      <c r="E41">
        <v>500</v>
      </c>
    </row>
    <row r="42" spans="1:5" x14ac:dyDescent="0.3">
      <c r="A42">
        <v>0.5</v>
      </c>
      <c r="B42">
        <v>0.15</v>
      </c>
      <c r="C42" t="s">
        <v>31</v>
      </c>
      <c r="D42">
        <v>3.5</v>
      </c>
      <c r="E42">
        <v>500</v>
      </c>
    </row>
    <row r="43" spans="1:5" x14ac:dyDescent="0.3">
      <c r="A43">
        <v>0.6</v>
      </c>
      <c r="B43">
        <v>0.61</v>
      </c>
      <c r="C43" t="s">
        <v>31</v>
      </c>
      <c r="D43">
        <v>4.9000000000000004</v>
      </c>
      <c r="E43">
        <v>500</v>
      </c>
    </row>
    <row r="44" spans="1:5" x14ac:dyDescent="0.3">
      <c r="A44">
        <v>0.7</v>
      </c>
      <c r="B44">
        <v>0.68</v>
      </c>
      <c r="C44" t="s">
        <v>31</v>
      </c>
      <c r="D44">
        <v>4.7</v>
      </c>
      <c r="E44">
        <v>500</v>
      </c>
    </row>
    <row r="45" spans="1:5" x14ac:dyDescent="0.3">
      <c r="A45">
        <v>0.8</v>
      </c>
      <c r="B45">
        <v>0</v>
      </c>
      <c r="C45" t="s">
        <v>31</v>
      </c>
      <c r="D45">
        <v>0</v>
      </c>
      <c r="E45">
        <v>500</v>
      </c>
    </row>
    <row r="46" spans="1:5" x14ac:dyDescent="0.3">
      <c r="A46">
        <v>0.9</v>
      </c>
      <c r="B46">
        <v>0</v>
      </c>
      <c r="C46" t="s">
        <v>31</v>
      </c>
      <c r="D46">
        <v>0</v>
      </c>
      <c r="E46">
        <v>500</v>
      </c>
    </row>
    <row r="47" spans="1:5" x14ac:dyDescent="0.3">
      <c r="A47">
        <v>0.1</v>
      </c>
      <c r="B47">
        <v>0</v>
      </c>
      <c r="C47" t="s">
        <v>0</v>
      </c>
      <c r="D47">
        <v>0</v>
      </c>
      <c r="E47">
        <v>500</v>
      </c>
    </row>
    <row r="48" spans="1:5" x14ac:dyDescent="0.3">
      <c r="A48">
        <v>0.2</v>
      </c>
      <c r="B48">
        <v>0</v>
      </c>
      <c r="C48" t="s">
        <v>0</v>
      </c>
      <c r="D48">
        <v>0</v>
      </c>
      <c r="E48">
        <v>500</v>
      </c>
    </row>
    <row r="49" spans="1:5" x14ac:dyDescent="0.3">
      <c r="A49">
        <v>0.3</v>
      </c>
      <c r="B49">
        <v>0</v>
      </c>
      <c r="C49" t="s">
        <v>0</v>
      </c>
      <c r="D49">
        <v>0</v>
      </c>
      <c r="E49">
        <v>500</v>
      </c>
    </row>
    <row r="50" spans="1:5" x14ac:dyDescent="0.3">
      <c r="A50">
        <v>0.4</v>
      </c>
      <c r="B50">
        <v>0.9</v>
      </c>
      <c r="C50" t="s">
        <v>0</v>
      </c>
      <c r="D50">
        <v>3</v>
      </c>
      <c r="E50">
        <v>500</v>
      </c>
    </row>
    <row r="51" spans="1:5" x14ac:dyDescent="0.3">
      <c r="A51">
        <v>0.5</v>
      </c>
      <c r="B51">
        <v>0.85</v>
      </c>
      <c r="C51" t="s">
        <v>0</v>
      </c>
      <c r="D51">
        <v>3.5</v>
      </c>
      <c r="E51">
        <v>500</v>
      </c>
    </row>
    <row r="52" spans="1:5" x14ac:dyDescent="0.3">
      <c r="A52">
        <v>0.6</v>
      </c>
      <c r="B52">
        <v>0.39</v>
      </c>
      <c r="C52" t="s">
        <v>0</v>
      </c>
      <c r="D52">
        <v>4.9000000000000004</v>
      </c>
      <c r="E52">
        <v>500</v>
      </c>
    </row>
    <row r="53" spans="1:5" x14ac:dyDescent="0.3">
      <c r="A53">
        <v>0.7</v>
      </c>
      <c r="B53">
        <v>0.32</v>
      </c>
      <c r="C53" t="s">
        <v>0</v>
      </c>
      <c r="D53">
        <v>4.7</v>
      </c>
      <c r="E53">
        <v>500</v>
      </c>
    </row>
    <row r="54" spans="1:5" x14ac:dyDescent="0.3">
      <c r="A54">
        <v>0.8</v>
      </c>
      <c r="B54">
        <v>0</v>
      </c>
      <c r="C54" t="s">
        <v>0</v>
      </c>
      <c r="D54">
        <v>0</v>
      </c>
      <c r="E54">
        <v>500</v>
      </c>
    </row>
    <row r="55" spans="1:5" x14ac:dyDescent="0.3">
      <c r="A55">
        <v>0.9</v>
      </c>
      <c r="B55">
        <v>0</v>
      </c>
      <c r="C55" t="s">
        <v>0</v>
      </c>
      <c r="D55">
        <v>0</v>
      </c>
      <c r="E55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DE09-5468-4629-B433-EDD75DEBD377}">
  <dimension ref="A1:F5"/>
  <sheetViews>
    <sheetView workbookViewId="0">
      <selection activeCell="F18" sqref="F18"/>
    </sheetView>
  </sheetViews>
  <sheetFormatPr baseColWidth="10" defaultRowHeight="14.4" x14ac:dyDescent="0.3"/>
  <sheetData>
    <row r="1" spans="1:6" x14ac:dyDescent="0.3">
      <c r="A1" t="s">
        <v>24</v>
      </c>
      <c r="B1" t="s">
        <v>52</v>
      </c>
      <c r="C1" t="s">
        <v>51</v>
      </c>
      <c r="D1" t="s">
        <v>50</v>
      </c>
      <c r="E1" t="s">
        <v>49</v>
      </c>
      <c r="F1" t="s">
        <v>48</v>
      </c>
    </row>
    <row r="2" spans="1:6" x14ac:dyDescent="0.3">
      <c r="A2">
        <v>0</v>
      </c>
      <c r="B2">
        <v>2134.13</v>
      </c>
      <c r="C2">
        <v>114.65</v>
      </c>
      <c r="D2">
        <v>350.79</v>
      </c>
      <c r="E2">
        <v>64.239999999999995</v>
      </c>
      <c r="F2">
        <f>B2/D2</f>
        <v>6.0837823199064971</v>
      </c>
    </row>
    <row r="3" spans="1:6" x14ac:dyDescent="0.3">
      <c r="A3">
        <v>0.1</v>
      </c>
      <c r="B3">
        <v>938.73</v>
      </c>
      <c r="C3">
        <v>87.92</v>
      </c>
      <c r="D3">
        <v>149.22</v>
      </c>
      <c r="E3">
        <v>32.21</v>
      </c>
      <c r="F3">
        <f>B3/D3</f>
        <v>6.29091274628066</v>
      </c>
    </row>
    <row r="4" spans="1:6" x14ac:dyDescent="0.3">
      <c r="A4">
        <v>0.5</v>
      </c>
      <c r="B4">
        <v>932.33</v>
      </c>
      <c r="C4">
        <v>61.72</v>
      </c>
      <c r="D4">
        <v>124.8</v>
      </c>
      <c r="E4">
        <v>34.479999999999997</v>
      </c>
      <c r="F4">
        <f>B4/D4</f>
        <v>7.4705929487179494</v>
      </c>
    </row>
    <row r="5" spans="1:6" x14ac:dyDescent="0.3">
      <c r="A5">
        <v>1</v>
      </c>
      <c r="B5">
        <v>948</v>
      </c>
      <c r="C5">
        <v>31.9</v>
      </c>
      <c r="D5">
        <v>97</v>
      </c>
      <c r="E5">
        <v>0</v>
      </c>
      <c r="F5">
        <f>B5/D5</f>
        <v>9.7731958762886606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178B-411D-4371-A2CD-92B262A87954}">
  <dimension ref="A1:I13"/>
  <sheetViews>
    <sheetView workbookViewId="0">
      <selection activeCell="C29" sqref="C29"/>
    </sheetView>
  </sheetViews>
  <sheetFormatPr baseColWidth="10" defaultRowHeight="14.4" x14ac:dyDescent="0.3"/>
  <cols>
    <col min="1" max="1" width="12.44140625" customWidth="1"/>
  </cols>
  <sheetData>
    <row r="1" spans="1:9" x14ac:dyDescent="0.3">
      <c r="A1" t="s">
        <v>59</v>
      </c>
      <c r="B1" t="s">
        <v>4</v>
      </c>
      <c r="C1" t="s">
        <v>58</v>
      </c>
      <c r="D1" t="s">
        <v>57</v>
      </c>
      <c r="E1" t="s">
        <v>56</v>
      </c>
      <c r="F1" t="s">
        <v>55</v>
      </c>
      <c r="G1" t="s">
        <v>54</v>
      </c>
      <c r="H1" t="s">
        <v>34</v>
      </c>
      <c r="I1" t="s">
        <v>53</v>
      </c>
    </row>
    <row r="2" spans="1:9" x14ac:dyDescent="0.3">
      <c r="A2" s="2">
        <v>0.01</v>
      </c>
      <c r="B2">
        <v>0</v>
      </c>
    </row>
    <row r="3" spans="1:9" x14ac:dyDescent="0.3">
      <c r="A3" s="2">
        <v>0.02</v>
      </c>
      <c r="B3">
        <v>0</v>
      </c>
    </row>
    <row r="4" spans="1:9" x14ac:dyDescent="0.3">
      <c r="A4" s="2">
        <v>0.03</v>
      </c>
      <c r="B4">
        <v>5</v>
      </c>
      <c r="C4">
        <v>2.1700000000000001E-2</v>
      </c>
      <c r="D4">
        <v>0.111</v>
      </c>
      <c r="E4">
        <v>7.0000000000000001E-3</v>
      </c>
      <c r="F4">
        <v>0.33800000000000002</v>
      </c>
      <c r="G4">
        <v>5.7700000000000001E-2</v>
      </c>
      <c r="H4">
        <v>2.8899999999999999E-2</v>
      </c>
      <c r="I4">
        <v>2.0000000000000001E-4</v>
      </c>
    </row>
    <row r="5" spans="1:9" x14ac:dyDescent="0.3">
      <c r="A5" s="2">
        <v>0.04</v>
      </c>
      <c r="B5">
        <v>93</v>
      </c>
      <c r="C5">
        <v>2.5499999999999998E-2</v>
      </c>
      <c r="D5">
        <v>0.1482</v>
      </c>
      <c r="E5">
        <v>1.2999999999999999E-2</v>
      </c>
      <c r="F5">
        <v>0.40699999999999997</v>
      </c>
      <c r="G5">
        <v>1.5599999999999999E-2</v>
      </c>
      <c r="H5">
        <v>3.0599999999999999E-2</v>
      </c>
      <c r="I5">
        <v>2.0000000000000001E-4</v>
      </c>
    </row>
    <row r="6" spans="1:9" x14ac:dyDescent="0.3">
      <c r="A6" s="2">
        <v>0.05</v>
      </c>
      <c r="B6">
        <v>97</v>
      </c>
      <c r="C6">
        <v>1.7000000000000001E-2</v>
      </c>
      <c r="D6">
        <v>0.18279999999999999</v>
      </c>
      <c r="E6">
        <v>1.4200000000000001E-2</v>
      </c>
      <c r="F6">
        <v>0.41420000000000001</v>
      </c>
      <c r="G6">
        <v>1.6500000000000001E-2</v>
      </c>
      <c r="H6">
        <v>2.3599999999999999E-2</v>
      </c>
      <c r="I6">
        <v>9.0000000000000006E-5</v>
      </c>
    </row>
    <row r="7" spans="1:9" x14ac:dyDescent="0.3">
      <c r="A7" s="2">
        <v>0.06</v>
      </c>
      <c r="B7">
        <v>100</v>
      </c>
      <c r="D7">
        <v>0.21440000000000001</v>
      </c>
      <c r="E7">
        <v>1.6199999999999999E-2</v>
      </c>
      <c r="F7">
        <v>0.42</v>
      </c>
      <c r="G7">
        <v>1.89E-2</v>
      </c>
      <c r="H7">
        <v>1.9400000000000001E-2</v>
      </c>
      <c r="I7">
        <v>1E-4</v>
      </c>
    </row>
    <row r="8" spans="1:9" x14ac:dyDescent="0.3">
      <c r="A8" s="2">
        <v>7.0000000000000007E-2</v>
      </c>
      <c r="B8">
        <v>100</v>
      </c>
      <c r="D8">
        <v>0.246</v>
      </c>
      <c r="E8">
        <v>2.24E-2</v>
      </c>
      <c r="F8">
        <v>0.41930000000000001</v>
      </c>
      <c r="G8">
        <v>2.01E-2</v>
      </c>
      <c r="H8">
        <v>1.6799999999999999E-2</v>
      </c>
      <c r="I8">
        <v>8.0000000000000007E-5</v>
      </c>
    </row>
    <row r="9" spans="1:9" x14ac:dyDescent="0.3">
      <c r="A9" s="2">
        <v>0.08</v>
      </c>
      <c r="B9">
        <v>98</v>
      </c>
      <c r="C9">
        <v>1.4E-2</v>
      </c>
      <c r="D9">
        <v>0.28739999999999999</v>
      </c>
      <c r="E9">
        <v>6.2700000000000006E-2</v>
      </c>
      <c r="F9">
        <v>0.4133</v>
      </c>
      <c r="G9">
        <v>2.4799999999999999E-2</v>
      </c>
      <c r="H9">
        <v>1.6799999999999999E-2</v>
      </c>
      <c r="I9">
        <v>5.0000000000000002E-5</v>
      </c>
    </row>
    <row r="10" spans="1:9" x14ac:dyDescent="0.3">
      <c r="A10" s="2">
        <v>0.09</v>
      </c>
      <c r="B10">
        <v>72</v>
      </c>
      <c r="C10">
        <v>4.48E-2</v>
      </c>
      <c r="D10">
        <v>0.42099999999999999</v>
      </c>
      <c r="E10">
        <v>2.4799999999999999E-2</v>
      </c>
      <c r="F10">
        <v>0.3997</v>
      </c>
      <c r="G10">
        <v>2.4799999999999999E-2</v>
      </c>
      <c r="H10">
        <v>1.38E-2</v>
      </c>
      <c r="I10">
        <v>4.0000000000000003E-5</v>
      </c>
    </row>
    <row r="11" spans="1:9" x14ac:dyDescent="0.3">
      <c r="A11" s="2">
        <v>0.1</v>
      </c>
      <c r="B11">
        <v>25</v>
      </c>
      <c r="C11">
        <v>4.3299999999999998E-2</v>
      </c>
      <c r="D11">
        <v>0.67190000000000005</v>
      </c>
      <c r="E11">
        <v>0.26800000000000002</v>
      </c>
      <c r="F11">
        <v>0.3911</v>
      </c>
      <c r="G11">
        <v>3.39E-2</v>
      </c>
      <c r="H11">
        <v>1.49E-2</v>
      </c>
      <c r="I11">
        <v>4.0000000000000003E-5</v>
      </c>
    </row>
    <row r="13" spans="1:9" x14ac:dyDescent="0.3">
      <c r="A1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101D-FC92-4746-BA17-DE637DA28F82}">
  <dimension ref="A1:G11"/>
  <sheetViews>
    <sheetView workbookViewId="0">
      <selection activeCell="C29" sqref="C29"/>
    </sheetView>
  </sheetViews>
  <sheetFormatPr baseColWidth="10" defaultRowHeight="14.4" x14ac:dyDescent="0.3"/>
  <sheetData>
    <row r="1" spans="1:7" x14ac:dyDescent="0.3">
      <c r="A1" t="s">
        <v>26</v>
      </c>
      <c r="B1" t="s">
        <v>32</v>
      </c>
      <c r="C1" t="s">
        <v>3</v>
      </c>
      <c r="D1" t="s">
        <v>4</v>
      </c>
      <c r="E1" t="s">
        <v>33</v>
      </c>
      <c r="F1" t="s">
        <v>34</v>
      </c>
      <c r="G1" t="s">
        <v>35</v>
      </c>
    </row>
    <row r="2" spans="1:7" x14ac:dyDescent="0.3">
      <c r="A2">
        <v>0.1</v>
      </c>
      <c r="B2">
        <v>0</v>
      </c>
      <c r="C2" t="s">
        <v>0</v>
      </c>
      <c r="D2">
        <v>47</v>
      </c>
      <c r="E2">
        <v>4.9000000000000002E-2</v>
      </c>
      <c r="F2">
        <v>0.19900000000000001</v>
      </c>
      <c r="G2">
        <v>7.3999999999999996E-2</v>
      </c>
    </row>
    <row r="3" spans="1:7" x14ac:dyDescent="0.3">
      <c r="A3">
        <v>0.2</v>
      </c>
      <c r="B3">
        <v>0</v>
      </c>
      <c r="C3" t="s">
        <v>0</v>
      </c>
      <c r="D3">
        <v>70</v>
      </c>
      <c r="E3">
        <v>4.4999999999999998E-2</v>
      </c>
      <c r="F3">
        <v>0.151</v>
      </c>
      <c r="G3">
        <v>2.7E-2</v>
      </c>
    </row>
    <row r="4" spans="1:7" x14ac:dyDescent="0.3">
      <c r="A4">
        <v>0.3</v>
      </c>
      <c r="B4">
        <v>0</v>
      </c>
      <c r="C4" t="s">
        <v>0</v>
      </c>
      <c r="D4">
        <v>77</v>
      </c>
      <c r="E4">
        <v>4.2000000000000003E-2</v>
      </c>
      <c r="F4">
        <v>0.1</v>
      </c>
      <c r="G4">
        <v>7.0000000000000001E-3</v>
      </c>
    </row>
    <row r="5" spans="1:7" x14ac:dyDescent="0.3">
      <c r="A5">
        <v>0.4</v>
      </c>
      <c r="C5" t="s">
        <v>0</v>
      </c>
      <c r="D5">
        <v>80</v>
      </c>
      <c r="E5">
        <v>0.04</v>
      </c>
      <c r="F5">
        <v>8.3000000000000004E-2</v>
      </c>
      <c r="G5">
        <v>5.0000000000000001E-3</v>
      </c>
    </row>
    <row r="6" spans="1:7" x14ac:dyDescent="0.3">
      <c r="A6">
        <v>0.5</v>
      </c>
      <c r="C6" t="s">
        <v>0</v>
      </c>
      <c r="D6">
        <v>80</v>
      </c>
      <c r="E6">
        <v>0.04</v>
      </c>
      <c r="F6">
        <v>8.1000000000000003E-2</v>
      </c>
      <c r="G6">
        <v>5.0000000000000001E-3</v>
      </c>
    </row>
    <row r="7" spans="1:7" x14ac:dyDescent="0.3">
      <c r="A7">
        <v>0.6</v>
      </c>
      <c r="C7" t="s">
        <v>0</v>
      </c>
      <c r="D7">
        <v>72</v>
      </c>
      <c r="E7">
        <v>4.3999999999999997E-2</v>
      </c>
      <c r="F7">
        <v>7.3999999999999996E-2</v>
      </c>
      <c r="G7">
        <v>5.0000000000000001E-3</v>
      </c>
    </row>
    <row r="8" spans="1:7" x14ac:dyDescent="0.3">
      <c r="A8">
        <v>0.7</v>
      </c>
      <c r="C8" t="s">
        <v>0</v>
      </c>
      <c r="D8">
        <v>91</v>
      </c>
      <c r="E8">
        <v>2.8000000000000001E-2</v>
      </c>
      <c r="F8">
        <v>6.6000000000000003E-2</v>
      </c>
      <c r="G8">
        <v>3.0000000000000001E-3</v>
      </c>
    </row>
    <row r="9" spans="1:7" x14ac:dyDescent="0.3">
      <c r="A9">
        <v>0.8</v>
      </c>
      <c r="C9" t="s">
        <v>0</v>
      </c>
      <c r="D9">
        <v>81</v>
      </c>
      <c r="E9">
        <v>3.9E-2</v>
      </c>
      <c r="F9">
        <v>6.8000000000000005E-2</v>
      </c>
      <c r="G9">
        <v>4.0000000000000001E-3</v>
      </c>
    </row>
    <row r="10" spans="1:7" x14ac:dyDescent="0.3">
      <c r="A10">
        <v>0.9</v>
      </c>
      <c r="C10" t="s">
        <v>0</v>
      </c>
      <c r="D10">
        <v>84</v>
      </c>
      <c r="E10">
        <v>3.5999999999999997E-2</v>
      </c>
      <c r="F10">
        <v>7.1999999999999995E-2</v>
      </c>
      <c r="G10">
        <v>5.0000000000000001E-3</v>
      </c>
    </row>
    <row r="11" spans="1:7" x14ac:dyDescent="0.3">
      <c r="A11">
        <v>1</v>
      </c>
      <c r="C11" t="s">
        <v>0</v>
      </c>
      <c r="D11">
        <v>79</v>
      </c>
      <c r="E11">
        <v>0.04</v>
      </c>
      <c r="F11">
        <v>6.7000000000000004E-2</v>
      </c>
      <c r="G11">
        <v>3.0000000000000001E-3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C3D0-D02D-4FBF-98B9-B833C9968858}">
  <dimension ref="A1:K21"/>
  <sheetViews>
    <sheetView workbookViewId="0">
      <selection activeCell="K1" sqref="K1:K21"/>
    </sheetView>
  </sheetViews>
  <sheetFormatPr baseColWidth="10" defaultRowHeight="14.4" x14ac:dyDescent="0.3"/>
  <sheetData>
    <row r="1" spans="1:11" x14ac:dyDescent="0.3">
      <c r="A1" t="s">
        <v>26</v>
      </c>
      <c r="B1" t="s">
        <v>4</v>
      </c>
      <c r="C1" t="s">
        <v>3</v>
      </c>
      <c r="D1" t="s">
        <v>58</v>
      </c>
      <c r="E1" t="s">
        <v>68</v>
      </c>
      <c r="F1" t="s">
        <v>67</v>
      </c>
      <c r="G1" t="s">
        <v>66</v>
      </c>
      <c r="H1" t="s">
        <v>65</v>
      </c>
      <c r="I1" t="s">
        <v>64</v>
      </c>
      <c r="J1" t="s">
        <v>63</v>
      </c>
      <c r="K1" t="s">
        <v>62</v>
      </c>
    </row>
    <row r="2" spans="1:11" x14ac:dyDescent="0.3">
      <c r="A2">
        <v>0.1</v>
      </c>
      <c r="B2">
        <v>0</v>
      </c>
      <c r="C2" t="s">
        <v>0</v>
      </c>
    </row>
    <row r="3" spans="1:11" x14ac:dyDescent="0.3">
      <c r="A3">
        <v>0.2</v>
      </c>
      <c r="B3">
        <v>2</v>
      </c>
      <c r="C3" t="s">
        <v>0</v>
      </c>
      <c r="D3">
        <v>1.4E-2</v>
      </c>
      <c r="E3">
        <v>0.252</v>
      </c>
      <c r="F3">
        <v>3.9E-2</v>
      </c>
      <c r="G3">
        <v>0.126</v>
      </c>
      <c r="H3">
        <v>2.47E-2</v>
      </c>
      <c r="I3">
        <v>0.1077</v>
      </c>
      <c r="J3">
        <v>5.4199999999999998E-2</v>
      </c>
      <c r="K3" t="s">
        <v>61</v>
      </c>
    </row>
    <row r="4" spans="1:11" x14ac:dyDescent="0.3">
      <c r="A4">
        <v>0.3</v>
      </c>
      <c r="B4">
        <v>37</v>
      </c>
      <c r="C4" t="s">
        <v>0</v>
      </c>
      <c r="D4">
        <v>4.8000000000000001E-2</v>
      </c>
      <c r="E4">
        <v>0.28599999999999998</v>
      </c>
      <c r="F4">
        <v>5.6000000000000001E-2</v>
      </c>
      <c r="G4">
        <v>0.14499999999999999</v>
      </c>
      <c r="H4">
        <v>5.0999999999999997E-2</v>
      </c>
      <c r="I4">
        <v>9.5500000000000002E-2</v>
      </c>
      <c r="J4">
        <v>3.4000000000000002E-2</v>
      </c>
      <c r="K4" t="s">
        <v>61</v>
      </c>
    </row>
    <row r="5" spans="1:11" x14ac:dyDescent="0.3">
      <c r="A5">
        <v>0.4</v>
      </c>
      <c r="B5">
        <v>67</v>
      </c>
      <c r="C5" t="s">
        <v>0</v>
      </c>
      <c r="D5">
        <v>4.7000000000000002E-3</v>
      </c>
      <c r="E5">
        <v>0.25</v>
      </c>
      <c r="F5">
        <v>5.5E-2</v>
      </c>
      <c r="G5">
        <v>0.15</v>
      </c>
      <c r="H5">
        <v>3.9E-2</v>
      </c>
      <c r="I5">
        <v>9.0499999999999997E-2</v>
      </c>
      <c r="J5">
        <v>3.5200000000000002E-2</v>
      </c>
      <c r="K5" t="s">
        <v>61</v>
      </c>
    </row>
    <row r="6" spans="1:11" x14ac:dyDescent="0.3">
      <c r="A6">
        <v>0.5</v>
      </c>
      <c r="B6">
        <v>64</v>
      </c>
      <c r="C6" t="s">
        <v>0</v>
      </c>
      <c r="D6">
        <v>4.8000000000000001E-2</v>
      </c>
      <c r="E6">
        <v>0.24199999999999999</v>
      </c>
      <c r="F6">
        <v>4.2999999999999997E-2</v>
      </c>
      <c r="G6">
        <v>0.158</v>
      </c>
      <c r="H6">
        <v>5.0500000000000003E-2</v>
      </c>
      <c r="I6">
        <v>0.1038</v>
      </c>
      <c r="J6">
        <v>3.9800000000000002E-2</v>
      </c>
      <c r="K6" t="s">
        <v>61</v>
      </c>
    </row>
    <row r="7" spans="1:11" x14ac:dyDescent="0.3">
      <c r="A7">
        <v>0.6</v>
      </c>
      <c r="B7">
        <v>56</v>
      </c>
      <c r="C7" t="s">
        <v>0</v>
      </c>
      <c r="D7">
        <v>4.9000000000000002E-2</v>
      </c>
      <c r="E7">
        <v>0.223</v>
      </c>
      <c r="F7">
        <v>3.7999999999999999E-2</v>
      </c>
      <c r="G7">
        <v>0.16700000000000001</v>
      </c>
      <c r="H7">
        <v>5.8799999999999998E-2</v>
      </c>
      <c r="I7">
        <v>0.1203</v>
      </c>
      <c r="J7">
        <v>4.8099999999999997E-2</v>
      </c>
      <c r="K7" t="s">
        <v>61</v>
      </c>
    </row>
    <row r="8" spans="1:11" x14ac:dyDescent="0.3">
      <c r="A8">
        <v>0.7</v>
      </c>
      <c r="B8">
        <v>28</v>
      </c>
      <c r="C8" t="s">
        <v>0</v>
      </c>
      <c r="D8">
        <v>4.3999999999999997E-2</v>
      </c>
      <c r="E8">
        <v>0.22</v>
      </c>
      <c r="F8">
        <v>4.4999999999999998E-2</v>
      </c>
      <c r="G8">
        <v>0.183</v>
      </c>
      <c r="H8">
        <v>6.3500000000000001E-2</v>
      </c>
      <c r="I8">
        <v>8.5500000000000007E-2</v>
      </c>
      <c r="J8">
        <v>1.8800000000000001E-2</v>
      </c>
      <c r="K8" t="s">
        <v>61</v>
      </c>
    </row>
    <row r="9" spans="1:11" x14ac:dyDescent="0.3">
      <c r="A9">
        <v>0.8</v>
      </c>
      <c r="B9">
        <v>18</v>
      </c>
      <c r="C9" t="s">
        <v>0</v>
      </c>
      <c r="D9">
        <v>3.7999999999999999E-2</v>
      </c>
      <c r="E9">
        <v>0.2</v>
      </c>
      <c r="F9">
        <v>3.1E-2</v>
      </c>
      <c r="G9">
        <v>0.17899999999999999</v>
      </c>
      <c r="H9">
        <v>5.3900000000000003E-2</v>
      </c>
      <c r="I9">
        <v>9.1200000000000003E-2</v>
      </c>
      <c r="J9">
        <v>2.0899999999999998E-2</v>
      </c>
      <c r="K9" t="s">
        <v>61</v>
      </c>
    </row>
    <row r="10" spans="1:11" x14ac:dyDescent="0.3">
      <c r="A10">
        <v>0.9</v>
      </c>
      <c r="B10">
        <v>28</v>
      </c>
      <c r="C10" t="s">
        <v>0</v>
      </c>
      <c r="D10">
        <v>4.3999999999999997E-2</v>
      </c>
      <c r="E10">
        <v>0.19600000000000001</v>
      </c>
      <c r="F10">
        <v>3.2000000000000001E-2</v>
      </c>
      <c r="G10">
        <v>0.17699999999999999</v>
      </c>
      <c r="H10">
        <v>6.13E-2</v>
      </c>
      <c r="I10">
        <v>9.0399999999999994E-2</v>
      </c>
      <c r="J10">
        <v>2.1100000000000001E-2</v>
      </c>
      <c r="K10" t="s">
        <v>61</v>
      </c>
    </row>
    <row r="11" spans="1:11" x14ac:dyDescent="0.3">
      <c r="A11">
        <v>1</v>
      </c>
      <c r="B11">
        <v>22</v>
      </c>
      <c r="C11" t="s">
        <v>0</v>
      </c>
      <c r="D11">
        <v>4.1399999999999999E-2</v>
      </c>
      <c r="E11">
        <v>0.221</v>
      </c>
      <c r="F11">
        <v>0.03</v>
      </c>
      <c r="G11">
        <v>0.183</v>
      </c>
      <c r="H11">
        <v>5.9299999999999999E-2</v>
      </c>
      <c r="I11">
        <v>8.1299999999999997E-2</v>
      </c>
      <c r="J11">
        <v>1.4E-2</v>
      </c>
      <c r="K11" t="s">
        <v>61</v>
      </c>
    </row>
    <row r="12" spans="1:11" x14ac:dyDescent="0.3">
      <c r="A12">
        <v>0.1</v>
      </c>
    </row>
    <row r="13" spans="1:11" x14ac:dyDescent="0.3">
      <c r="A13">
        <v>0.2</v>
      </c>
      <c r="I13">
        <v>0.3377</v>
      </c>
      <c r="J13">
        <v>8.2699999999999996E-2</v>
      </c>
      <c r="K13" t="s">
        <v>60</v>
      </c>
    </row>
    <row r="14" spans="1:11" x14ac:dyDescent="0.3">
      <c r="A14">
        <v>0.3</v>
      </c>
      <c r="I14">
        <v>0.35570000000000002</v>
      </c>
      <c r="J14">
        <v>4.1599999999999998E-2</v>
      </c>
      <c r="K14" t="s">
        <v>60</v>
      </c>
    </row>
    <row r="15" spans="1:11" x14ac:dyDescent="0.3">
      <c r="A15">
        <v>0.4</v>
      </c>
      <c r="I15">
        <v>0.34379999999999999</v>
      </c>
      <c r="J15">
        <v>4.19E-2</v>
      </c>
      <c r="K15" t="s">
        <v>60</v>
      </c>
    </row>
    <row r="16" spans="1:11" x14ac:dyDescent="0.3">
      <c r="A16">
        <v>0.5</v>
      </c>
      <c r="I16">
        <v>0.31369999999999998</v>
      </c>
      <c r="J16">
        <v>3.2399999999999998E-2</v>
      </c>
      <c r="K16" t="s">
        <v>60</v>
      </c>
    </row>
    <row r="17" spans="1:11" x14ac:dyDescent="0.3">
      <c r="A17">
        <v>0.6</v>
      </c>
      <c r="I17">
        <v>0.29420000000000002</v>
      </c>
      <c r="J17">
        <v>3.0599999999999999E-2</v>
      </c>
      <c r="K17" t="s">
        <v>60</v>
      </c>
    </row>
    <row r="18" spans="1:11" x14ac:dyDescent="0.3">
      <c r="A18">
        <v>0.7</v>
      </c>
      <c r="I18">
        <v>0.30640000000000001</v>
      </c>
      <c r="J18">
        <v>3.56E-2</v>
      </c>
      <c r="K18" t="s">
        <v>60</v>
      </c>
    </row>
    <row r="19" spans="1:11" x14ac:dyDescent="0.3">
      <c r="A19">
        <v>0.8</v>
      </c>
      <c r="I19">
        <v>0.2918</v>
      </c>
      <c r="J19">
        <v>2.76E-2</v>
      </c>
      <c r="K19" t="s">
        <v>60</v>
      </c>
    </row>
    <row r="20" spans="1:11" x14ac:dyDescent="0.3">
      <c r="A20">
        <v>0.9</v>
      </c>
      <c r="I20">
        <v>0.28649999999999998</v>
      </c>
      <c r="J20">
        <v>2.7E-2</v>
      </c>
      <c r="K20" t="s">
        <v>60</v>
      </c>
    </row>
    <row r="21" spans="1:11" x14ac:dyDescent="0.3">
      <c r="A21">
        <v>1</v>
      </c>
      <c r="I21">
        <v>0.30230000000000001</v>
      </c>
      <c r="J21">
        <v>3.1600000000000003E-2</v>
      </c>
      <c r="K21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8992-6987-4BD2-8951-F99467DF72CF}">
  <dimension ref="A1:N21"/>
  <sheetViews>
    <sheetView tabSelected="1" workbookViewId="0">
      <selection activeCell="D9" sqref="D9"/>
    </sheetView>
  </sheetViews>
  <sheetFormatPr baseColWidth="10" defaultRowHeight="14.4" x14ac:dyDescent="0.3"/>
  <sheetData>
    <row r="1" spans="1:14" x14ac:dyDescent="0.3">
      <c r="A1" t="s">
        <v>26</v>
      </c>
      <c r="B1" t="s">
        <v>4</v>
      </c>
      <c r="C1" t="s">
        <v>3</v>
      </c>
      <c r="D1" t="s">
        <v>33</v>
      </c>
      <c r="E1" t="s">
        <v>57</v>
      </c>
      <c r="F1" t="s">
        <v>72</v>
      </c>
      <c r="G1" t="s">
        <v>71</v>
      </c>
      <c r="J1" t="s">
        <v>64</v>
      </c>
      <c r="K1" t="s">
        <v>63</v>
      </c>
      <c r="L1" t="s">
        <v>62</v>
      </c>
      <c r="M1" t="s">
        <v>68</v>
      </c>
      <c r="N1" t="s">
        <v>67</v>
      </c>
    </row>
    <row r="2" spans="1:14" x14ac:dyDescent="0.3">
      <c r="A2">
        <v>0.1</v>
      </c>
      <c r="B2">
        <v>0</v>
      </c>
      <c r="C2" t="s">
        <v>0</v>
      </c>
      <c r="G2" t="s">
        <v>70</v>
      </c>
      <c r="L2" t="s">
        <v>61</v>
      </c>
    </row>
    <row r="3" spans="1:14" x14ac:dyDescent="0.3">
      <c r="A3">
        <v>0.2</v>
      </c>
      <c r="B3">
        <v>1</v>
      </c>
      <c r="C3" t="s">
        <v>0</v>
      </c>
      <c r="D3">
        <v>8.9999999999999993E-3</v>
      </c>
      <c r="E3">
        <v>0.14499999999999999</v>
      </c>
      <c r="F3">
        <v>0.02</v>
      </c>
      <c r="G3" t="s">
        <v>70</v>
      </c>
      <c r="J3">
        <v>0.64700000000000002</v>
      </c>
      <c r="L3" t="s">
        <v>61</v>
      </c>
      <c r="M3">
        <v>0.18679999999999999</v>
      </c>
    </row>
    <row r="4" spans="1:14" x14ac:dyDescent="0.3">
      <c r="A4">
        <v>0.3</v>
      </c>
      <c r="B4">
        <v>15</v>
      </c>
      <c r="C4" t="s">
        <v>0</v>
      </c>
      <c r="D4">
        <v>3.5700000000000003E-2</v>
      </c>
      <c r="E4">
        <v>0.14299999999999999</v>
      </c>
      <c r="F4">
        <v>1.2E-2</v>
      </c>
      <c r="G4" t="s">
        <v>70</v>
      </c>
      <c r="J4">
        <v>0.156</v>
      </c>
      <c r="K4">
        <v>0.04</v>
      </c>
      <c r="L4" t="s">
        <v>61</v>
      </c>
      <c r="M4">
        <v>0.34300000000000003</v>
      </c>
      <c r="N4">
        <v>4.6800000000000001E-2</v>
      </c>
    </row>
    <row r="5" spans="1:14" x14ac:dyDescent="0.3">
      <c r="A5">
        <v>0.4</v>
      </c>
      <c r="B5">
        <v>5</v>
      </c>
      <c r="C5" t="s">
        <v>0</v>
      </c>
      <c r="D5">
        <v>2.1700000000000001E-2</v>
      </c>
      <c r="E5">
        <v>0.14199999999999999</v>
      </c>
      <c r="F5">
        <v>1.7999999999999999E-2</v>
      </c>
      <c r="G5" t="s">
        <v>70</v>
      </c>
      <c r="J5">
        <v>0.17699999999999999</v>
      </c>
      <c r="K5">
        <v>0.05</v>
      </c>
      <c r="L5" t="s">
        <v>61</v>
      </c>
      <c r="M5">
        <v>0.315</v>
      </c>
      <c r="N5">
        <v>5.1999999999999998E-2</v>
      </c>
    </row>
    <row r="6" spans="1:14" x14ac:dyDescent="0.3">
      <c r="A6">
        <v>0.5</v>
      </c>
      <c r="B6">
        <v>0</v>
      </c>
      <c r="C6" t="s">
        <v>0</v>
      </c>
      <c r="E6">
        <v>0.13700000000000001</v>
      </c>
      <c r="F6">
        <v>5.0000000000000001E-3</v>
      </c>
      <c r="G6" t="s">
        <v>70</v>
      </c>
      <c r="L6" t="s">
        <v>61</v>
      </c>
    </row>
    <row r="7" spans="1:14" x14ac:dyDescent="0.3">
      <c r="A7">
        <v>0.6</v>
      </c>
      <c r="B7">
        <v>0</v>
      </c>
      <c r="C7" t="s">
        <v>0</v>
      </c>
      <c r="E7">
        <v>0.13700000000000001</v>
      </c>
      <c r="F7">
        <v>5.0000000000000001E-3</v>
      </c>
      <c r="G7" t="s">
        <v>70</v>
      </c>
      <c r="L7" t="s">
        <v>61</v>
      </c>
    </row>
    <row r="8" spans="1:14" x14ac:dyDescent="0.3">
      <c r="A8">
        <v>0.7</v>
      </c>
      <c r="B8">
        <v>0</v>
      </c>
      <c r="C8" t="s">
        <v>0</v>
      </c>
      <c r="E8">
        <v>0.13600000000000001</v>
      </c>
      <c r="F8">
        <v>4.0000000000000001E-3</v>
      </c>
      <c r="G8" t="s">
        <v>70</v>
      </c>
      <c r="L8" t="s">
        <v>61</v>
      </c>
    </row>
    <row r="9" spans="1:14" x14ac:dyDescent="0.3">
      <c r="A9">
        <v>0.8</v>
      </c>
      <c r="B9">
        <v>0</v>
      </c>
      <c r="C9" t="s">
        <v>0</v>
      </c>
      <c r="E9">
        <v>0.13600000000000001</v>
      </c>
      <c r="F9">
        <v>4.0000000000000001E-3</v>
      </c>
      <c r="G9" t="s">
        <v>70</v>
      </c>
      <c r="L9" t="s">
        <v>61</v>
      </c>
    </row>
    <row r="10" spans="1:14" x14ac:dyDescent="0.3">
      <c r="A10">
        <v>0.9</v>
      </c>
      <c r="B10">
        <v>0</v>
      </c>
      <c r="C10" t="s">
        <v>0</v>
      </c>
      <c r="E10">
        <v>0.13800000000000001</v>
      </c>
      <c r="F10">
        <v>4.0000000000000001E-3</v>
      </c>
      <c r="G10" t="s">
        <v>70</v>
      </c>
      <c r="L10" t="s">
        <v>61</v>
      </c>
    </row>
    <row r="11" spans="1:14" x14ac:dyDescent="0.3">
      <c r="A11">
        <v>1</v>
      </c>
      <c r="B11">
        <v>0</v>
      </c>
      <c r="C11" t="s">
        <v>0</v>
      </c>
      <c r="E11">
        <v>0.13600000000000001</v>
      </c>
      <c r="F11">
        <v>4.0000000000000001E-3</v>
      </c>
      <c r="G11" t="s">
        <v>70</v>
      </c>
      <c r="L11" t="s">
        <v>61</v>
      </c>
    </row>
    <row r="12" spans="1:14" x14ac:dyDescent="0.3">
      <c r="A12">
        <v>0.1</v>
      </c>
      <c r="G12" t="s">
        <v>69</v>
      </c>
      <c r="L12" t="s">
        <v>60</v>
      </c>
    </row>
    <row r="13" spans="1:14" x14ac:dyDescent="0.3">
      <c r="A13">
        <v>0.2</v>
      </c>
      <c r="E13">
        <v>9.6299999999999997E-2</v>
      </c>
      <c r="F13">
        <v>5.7000000000000002E-2</v>
      </c>
      <c r="G13" t="s">
        <v>69</v>
      </c>
      <c r="J13">
        <v>0.83399999999999996</v>
      </c>
      <c r="L13" t="s">
        <v>60</v>
      </c>
    </row>
    <row r="14" spans="1:14" x14ac:dyDescent="0.3">
      <c r="A14">
        <v>0.3</v>
      </c>
      <c r="E14">
        <v>0.16</v>
      </c>
      <c r="F14">
        <v>1.4999999999999999E-2</v>
      </c>
      <c r="G14" t="s">
        <v>69</v>
      </c>
      <c r="J14">
        <v>0.499</v>
      </c>
      <c r="K14">
        <v>2.5000000000000001E-2</v>
      </c>
      <c r="L14" t="s">
        <v>60</v>
      </c>
    </row>
    <row r="15" spans="1:14" x14ac:dyDescent="0.3">
      <c r="A15">
        <v>0.4</v>
      </c>
      <c r="E15">
        <v>0.151</v>
      </c>
      <c r="F15">
        <v>8.9999999999999993E-3</v>
      </c>
      <c r="G15" t="s">
        <v>69</v>
      </c>
      <c r="J15">
        <v>0.49199999999999999</v>
      </c>
      <c r="K15">
        <v>2.4E-2</v>
      </c>
      <c r="L15" t="s">
        <v>60</v>
      </c>
    </row>
    <row r="16" spans="1:14" x14ac:dyDescent="0.3">
      <c r="A16">
        <v>0.5</v>
      </c>
      <c r="G16" t="s">
        <v>69</v>
      </c>
      <c r="L16" t="s">
        <v>60</v>
      </c>
    </row>
    <row r="17" spans="1:12" x14ac:dyDescent="0.3">
      <c r="A17">
        <v>0.6</v>
      </c>
      <c r="G17" t="s">
        <v>69</v>
      </c>
      <c r="L17" t="s">
        <v>60</v>
      </c>
    </row>
    <row r="18" spans="1:12" x14ac:dyDescent="0.3">
      <c r="A18">
        <v>0.7</v>
      </c>
      <c r="G18" t="s">
        <v>69</v>
      </c>
      <c r="L18" t="s">
        <v>60</v>
      </c>
    </row>
    <row r="19" spans="1:12" x14ac:dyDescent="0.3">
      <c r="A19">
        <v>0.8</v>
      </c>
      <c r="G19" t="s">
        <v>69</v>
      </c>
      <c r="L19" t="s">
        <v>60</v>
      </c>
    </row>
    <row r="20" spans="1:12" x14ac:dyDescent="0.3">
      <c r="A20">
        <v>0.9</v>
      </c>
      <c r="G20" t="s">
        <v>69</v>
      </c>
      <c r="L20" t="s">
        <v>60</v>
      </c>
    </row>
    <row r="21" spans="1:12" x14ac:dyDescent="0.3">
      <c r="A21">
        <v>1</v>
      </c>
      <c r="G21" t="s">
        <v>69</v>
      </c>
      <c r="L21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99EF-0BB5-46BC-A929-5C7265B4502D}">
  <dimension ref="A1:C4"/>
  <sheetViews>
    <sheetView workbookViewId="0">
      <selection activeCell="F7" sqref="F7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  <c r="C1" t="s">
        <v>18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150.69</v>
      </c>
      <c r="C4">
        <v>9.73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978F-FDB5-4393-80DC-C4CD3E904976}">
  <dimension ref="A1:E11"/>
  <sheetViews>
    <sheetView workbookViewId="0">
      <selection activeCell="I23" sqref="I23"/>
    </sheetView>
  </sheetViews>
  <sheetFormatPr baseColWidth="10" defaultRowHeight="14.4" x14ac:dyDescent="0.3"/>
  <sheetData>
    <row r="1" spans="1:5" x14ac:dyDescent="0.3">
      <c r="A1" t="s">
        <v>26</v>
      </c>
      <c r="B1" t="s">
        <v>79</v>
      </c>
      <c r="C1" t="s">
        <v>78</v>
      </c>
      <c r="D1" t="s">
        <v>77</v>
      </c>
      <c r="E1" t="s">
        <v>76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 t="shared" ref="D3:D11" si="0">B3-C3</f>
        <v>168.91030999999998</v>
      </c>
      <c r="E3">
        <f t="shared" ref="E3:E11" si="1"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 t="shared" si="0"/>
        <v>221.14856999999998</v>
      </c>
      <c r="E4">
        <f t="shared" si="1"/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si="0"/>
        <v>271.18467000000004</v>
      </c>
      <c r="E5">
        <f t="shared" si="1"/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7558-3213-4794-8F95-59F5A800BE2E}">
  <dimension ref="A1:E9"/>
  <sheetViews>
    <sheetView workbookViewId="0">
      <selection activeCell="I23" sqref="I23"/>
    </sheetView>
  </sheetViews>
  <sheetFormatPr baseColWidth="10" defaultRowHeight="14.4" x14ac:dyDescent="0.3"/>
  <sheetData>
    <row r="1" spans="1:5" x14ac:dyDescent="0.3">
      <c r="A1" t="s">
        <v>24</v>
      </c>
      <c r="B1" t="s">
        <v>79</v>
      </c>
      <c r="C1" t="s">
        <v>78</v>
      </c>
      <c r="D1" t="s">
        <v>77</v>
      </c>
      <c r="E1" t="s">
        <v>76</v>
      </c>
    </row>
    <row r="2" spans="1:5" x14ac:dyDescent="0.3">
      <c r="A2" s="3">
        <v>0</v>
      </c>
      <c r="B2">
        <v>172.26</v>
      </c>
      <c r="C2">
        <v>9.9</v>
      </c>
      <c r="D2">
        <f t="shared" ref="D2:D9" si="0">B2-C2</f>
        <v>162.35999999999999</v>
      </c>
      <c r="E2">
        <f t="shared" ref="E2:E9" si="1">B2+C2</f>
        <v>182.16</v>
      </c>
    </row>
    <row r="3" spans="1:5" x14ac:dyDescent="0.3">
      <c r="A3" s="3">
        <v>0.01</v>
      </c>
      <c r="B3">
        <v>247.12</v>
      </c>
      <c r="C3">
        <v>13.01</v>
      </c>
      <c r="D3">
        <f t="shared" si="0"/>
        <v>234.11</v>
      </c>
      <c r="E3">
        <f t="shared" si="1"/>
        <v>260.13</v>
      </c>
    </row>
    <row r="4" spans="1:5" x14ac:dyDescent="0.3">
      <c r="A4" s="3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3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3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3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3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3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F01-C8C0-4EB8-B39C-6ABF1ECE361C}">
  <dimension ref="A1:J10"/>
  <sheetViews>
    <sheetView workbookViewId="0">
      <selection activeCell="B9" sqref="B9"/>
    </sheetView>
  </sheetViews>
  <sheetFormatPr baseColWidth="10" defaultRowHeight="14.4" x14ac:dyDescent="0.3"/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0.1</v>
      </c>
      <c r="B2">
        <v>0.104</v>
      </c>
      <c r="C2">
        <v>0.101339</v>
      </c>
      <c r="D2">
        <v>0.1067</v>
      </c>
    </row>
    <row r="3" spans="1:10" x14ac:dyDescent="0.3">
      <c r="A3">
        <v>0.2</v>
      </c>
      <c r="B3">
        <v>0.179755</v>
      </c>
      <c r="C3">
        <v>0.17693999999999999</v>
      </c>
      <c r="D3">
        <v>0.18256800000000001</v>
      </c>
    </row>
    <row r="4" spans="1:10" x14ac:dyDescent="0.3">
      <c r="A4">
        <v>0.3</v>
      </c>
      <c r="B4">
        <v>0.28304299999999999</v>
      </c>
      <c r="C4">
        <v>0.28024399999999999</v>
      </c>
      <c r="D4">
        <v>0.28583999999999998</v>
      </c>
    </row>
    <row r="5" spans="1:10" x14ac:dyDescent="0.3">
      <c r="A5">
        <v>0.4</v>
      </c>
      <c r="B5">
        <v>0.40051999999999999</v>
      </c>
      <c r="C5">
        <v>0.39716499999999999</v>
      </c>
      <c r="D5">
        <v>0.4133</v>
      </c>
      <c r="E5">
        <v>0.40300000000000002</v>
      </c>
      <c r="F5">
        <v>0.40114</v>
      </c>
      <c r="G5">
        <v>0.40479999999999999</v>
      </c>
      <c r="H5">
        <v>8.9899999999999994E-2</v>
      </c>
      <c r="I5">
        <v>8.6499999999999994E-2</v>
      </c>
      <c r="J5">
        <v>9.3399999999999997E-2</v>
      </c>
    </row>
    <row r="6" spans="1:10" x14ac:dyDescent="0.3">
      <c r="A6">
        <v>0.5</v>
      </c>
      <c r="B6">
        <v>0.50160000000000005</v>
      </c>
      <c r="C6">
        <v>0.49859999999999999</v>
      </c>
      <c r="D6">
        <v>0.51129999999999998</v>
      </c>
      <c r="E6">
        <v>0.50219999999999998</v>
      </c>
      <c r="F6">
        <v>0.50049999999999994</v>
      </c>
      <c r="G6">
        <v>0.50390999999999997</v>
      </c>
      <c r="H6">
        <v>9.443E-2</v>
      </c>
      <c r="I6">
        <v>9.0910000000000005E-2</v>
      </c>
      <c r="J6">
        <v>9.7900000000000001E-2</v>
      </c>
    </row>
    <row r="7" spans="1:10" x14ac:dyDescent="0.3">
      <c r="A7">
        <v>0.6</v>
      </c>
      <c r="B7">
        <v>0.59599999999999997</v>
      </c>
      <c r="C7">
        <v>0.59419999999999995</v>
      </c>
      <c r="D7">
        <v>0.5978</v>
      </c>
      <c r="E7">
        <v>0.59558800000000001</v>
      </c>
      <c r="F7">
        <v>0.59306999999999999</v>
      </c>
      <c r="G7">
        <v>0.59799999999999998</v>
      </c>
      <c r="H7">
        <v>0.1008</v>
      </c>
      <c r="I7">
        <v>9.4100000000000003E-2</v>
      </c>
      <c r="J7">
        <v>0.1075</v>
      </c>
    </row>
    <row r="8" spans="1:10" x14ac:dyDescent="0.3">
      <c r="A8">
        <v>0.7</v>
      </c>
      <c r="B8">
        <v>0.69610000000000005</v>
      </c>
      <c r="C8">
        <v>0.69399999999999995</v>
      </c>
      <c r="D8">
        <v>0.69820000000000004</v>
      </c>
      <c r="E8">
        <v>0.69589999999999996</v>
      </c>
      <c r="F8">
        <v>0.69230000000000003</v>
      </c>
      <c r="G8">
        <v>0.69679999999999997</v>
      </c>
      <c r="H8">
        <v>0.1016</v>
      </c>
      <c r="I8">
        <v>9.5000000000000001E-2</v>
      </c>
      <c r="J8">
        <v>0.1082</v>
      </c>
    </row>
    <row r="9" spans="1:10" x14ac:dyDescent="0.3">
      <c r="A9">
        <v>0.8</v>
      </c>
      <c r="B9">
        <v>7.8319E-2</v>
      </c>
      <c r="C9">
        <v>7.639E-2</v>
      </c>
      <c r="D9">
        <v>8.0240000000000006E-2</v>
      </c>
    </row>
    <row r="10" spans="1:10" x14ac:dyDescent="0.3">
      <c r="A10">
        <v>0.9</v>
      </c>
      <c r="B10">
        <v>7.7700000000000005E-2</v>
      </c>
      <c r="C10">
        <v>7.5300000000000006E-2</v>
      </c>
      <c r="D10">
        <v>8.0130000000000007E-2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01F-548D-4000-80D2-2EA0C260B4A4}">
  <dimension ref="A1:E11"/>
  <sheetViews>
    <sheetView workbookViewId="0">
      <selection activeCell="F32" sqref="F32"/>
    </sheetView>
  </sheetViews>
  <sheetFormatPr baseColWidth="10" defaultRowHeight="14.4" x14ac:dyDescent="0.3"/>
  <sheetData>
    <row r="1" spans="1:5" x14ac:dyDescent="0.3">
      <c r="A1" t="s">
        <v>26</v>
      </c>
      <c r="B1" t="s">
        <v>27</v>
      </c>
      <c r="C1" t="s">
        <v>18</v>
      </c>
      <c r="D1" t="s">
        <v>28</v>
      </c>
      <c r="E1" t="s">
        <v>29</v>
      </c>
    </row>
    <row r="2" spans="1:5" x14ac:dyDescent="0.3">
      <c r="A2">
        <v>0.1</v>
      </c>
    </row>
    <row r="3" spans="1:5" x14ac:dyDescent="0.3">
      <c r="A3">
        <v>0.2</v>
      </c>
      <c r="B3">
        <v>7.7</v>
      </c>
      <c r="C3">
        <v>2.2179449E-2</v>
      </c>
      <c r="D3">
        <f>B3-C3*100</f>
        <v>5.4820551000000002</v>
      </c>
      <c r="E3">
        <f>B3+C3*100</f>
        <v>9.9179449000000002</v>
      </c>
    </row>
    <row r="4" spans="1:5" x14ac:dyDescent="0.3">
      <c r="A4">
        <v>0.3</v>
      </c>
      <c r="B4">
        <v>71.7</v>
      </c>
      <c r="C4">
        <v>1.4244683218660899E-2</v>
      </c>
      <c r="D4">
        <f t="shared" ref="D4:D11" si="0">B4-C4*100</f>
        <v>70.275531678133916</v>
      </c>
      <c r="E4">
        <f t="shared" ref="E4:E11" si="1">B4+C4*100</f>
        <v>73.12446832186609</v>
      </c>
    </row>
    <row r="5" spans="1:5" x14ac:dyDescent="0.3">
      <c r="A5">
        <v>0.4</v>
      </c>
      <c r="B5">
        <v>96.4</v>
      </c>
      <c r="C5">
        <v>5.8910101001441104E-3</v>
      </c>
      <c r="D5">
        <f t="shared" si="0"/>
        <v>95.810898989985589</v>
      </c>
      <c r="E5">
        <f t="shared" si="1"/>
        <v>96.989101010014423</v>
      </c>
    </row>
    <row r="6" spans="1:5" x14ac:dyDescent="0.3">
      <c r="A6">
        <v>0.5</v>
      </c>
      <c r="B6">
        <v>98.4</v>
      </c>
      <c r="C6">
        <v>4.5342033478881303E-3</v>
      </c>
      <c r="D6">
        <f t="shared" si="0"/>
        <v>97.946579665211189</v>
      </c>
      <c r="E6">
        <f t="shared" si="1"/>
        <v>98.853420334788822</v>
      </c>
    </row>
    <row r="7" spans="1:5" x14ac:dyDescent="0.3">
      <c r="A7">
        <v>0.6</v>
      </c>
      <c r="B7" s="1">
        <v>95</v>
      </c>
      <c r="C7">
        <v>1.26491106406735E-2</v>
      </c>
      <c r="D7">
        <f t="shared" si="0"/>
        <v>93.735088935932652</v>
      </c>
      <c r="E7">
        <f t="shared" si="1"/>
        <v>96.264911064067348</v>
      </c>
    </row>
    <row r="8" spans="1:5" x14ac:dyDescent="0.3">
      <c r="A8">
        <v>0.7</v>
      </c>
      <c r="B8" s="1">
        <v>92</v>
      </c>
      <c r="C8">
        <v>1.17645942486413E-2</v>
      </c>
      <c r="D8">
        <f t="shared" si="0"/>
        <v>90.823540575135866</v>
      </c>
      <c r="E8">
        <f t="shared" si="1"/>
        <v>93.176459424864134</v>
      </c>
    </row>
    <row r="9" spans="1:5" x14ac:dyDescent="0.3">
      <c r="A9">
        <v>0.8</v>
      </c>
      <c r="B9" s="1">
        <v>90.6</v>
      </c>
      <c r="C9">
        <v>1.26491106406735E-2</v>
      </c>
      <c r="D9">
        <f t="shared" si="0"/>
        <v>89.335088935932646</v>
      </c>
      <c r="E9">
        <f t="shared" si="1"/>
        <v>91.864911064067343</v>
      </c>
    </row>
    <row r="10" spans="1:5" x14ac:dyDescent="0.3">
      <c r="A10">
        <v>0.9</v>
      </c>
      <c r="B10" s="1">
        <v>85</v>
      </c>
      <c r="C10">
        <v>9.4651314562318005E-3</v>
      </c>
      <c r="D10">
        <f t="shared" si="0"/>
        <v>84.053486854376814</v>
      </c>
      <c r="E10">
        <f t="shared" si="1"/>
        <v>85.946513145623186</v>
      </c>
    </row>
    <row r="11" spans="1:5" x14ac:dyDescent="0.3">
      <c r="A11">
        <v>1</v>
      </c>
      <c r="B11" s="1">
        <v>82.5</v>
      </c>
      <c r="C11">
        <v>1.04745215447357E-2</v>
      </c>
      <c r="D11">
        <f t="shared" si="0"/>
        <v>81.452547845526425</v>
      </c>
      <c r="E11">
        <f t="shared" si="1"/>
        <v>83.547452154473575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3FD5-27D4-4DB1-9B19-B59D6EFBB408}">
  <dimension ref="A1:F10"/>
  <sheetViews>
    <sheetView workbookViewId="0">
      <selection activeCell="G31" sqref="G31"/>
    </sheetView>
  </sheetViews>
  <sheetFormatPr baseColWidth="10" defaultRowHeight="14.4" x14ac:dyDescent="0.3"/>
  <sheetData>
    <row r="1" spans="1:6" x14ac:dyDescent="0.3">
      <c r="A1" t="s">
        <v>16</v>
      </c>
      <c r="B1" t="s">
        <v>17</v>
      </c>
      <c r="C1" t="s">
        <v>19</v>
      </c>
      <c r="D1" t="s">
        <v>18</v>
      </c>
      <c r="E1" t="s">
        <v>20</v>
      </c>
      <c r="F1" t="s">
        <v>21</v>
      </c>
    </row>
    <row r="2" spans="1:6" x14ac:dyDescent="0.3">
      <c r="A2">
        <v>0.1</v>
      </c>
      <c r="B2">
        <v>0.11799999999999999</v>
      </c>
      <c r="C2">
        <v>3.0330000000000001E-3</v>
      </c>
      <c r="D2">
        <f t="shared" ref="D2:D10" si="0">SQRT(C2)</f>
        <v>5.5072679252057458E-2</v>
      </c>
      <c r="E2">
        <f t="shared" ref="E2:E10" si="1">B2-D2</f>
        <v>6.2927320747942536E-2</v>
      </c>
      <c r="F2">
        <f t="shared" ref="F2:F10" si="2">B2+D2</f>
        <v>0.17307267925205744</v>
      </c>
    </row>
    <row r="3" spans="1:6" x14ac:dyDescent="0.3">
      <c r="A3">
        <v>0.2</v>
      </c>
      <c r="B3">
        <v>0.20330000000000001</v>
      </c>
      <c r="C3">
        <v>3.46E-3</v>
      </c>
      <c r="D3">
        <f t="shared" si="0"/>
        <v>5.8821764679410971E-2</v>
      </c>
      <c r="E3">
        <f t="shared" si="1"/>
        <v>0.14447823532058904</v>
      </c>
      <c r="F3">
        <f t="shared" si="2"/>
        <v>0.26212176467941095</v>
      </c>
    </row>
    <row r="4" spans="1:6" x14ac:dyDescent="0.3">
      <c r="A4">
        <v>0.3</v>
      </c>
      <c r="B4">
        <v>0.307</v>
      </c>
      <c r="C4">
        <v>3.4770000000000001E-3</v>
      </c>
      <c r="D4">
        <f t="shared" si="0"/>
        <v>5.8966091951222273E-2</v>
      </c>
      <c r="E4">
        <f t="shared" si="1"/>
        <v>0.24803390804877773</v>
      </c>
      <c r="F4">
        <f t="shared" si="2"/>
        <v>0.36596609195122226</v>
      </c>
    </row>
    <row r="5" spans="1:6" x14ac:dyDescent="0.3">
      <c r="A5">
        <v>0.4</v>
      </c>
      <c r="B5">
        <v>0.40699999999999997</v>
      </c>
      <c r="C5">
        <v>3.397E-2</v>
      </c>
      <c r="D5">
        <f t="shared" si="0"/>
        <v>0.18430952227163958</v>
      </c>
      <c r="E5">
        <f t="shared" si="1"/>
        <v>0.2226904777283604</v>
      </c>
      <c r="F5">
        <f t="shared" si="2"/>
        <v>0.59130952227163958</v>
      </c>
    </row>
    <row r="6" spans="1:6" x14ac:dyDescent="0.3">
      <c r="A6">
        <v>0.5</v>
      </c>
      <c r="B6">
        <v>0.50600000000000001</v>
      </c>
      <c r="C6">
        <v>3.32E-3</v>
      </c>
      <c r="D6">
        <f t="shared" si="0"/>
        <v>5.7619441163551735E-2</v>
      </c>
      <c r="E6">
        <f t="shared" si="1"/>
        <v>0.44838055883644828</v>
      </c>
      <c r="F6">
        <f t="shared" si="2"/>
        <v>0.56361944116355178</v>
      </c>
    </row>
    <row r="7" spans="1:6" x14ac:dyDescent="0.3">
      <c r="A7">
        <v>0.6</v>
      </c>
      <c r="B7">
        <v>0.60199999999999998</v>
      </c>
      <c r="C7">
        <v>3.48E-3</v>
      </c>
      <c r="D7">
        <f t="shared" si="0"/>
        <v>5.89915248150105E-2</v>
      </c>
      <c r="E7">
        <f t="shared" si="1"/>
        <v>0.54300847518498951</v>
      </c>
      <c r="F7">
        <f t="shared" si="2"/>
        <v>0.66099152481501044</v>
      </c>
    </row>
    <row r="8" spans="1:6" x14ac:dyDescent="0.3">
      <c r="A8">
        <v>0.7</v>
      </c>
      <c r="B8">
        <v>0.70899999999999996</v>
      </c>
      <c r="C8">
        <v>3.3830000000000002E-3</v>
      </c>
      <c r="D8">
        <f t="shared" si="0"/>
        <v>5.8163562476863467E-2</v>
      </c>
      <c r="E8">
        <f t="shared" si="1"/>
        <v>0.65083643752313647</v>
      </c>
      <c r="F8">
        <f t="shared" si="2"/>
        <v>0.76716356247686346</v>
      </c>
    </row>
    <row r="9" spans="1:6" x14ac:dyDescent="0.3">
      <c r="A9">
        <v>0.8</v>
      </c>
      <c r="B9">
        <v>0.80300000000000005</v>
      </c>
      <c r="C9">
        <v>3.4039999999999999E-3</v>
      </c>
      <c r="D9">
        <f t="shared" si="0"/>
        <v>5.8343808583259285E-2</v>
      </c>
      <c r="E9">
        <f t="shared" si="1"/>
        <v>0.74465619141674078</v>
      </c>
      <c r="F9">
        <f t="shared" si="2"/>
        <v>0.86134380858325932</v>
      </c>
    </row>
    <row r="10" spans="1:6" x14ac:dyDescent="0.3">
      <c r="A10">
        <v>0.9</v>
      </c>
      <c r="B10">
        <v>0.88549999999999995</v>
      </c>
      <c r="C10">
        <v>2.7000000000000001E-3</v>
      </c>
      <c r="D10">
        <f t="shared" si="0"/>
        <v>5.1961524227066319E-2</v>
      </c>
      <c r="E10">
        <f t="shared" si="1"/>
        <v>0.83353847577293361</v>
      </c>
      <c r="F10">
        <f t="shared" si="2"/>
        <v>0.9374615242270663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74A-88E2-4280-A4BF-B2004656FC8E}">
  <dimension ref="A1:C5"/>
  <sheetViews>
    <sheetView workbookViewId="0">
      <selection activeCell="E32" sqref="E32"/>
    </sheetView>
  </sheetViews>
  <sheetFormatPr baseColWidth="10" defaultRowHeight="14.4" x14ac:dyDescent="0.3"/>
  <sheetData>
    <row r="1" spans="1:3" x14ac:dyDescent="0.3">
      <c r="A1" t="s">
        <v>24</v>
      </c>
      <c r="B1" t="s">
        <v>25</v>
      </c>
      <c r="C1" t="s">
        <v>18</v>
      </c>
    </row>
    <row r="2" spans="1:3" x14ac:dyDescent="0.3">
      <c r="A2">
        <v>0.05</v>
      </c>
      <c r="B2">
        <v>4</v>
      </c>
      <c r="C2">
        <v>1.9595919999999999E-2</v>
      </c>
    </row>
    <row r="3" spans="1:3" x14ac:dyDescent="0.3">
      <c r="A3">
        <v>0.1</v>
      </c>
      <c r="B3">
        <v>5</v>
      </c>
      <c r="C3">
        <v>2.179449E-2</v>
      </c>
    </row>
    <row r="4" spans="1:3" x14ac:dyDescent="0.3">
      <c r="A4">
        <v>1.4999999999999999E-2</v>
      </c>
      <c r="B4">
        <v>6</v>
      </c>
      <c r="C4">
        <v>2.3748680000000001E-2</v>
      </c>
    </row>
    <row r="5" spans="1:3" x14ac:dyDescent="0.3">
      <c r="A5">
        <v>0.2</v>
      </c>
      <c r="B5">
        <v>6</v>
      </c>
      <c r="C5">
        <v>2.3748680000000001E-2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5562-04C6-4A4B-BD84-7F2F8FAF9AFD}">
  <dimension ref="A1:I11"/>
  <sheetViews>
    <sheetView workbookViewId="0">
      <selection activeCell="E32" sqref="E32"/>
    </sheetView>
  </sheetViews>
  <sheetFormatPr baseColWidth="10" defaultRowHeight="14.4" x14ac:dyDescent="0.3"/>
  <sheetData>
    <row r="1" spans="1:9" x14ac:dyDescent="0.3">
      <c r="A1" t="s">
        <v>22</v>
      </c>
      <c r="B1" t="s">
        <v>23</v>
      </c>
      <c r="C1" t="s">
        <v>18</v>
      </c>
      <c r="D1" t="s">
        <v>81</v>
      </c>
      <c r="E1" t="s">
        <v>85</v>
      </c>
      <c r="F1" t="s">
        <v>84</v>
      </c>
      <c r="G1" t="s">
        <v>57</v>
      </c>
      <c r="H1" t="s">
        <v>80</v>
      </c>
      <c r="I1" t="s">
        <v>62</v>
      </c>
    </row>
    <row r="2" spans="1:9" x14ac:dyDescent="0.3">
      <c r="A2">
        <v>1</v>
      </c>
      <c r="B2">
        <v>2</v>
      </c>
      <c r="C2">
        <v>1.4E-2</v>
      </c>
      <c r="D2">
        <v>0.45779999999999998</v>
      </c>
      <c r="E2">
        <v>0.109</v>
      </c>
      <c r="F2" t="s">
        <v>82</v>
      </c>
      <c r="G2">
        <v>0.13300000000000001</v>
      </c>
      <c r="H2">
        <v>1.0999999999999999E-2</v>
      </c>
      <c r="I2" t="s">
        <v>70</v>
      </c>
    </row>
    <row r="3" spans="1:9" x14ac:dyDescent="0.3">
      <c r="A3">
        <v>2</v>
      </c>
      <c r="B3">
        <v>2</v>
      </c>
      <c r="C3">
        <v>1.4E-2</v>
      </c>
      <c r="D3">
        <v>0.63200000000000001</v>
      </c>
      <c r="E3">
        <v>2.4199999999999999E-2</v>
      </c>
      <c r="F3" t="s">
        <v>82</v>
      </c>
      <c r="G3">
        <v>0.13400000000000001</v>
      </c>
      <c r="H3">
        <v>1.0999999999999999E-2</v>
      </c>
      <c r="I3" t="s">
        <v>70</v>
      </c>
    </row>
    <row r="4" spans="1:9" x14ac:dyDescent="0.3">
      <c r="A4">
        <v>3</v>
      </c>
      <c r="B4">
        <v>48</v>
      </c>
      <c r="C4">
        <v>4.99E-2</v>
      </c>
      <c r="D4">
        <v>0.626</v>
      </c>
      <c r="E4">
        <v>4.1799999999999997E-2</v>
      </c>
      <c r="F4" t="s">
        <v>82</v>
      </c>
      <c r="G4">
        <v>0.16059999999999999</v>
      </c>
      <c r="H4">
        <v>3.5999999999999997E-2</v>
      </c>
      <c r="I4" t="s">
        <v>70</v>
      </c>
    </row>
    <row r="5" spans="1:9" x14ac:dyDescent="0.3">
      <c r="A5">
        <v>4</v>
      </c>
      <c r="B5">
        <v>63</v>
      </c>
      <c r="C5">
        <v>4.82E-2</v>
      </c>
      <c r="D5">
        <v>0.64259999999999995</v>
      </c>
      <c r="E5">
        <v>4.0800000000000003E-2</v>
      </c>
      <c r="F5" t="s">
        <v>82</v>
      </c>
      <c r="G5">
        <v>0.26700000000000002</v>
      </c>
      <c r="H5">
        <v>0.10299999999999999</v>
      </c>
      <c r="I5" t="s">
        <v>70</v>
      </c>
    </row>
    <row r="6" spans="1:9" x14ac:dyDescent="0.3">
      <c r="A6">
        <v>5</v>
      </c>
      <c r="B6">
        <v>57</v>
      </c>
      <c r="C6">
        <v>4.9500000000000002E-2</v>
      </c>
      <c r="D6">
        <v>0.66810000000000003</v>
      </c>
      <c r="E6">
        <v>4.1700000000000001E-2</v>
      </c>
      <c r="F6" t="s">
        <v>82</v>
      </c>
      <c r="G6">
        <v>0.26900000000000002</v>
      </c>
      <c r="H6">
        <v>8.1900000000000001E-2</v>
      </c>
      <c r="I6" t="s">
        <v>70</v>
      </c>
    </row>
    <row r="7" spans="1:9" x14ac:dyDescent="0.3">
      <c r="A7">
        <v>1</v>
      </c>
      <c r="D7">
        <v>0.63190000000000002</v>
      </c>
      <c r="E7">
        <v>0.13</v>
      </c>
      <c r="F7" t="s">
        <v>83</v>
      </c>
      <c r="G7">
        <v>0.10100000000000001</v>
      </c>
      <c r="H7">
        <v>3.2000000000000001E-2</v>
      </c>
      <c r="I7" t="s">
        <v>69</v>
      </c>
    </row>
    <row r="8" spans="1:9" x14ac:dyDescent="0.3">
      <c r="A8">
        <v>2</v>
      </c>
      <c r="D8">
        <v>0.78339999999999999</v>
      </c>
      <c r="E8">
        <v>2.12E-2</v>
      </c>
      <c r="F8" t="s">
        <v>83</v>
      </c>
      <c r="G8">
        <v>9.6500000000000002E-2</v>
      </c>
      <c r="H8">
        <v>3.2599999999999997E-2</v>
      </c>
      <c r="I8" t="s">
        <v>69</v>
      </c>
    </row>
    <row r="9" spans="1:9" x14ac:dyDescent="0.3">
      <c r="A9">
        <v>3</v>
      </c>
      <c r="D9">
        <v>0.90449999999999997</v>
      </c>
      <c r="E9">
        <v>4.1799999999999997E-2</v>
      </c>
      <c r="F9" t="s">
        <v>83</v>
      </c>
      <c r="G9">
        <v>0.154</v>
      </c>
      <c r="H9">
        <v>5.3499999999999999E-2</v>
      </c>
      <c r="I9" t="s">
        <v>69</v>
      </c>
    </row>
    <row r="10" spans="1:9" x14ac:dyDescent="0.3">
      <c r="A10">
        <v>4</v>
      </c>
      <c r="D10">
        <v>0.9022</v>
      </c>
      <c r="E10">
        <v>3.9100000000000003E-2</v>
      </c>
      <c r="F10" t="s">
        <v>83</v>
      </c>
      <c r="G10">
        <v>0.186</v>
      </c>
      <c r="H10">
        <v>7.2400000000000006E-2</v>
      </c>
      <c r="I10" t="s">
        <v>69</v>
      </c>
    </row>
    <row r="11" spans="1:9" x14ac:dyDescent="0.3">
      <c r="A11">
        <v>5</v>
      </c>
      <c r="D11">
        <v>0.91800000000000004</v>
      </c>
      <c r="E11">
        <v>3.6499999999999998E-2</v>
      </c>
      <c r="F11" t="s">
        <v>83</v>
      </c>
      <c r="G11">
        <v>0.187</v>
      </c>
      <c r="H11">
        <v>6.3E-2</v>
      </c>
      <c r="I1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4465-DB02-4A02-BCB3-0E4D779AF38A}">
  <dimension ref="A1:N39"/>
  <sheetViews>
    <sheetView workbookViewId="0">
      <selection activeCell="L14" sqref="L14"/>
    </sheetView>
  </sheetViews>
  <sheetFormatPr baseColWidth="10" defaultRowHeight="14.4" x14ac:dyDescent="0.3"/>
  <sheetData>
    <row r="1" spans="1:14" x14ac:dyDescent="0.3">
      <c r="A1" t="s">
        <v>26</v>
      </c>
      <c r="B1" t="s">
        <v>32</v>
      </c>
      <c r="C1" t="s">
        <v>3</v>
      </c>
      <c r="D1" t="s">
        <v>4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40</v>
      </c>
      <c r="K1" t="s">
        <v>41</v>
      </c>
      <c r="L1" t="s">
        <v>38</v>
      </c>
      <c r="M1" t="s">
        <v>39</v>
      </c>
      <c r="N1" t="s">
        <v>62</v>
      </c>
    </row>
    <row r="2" spans="1:14" x14ac:dyDescent="0.3">
      <c r="A2">
        <v>0.1</v>
      </c>
      <c r="B2">
        <v>100</v>
      </c>
      <c r="C2" t="s">
        <v>0</v>
      </c>
      <c r="D2">
        <v>0</v>
      </c>
      <c r="J2">
        <v>4.1219999999999999</v>
      </c>
      <c r="K2">
        <v>0.185</v>
      </c>
    </row>
    <row r="3" spans="1:14" x14ac:dyDescent="0.3">
      <c r="A3">
        <v>0.2</v>
      </c>
      <c r="B3">
        <v>41</v>
      </c>
      <c r="C3" t="s">
        <v>0</v>
      </c>
      <c r="D3">
        <v>8</v>
      </c>
      <c r="E3">
        <v>2.7099999999999999E-2</v>
      </c>
      <c r="F3">
        <v>0.2412</v>
      </c>
      <c r="G3">
        <v>7.1000000000000004E-3</v>
      </c>
      <c r="H3">
        <v>0.41589999999999999</v>
      </c>
      <c r="I3">
        <v>3.0300000000000001E-2</v>
      </c>
      <c r="J3">
        <v>3.9609999999999999</v>
      </c>
      <c r="K3">
        <v>0.13900000000000001</v>
      </c>
      <c r="L3">
        <v>0.13719999999999999</v>
      </c>
      <c r="M3">
        <v>1.77E-2</v>
      </c>
      <c r="N3" t="s">
        <v>61</v>
      </c>
    </row>
    <row r="4" spans="1:14" x14ac:dyDescent="0.3">
      <c r="A4">
        <v>0.3</v>
      </c>
      <c r="B4">
        <v>0</v>
      </c>
      <c r="C4" t="s">
        <v>0</v>
      </c>
      <c r="D4">
        <v>82</v>
      </c>
      <c r="E4">
        <v>3.8399999999999997E-2</v>
      </c>
      <c r="F4">
        <v>0.16470000000000001</v>
      </c>
      <c r="G4">
        <v>2.8999999999999998E-3</v>
      </c>
      <c r="H4">
        <v>0.4254</v>
      </c>
      <c r="I4">
        <v>2.5600000000000001E-2</v>
      </c>
      <c r="J4">
        <v>3.6480000000000001</v>
      </c>
      <c r="K4">
        <v>5.5E-2</v>
      </c>
      <c r="L4">
        <v>0.1376</v>
      </c>
      <c r="M4">
        <v>1.2699999999999999E-2</v>
      </c>
      <c r="N4" t="s">
        <v>61</v>
      </c>
    </row>
    <row r="5" spans="1:14" x14ac:dyDescent="0.3">
      <c r="A5">
        <v>0.4</v>
      </c>
      <c r="C5" t="s">
        <v>0</v>
      </c>
      <c r="D5">
        <v>96</v>
      </c>
      <c r="E5">
        <v>1.95E-2</v>
      </c>
      <c r="F5">
        <v>8.7300000000000003E-2</v>
      </c>
      <c r="G5">
        <v>1E-3</v>
      </c>
      <c r="H5">
        <v>0.42349999999999999</v>
      </c>
      <c r="I5">
        <v>1.84E-2</v>
      </c>
      <c r="J5">
        <v>3.347</v>
      </c>
      <c r="K5">
        <v>3.9800000000000002E-2</v>
      </c>
      <c r="L5">
        <v>0.13930000000000001</v>
      </c>
      <c r="M5">
        <v>1.1599999999999999E-2</v>
      </c>
      <c r="N5" t="s">
        <v>61</v>
      </c>
    </row>
    <row r="6" spans="1:14" x14ac:dyDescent="0.3">
      <c r="A6">
        <v>0.5</v>
      </c>
      <c r="C6" t="s">
        <v>0</v>
      </c>
      <c r="D6">
        <v>96</v>
      </c>
      <c r="E6">
        <v>1.95E-2</v>
      </c>
      <c r="F6">
        <v>3.3700000000000001E-2</v>
      </c>
      <c r="G6">
        <v>1E-4</v>
      </c>
      <c r="H6">
        <v>0.41930000000000001</v>
      </c>
      <c r="I6">
        <v>1.6400000000000001E-2</v>
      </c>
      <c r="J6">
        <v>2.98</v>
      </c>
      <c r="K6">
        <v>2.3300000000000001E-2</v>
      </c>
      <c r="L6">
        <v>0.14199999999999999</v>
      </c>
      <c r="M6">
        <v>1.43E-2</v>
      </c>
      <c r="N6" t="s">
        <v>61</v>
      </c>
    </row>
    <row r="7" spans="1:14" x14ac:dyDescent="0.3">
      <c r="A7">
        <v>0.6</v>
      </c>
      <c r="C7" t="s">
        <v>0</v>
      </c>
      <c r="D7">
        <v>84</v>
      </c>
      <c r="E7">
        <v>3.6600000000000001E-2</v>
      </c>
      <c r="F7">
        <v>0.02</v>
      </c>
      <c r="G7">
        <v>1E-4</v>
      </c>
      <c r="H7">
        <v>0.4113</v>
      </c>
      <c r="I7">
        <v>1.84E-2</v>
      </c>
      <c r="J7">
        <v>2.6549999999999998</v>
      </c>
      <c r="K7">
        <v>1.9E-2</v>
      </c>
      <c r="L7">
        <v>0.14899999999999999</v>
      </c>
      <c r="M7">
        <v>1.8599999999999998E-2</v>
      </c>
      <c r="N7" t="s">
        <v>61</v>
      </c>
    </row>
    <row r="8" spans="1:14" x14ac:dyDescent="0.3">
      <c r="A8">
        <v>0.7</v>
      </c>
      <c r="C8" t="s">
        <v>0</v>
      </c>
      <c r="D8">
        <v>86</v>
      </c>
      <c r="E8">
        <v>3.4599999999999999E-2</v>
      </c>
      <c r="F8">
        <v>1.6400000000000001E-2</v>
      </c>
      <c r="G8">
        <v>5.0000000000000002E-5</v>
      </c>
      <c r="H8">
        <v>0.40610000000000002</v>
      </c>
      <c r="I8">
        <v>1.721E-2</v>
      </c>
      <c r="J8">
        <v>2.488</v>
      </c>
      <c r="K8">
        <v>1.7000000000000001E-2</v>
      </c>
      <c r="L8">
        <v>0.151</v>
      </c>
      <c r="M8">
        <v>2.1499999999999998E-2</v>
      </c>
      <c r="N8" t="s">
        <v>61</v>
      </c>
    </row>
    <row r="9" spans="1:14" x14ac:dyDescent="0.3">
      <c r="A9">
        <v>0.8</v>
      </c>
      <c r="C9" t="s">
        <v>0</v>
      </c>
      <c r="D9">
        <v>84</v>
      </c>
      <c r="E9">
        <v>3.6600000000000001E-2</v>
      </c>
      <c r="F9">
        <v>1.5689999999999999E-2</v>
      </c>
      <c r="G9">
        <v>5.0000000000000002E-5</v>
      </c>
      <c r="H9">
        <v>0.40620000000000001</v>
      </c>
      <c r="I9">
        <v>1.8800000000000001E-2</v>
      </c>
      <c r="J9">
        <v>2.4319999999999999</v>
      </c>
      <c r="K9">
        <v>1.61E-2</v>
      </c>
      <c r="L9">
        <v>0.1532</v>
      </c>
      <c r="M9">
        <v>1.9400000000000001E-2</v>
      </c>
      <c r="N9" t="s">
        <v>61</v>
      </c>
    </row>
    <row r="10" spans="1:14" x14ac:dyDescent="0.3">
      <c r="A10">
        <v>0.9</v>
      </c>
      <c r="C10" t="s">
        <v>0</v>
      </c>
      <c r="D10">
        <v>88</v>
      </c>
      <c r="E10">
        <v>3.2399999999999998E-2</v>
      </c>
      <c r="F10">
        <v>1.583E-2</v>
      </c>
      <c r="G10">
        <v>6.0000000000000002E-6</v>
      </c>
      <c r="H10">
        <v>0.40429999999999999</v>
      </c>
      <c r="I10">
        <v>1.5900000000000001E-2</v>
      </c>
      <c r="J10">
        <v>2.4180000000000001</v>
      </c>
      <c r="K10">
        <v>1.6799999999999999E-2</v>
      </c>
      <c r="L10">
        <v>0.1547</v>
      </c>
      <c r="M10">
        <v>2.3E-2</v>
      </c>
      <c r="N10" t="s">
        <v>61</v>
      </c>
    </row>
    <row r="11" spans="1:14" x14ac:dyDescent="0.3">
      <c r="A11">
        <v>1</v>
      </c>
      <c r="C11" t="s">
        <v>0</v>
      </c>
      <c r="D11">
        <v>82</v>
      </c>
      <c r="E11">
        <v>3.841E-2</v>
      </c>
      <c r="F11">
        <v>3.1099999999999999E-2</v>
      </c>
      <c r="G11">
        <v>1E-4</v>
      </c>
      <c r="H11">
        <v>0.40799999999999997</v>
      </c>
      <c r="I11">
        <v>1.77E-2</v>
      </c>
      <c r="J11">
        <v>2.5880000000000001</v>
      </c>
      <c r="K11">
        <v>1.5599999999999999E-2</v>
      </c>
      <c r="L11">
        <v>0.152</v>
      </c>
      <c r="M11">
        <v>1.72E-2</v>
      </c>
      <c r="N11" t="s">
        <v>61</v>
      </c>
    </row>
    <row r="12" spans="1:14" x14ac:dyDescent="0.3">
      <c r="A12">
        <v>0.1</v>
      </c>
      <c r="C12" t="s">
        <v>30</v>
      </c>
      <c r="D12">
        <v>0</v>
      </c>
      <c r="N12" t="s">
        <v>60</v>
      </c>
    </row>
    <row r="13" spans="1:14" x14ac:dyDescent="0.3">
      <c r="A13">
        <v>0.2</v>
      </c>
      <c r="C13" t="s">
        <v>30</v>
      </c>
      <c r="D13">
        <v>46</v>
      </c>
      <c r="E13">
        <v>4.9799999999999997E-2</v>
      </c>
      <c r="L13">
        <v>0.1623</v>
      </c>
      <c r="M13">
        <v>1.5299999999999999E-2</v>
      </c>
      <c r="N13" t="s">
        <v>60</v>
      </c>
    </row>
    <row r="14" spans="1:14" x14ac:dyDescent="0.3">
      <c r="A14">
        <v>0.3</v>
      </c>
      <c r="C14" t="s">
        <v>30</v>
      </c>
      <c r="D14">
        <v>7</v>
      </c>
      <c r="E14">
        <v>2.5499999999999998E-2</v>
      </c>
      <c r="L14">
        <v>0.15110000000000001</v>
      </c>
      <c r="M14">
        <v>8.0000000000000002E-3</v>
      </c>
      <c r="N14" t="s">
        <v>60</v>
      </c>
    </row>
    <row r="15" spans="1:14" x14ac:dyDescent="0.3">
      <c r="A15">
        <v>0.4</v>
      </c>
      <c r="C15" t="s">
        <v>30</v>
      </c>
      <c r="D15">
        <v>0</v>
      </c>
      <c r="L15">
        <v>0.15240000000000001</v>
      </c>
      <c r="M15">
        <v>8.0000000000000002E-3</v>
      </c>
      <c r="N15" t="s">
        <v>60</v>
      </c>
    </row>
    <row r="16" spans="1:14" x14ac:dyDescent="0.3">
      <c r="A16">
        <v>0.5</v>
      </c>
      <c r="C16" t="s">
        <v>30</v>
      </c>
      <c r="D16">
        <v>0</v>
      </c>
      <c r="L16">
        <v>0.1507</v>
      </c>
      <c r="M16">
        <v>6.0000000000000001E-3</v>
      </c>
      <c r="N16" t="s">
        <v>60</v>
      </c>
    </row>
    <row r="17" spans="1:14" x14ac:dyDescent="0.3">
      <c r="A17">
        <v>0.6</v>
      </c>
      <c r="C17" t="s">
        <v>30</v>
      </c>
      <c r="D17">
        <v>0</v>
      </c>
      <c r="L17">
        <v>0.1469</v>
      </c>
      <c r="M17">
        <v>5.0000000000000001E-3</v>
      </c>
      <c r="N17" t="s">
        <v>60</v>
      </c>
    </row>
    <row r="18" spans="1:14" x14ac:dyDescent="0.3">
      <c r="A18">
        <v>0.7</v>
      </c>
      <c r="C18" t="s">
        <v>30</v>
      </c>
      <c r="D18">
        <v>0</v>
      </c>
      <c r="L18">
        <v>0.14680000000000001</v>
      </c>
      <c r="M18">
        <v>5.0000000000000001E-3</v>
      </c>
      <c r="N18" t="s">
        <v>60</v>
      </c>
    </row>
    <row r="19" spans="1:14" x14ac:dyDescent="0.3">
      <c r="A19">
        <v>0.8</v>
      </c>
      <c r="C19" t="s">
        <v>30</v>
      </c>
      <c r="D19">
        <v>0</v>
      </c>
      <c r="L19">
        <v>0.1459</v>
      </c>
      <c r="M19">
        <v>5.0000000000000001E-3</v>
      </c>
      <c r="N19" t="s">
        <v>60</v>
      </c>
    </row>
    <row r="20" spans="1:14" x14ac:dyDescent="0.3">
      <c r="A20">
        <v>0.9</v>
      </c>
      <c r="C20" t="s">
        <v>30</v>
      </c>
      <c r="D20">
        <v>0</v>
      </c>
      <c r="L20">
        <v>0.14649999999999999</v>
      </c>
      <c r="M20">
        <v>5.0000000000000001E-3</v>
      </c>
      <c r="N20" t="s">
        <v>60</v>
      </c>
    </row>
    <row r="21" spans="1:14" x14ac:dyDescent="0.3">
      <c r="A21">
        <v>1</v>
      </c>
      <c r="C21" t="s">
        <v>30</v>
      </c>
      <c r="L21">
        <v>0.1462</v>
      </c>
      <c r="M21">
        <v>5.0000000000000001E-3</v>
      </c>
      <c r="N21" t="s">
        <v>60</v>
      </c>
    </row>
    <row r="22" spans="1:14" x14ac:dyDescent="0.3">
      <c r="A22">
        <v>0.1</v>
      </c>
      <c r="C22" t="s">
        <v>31</v>
      </c>
      <c r="D22">
        <v>0</v>
      </c>
    </row>
    <row r="23" spans="1:14" x14ac:dyDescent="0.3">
      <c r="A23">
        <v>0.2</v>
      </c>
      <c r="C23" t="s">
        <v>31</v>
      </c>
      <c r="D23">
        <v>3</v>
      </c>
      <c r="E23">
        <v>1.7000000000000001E-2</v>
      </c>
    </row>
    <row r="24" spans="1:14" x14ac:dyDescent="0.3">
      <c r="A24">
        <v>0.3</v>
      </c>
      <c r="C24" t="s">
        <v>31</v>
      </c>
      <c r="D24">
        <v>11</v>
      </c>
      <c r="E24">
        <v>3.1199999999999999E-2</v>
      </c>
    </row>
    <row r="25" spans="1:14" x14ac:dyDescent="0.3">
      <c r="A25">
        <v>0.4</v>
      </c>
      <c r="C25" t="s">
        <v>31</v>
      </c>
      <c r="D25">
        <v>4</v>
      </c>
      <c r="E25">
        <v>1.959E-2</v>
      </c>
    </row>
    <row r="26" spans="1:14" x14ac:dyDescent="0.3">
      <c r="A26">
        <v>0.5</v>
      </c>
      <c r="C26" t="s">
        <v>31</v>
      </c>
      <c r="D26">
        <v>4</v>
      </c>
      <c r="E26">
        <v>1.959E-2</v>
      </c>
    </row>
    <row r="27" spans="1:14" x14ac:dyDescent="0.3">
      <c r="A27">
        <v>0.6</v>
      </c>
      <c r="C27" t="s">
        <v>31</v>
      </c>
      <c r="D27">
        <v>16</v>
      </c>
      <c r="E27">
        <v>3.6600000000000001E-2</v>
      </c>
    </row>
    <row r="28" spans="1:14" x14ac:dyDescent="0.3">
      <c r="A28">
        <v>0.7</v>
      </c>
      <c r="C28" t="s">
        <v>31</v>
      </c>
      <c r="D28">
        <v>14</v>
      </c>
      <c r="E28">
        <v>3.4599999999999999E-2</v>
      </c>
    </row>
    <row r="29" spans="1:14" x14ac:dyDescent="0.3">
      <c r="A29">
        <v>0.8</v>
      </c>
      <c r="C29" t="s">
        <v>31</v>
      </c>
      <c r="D29">
        <v>16</v>
      </c>
      <c r="E29">
        <v>3.6600000000000001E-2</v>
      </c>
    </row>
    <row r="30" spans="1:14" x14ac:dyDescent="0.3">
      <c r="A30">
        <v>0.9</v>
      </c>
      <c r="C30" t="s">
        <v>31</v>
      </c>
      <c r="D30">
        <v>12</v>
      </c>
      <c r="E30">
        <v>3.2399999999999998E-2</v>
      </c>
    </row>
    <row r="31" spans="1:14" x14ac:dyDescent="0.3">
      <c r="A31">
        <v>0.1</v>
      </c>
      <c r="C31" t="s">
        <v>42</v>
      </c>
      <c r="D31">
        <v>0</v>
      </c>
    </row>
    <row r="32" spans="1:14" x14ac:dyDescent="0.3">
      <c r="A32">
        <v>0.2</v>
      </c>
      <c r="C32" t="s">
        <v>42</v>
      </c>
      <c r="D32">
        <v>0</v>
      </c>
    </row>
    <row r="33" spans="1:4" x14ac:dyDescent="0.3">
      <c r="A33">
        <v>0.3</v>
      </c>
      <c r="C33" t="s">
        <v>42</v>
      </c>
      <c r="D33">
        <v>0</v>
      </c>
    </row>
    <row r="34" spans="1:4" x14ac:dyDescent="0.3">
      <c r="A34">
        <v>0.4</v>
      </c>
      <c r="C34" t="s">
        <v>42</v>
      </c>
      <c r="D34">
        <v>0</v>
      </c>
    </row>
    <row r="35" spans="1:4" x14ac:dyDescent="0.3">
      <c r="A35">
        <v>0.5</v>
      </c>
      <c r="C35" t="s">
        <v>42</v>
      </c>
      <c r="D35">
        <v>0</v>
      </c>
    </row>
    <row r="36" spans="1:4" x14ac:dyDescent="0.3">
      <c r="A36">
        <v>0.6</v>
      </c>
      <c r="C36" t="s">
        <v>42</v>
      </c>
      <c r="D36">
        <v>0</v>
      </c>
    </row>
    <row r="37" spans="1:4" x14ac:dyDescent="0.3">
      <c r="A37">
        <v>0.7</v>
      </c>
      <c r="C37" t="s">
        <v>42</v>
      </c>
      <c r="D37">
        <v>0</v>
      </c>
    </row>
    <row r="38" spans="1:4" x14ac:dyDescent="0.3">
      <c r="A38">
        <v>0.8</v>
      </c>
      <c r="C38" t="s">
        <v>42</v>
      </c>
      <c r="D38">
        <v>0</v>
      </c>
    </row>
    <row r="39" spans="1:4" x14ac:dyDescent="0.3">
      <c r="A39">
        <v>0.9</v>
      </c>
      <c r="C39" t="s">
        <v>42</v>
      </c>
      <c r="D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59F7-5447-43DE-AA9C-A62914C15C0D}">
  <dimension ref="A1:M37"/>
  <sheetViews>
    <sheetView workbookViewId="0">
      <selection activeCell="C29" sqref="C29"/>
    </sheetView>
  </sheetViews>
  <sheetFormatPr baseColWidth="10" defaultRowHeight="14.4" x14ac:dyDescent="0.3"/>
  <sheetData>
    <row r="1" spans="1:13" x14ac:dyDescent="0.3">
      <c r="A1" t="s">
        <v>26</v>
      </c>
      <c r="B1" t="s">
        <v>32</v>
      </c>
      <c r="C1" t="s">
        <v>3</v>
      </c>
      <c r="D1" t="s">
        <v>4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3">
      <c r="A2">
        <v>0.1</v>
      </c>
      <c r="B2">
        <v>100</v>
      </c>
      <c r="C2" t="s">
        <v>0</v>
      </c>
      <c r="L2">
        <v>3.6819999999999999</v>
      </c>
      <c r="M2">
        <v>0.1726</v>
      </c>
    </row>
    <row r="3" spans="1:13" x14ac:dyDescent="0.3">
      <c r="A3">
        <v>0.2</v>
      </c>
      <c r="B3">
        <v>17</v>
      </c>
      <c r="C3" t="s">
        <v>0</v>
      </c>
      <c r="D3">
        <v>23</v>
      </c>
      <c r="E3">
        <v>4.2000000000000003E-2</v>
      </c>
      <c r="F3">
        <v>0.2011</v>
      </c>
      <c r="G3">
        <v>4.8999999999999998E-3</v>
      </c>
      <c r="H3">
        <v>0.39510000000000001</v>
      </c>
      <c r="I3">
        <v>8.3900000000000002E-2</v>
      </c>
      <c r="J3">
        <v>0.1361</v>
      </c>
      <c r="K3">
        <v>2.3800000000000002E-2</v>
      </c>
      <c r="L3">
        <v>3.7031000000000001</v>
      </c>
      <c r="M3">
        <v>0.1371</v>
      </c>
    </row>
    <row r="4" spans="1:13" x14ac:dyDescent="0.3">
      <c r="A4">
        <v>0.3</v>
      </c>
      <c r="B4">
        <v>0</v>
      </c>
      <c r="C4" t="s">
        <v>0</v>
      </c>
      <c r="D4">
        <v>92</v>
      </c>
      <c r="E4">
        <v>2.7099999999999999E-2</v>
      </c>
      <c r="F4">
        <v>0.13350000000000001</v>
      </c>
      <c r="G4">
        <v>1.8E-3</v>
      </c>
      <c r="H4">
        <v>0.42709999999999998</v>
      </c>
      <c r="I4">
        <v>2.41E-2</v>
      </c>
      <c r="J4">
        <v>0.14449999999999999</v>
      </c>
      <c r="K4">
        <v>1.2999999999999999E-2</v>
      </c>
      <c r="L4">
        <v>3.448</v>
      </c>
      <c r="M4">
        <v>4.7050000000000002E-2</v>
      </c>
    </row>
    <row r="5" spans="1:13" x14ac:dyDescent="0.3">
      <c r="A5">
        <v>0.4</v>
      </c>
      <c r="C5" t="s">
        <v>0</v>
      </c>
      <c r="D5">
        <v>96</v>
      </c>
      <c r="E5">
        <v>1.95E-2</v>
      </c>
      <c r="F5">
        <v>6.4299999999999996E-2</v>
      </c>
      <c r="G5">
        <v>5.0000000000000001E-4</v>
      </c>
      <c r="H5">
        <v>0.4219</v>
      </c>
      <c r="I5">
        <v>1.8669999999999999E-2</v>
      </c>
      <c r="J5">
        <v>0.14649999999999999</v>
      </c>
      <c r="K5">
        <v>1.0800000000000001E-2</v>
      </c>
      <c r="L5">
        <v>3.2162000000000002</v>
      </c>
      <c r="M5">
        <v>3.5900000000000001E-2</v>
      </c>
    </row>
    <row r="6" spans="1:13" x14ac:dyDescent="0.3">
      <c r="A6">
        <v>0.5</v>
      </c>
      <c r="C6" t="s">
        <v>0</v>
      </c>
      <c r="D6">
        <v>99</v>
      </c>
      <c r="E6">
        <v>9.9000000000000008E-3</v>
      </c>
      <c r="F6">
        <v>3.2000000000000001E-2</v>
      </c>
      <c r="G6">
        <v>1E-4</v>
      </c>
      <c r="H6">
        <v>0.41699999999999998</v>
      </c>
      <c r="I6">
        <v>1.567E-2</v>
      </c>
      <c r="J6">
        <v>0.1472</v>
      </c>
      <c r="K6">
        <v>1.0500000000000001E-2</v>
      </c>
      <c r="L6">
        <v>2.9581</v>
      </c>
      <c r="M6">
        <v>0.20200000000000001</v>
      </c>
    </row>
    <row r="7" spans="1:13" x14ac:dyDescent="0.3">
      <c r="A7">
        <v>0.6</v>
      </c>
      <c r="C7" t="s">
        <v>0</v>
      </c>
      <c r="D7">
        <v>94</v>
      </c>
      <c r="E7">
        <v>2.3699999999999999E-2</v>
      </c>
      <c r="F7">
        <v>2.1499999999999998E-2</v>
      </c>
      <c r="G7">
        <v>1E-4</v>
      </c>
      <c r="H7">
        <v>0.41439999999999999</v>
      </c>
      <c r="I7">
        <v>1.46E-2</v>
      </c>
      <c r="J7">
        <v>0.1482</v>
      </c>
      <c r="K7">
        <v>9.5999999999999992E-3</v>
      </c>
      <c r="L7">
        <v>2.7587999999999999</v>
      </c>
      <c r="M7">
        <v>1.7600000000000001E-2</v>
      </c>
    </row>
    <row r="8" spans="1:13" x14ac:dyDescent="0.3">
      <c r="A8">
        <v>0.7</v>
      </c>
      <c r="C8" t="s">
        <v>0</v>
      </c>
      <c r="D8">
        <v>85</v>
      </c>
      <c r="E8">
        <v>3.5700000000000003E-2</v>
      </c>
      <c r="F8">
        <v>1.7739999999999999E-2</v>
      </c>
      <c r="G8">
        <v>8.5199999999999997E-5</v>
      </c>
      <c r="H8">
        <v>0.40373999999999999</v>
      </c>
      <c r="I8">
        <v>0.02</v>
      </c>
      <c r="J8">
        <v>0.14940000000000001</v>
      </c>
      <c r="K8">
        <v>1.21E-2</v>
      </c>
      <c r="L8">
        <v>2.6448</v>
      </c>
      <c r="M8">
        <v>1.7330000000000002E-2</v>
      </c>
    </row>
    <row r="9" spans="1:13" x14ac:dyDescent="0.3">
      <c r="A9">
        <v>0.8</v>
      </c>
      <c r="C9" t="s">
        <v>0</v>
      </c>
      <c r="D9">
        <v>83</v>
      </c>
      <c r="E9">
        <v>3.7499999999999999E-2</v>
      </c>
      <c r="F9">
        <v>1.554E-2</v>
      </c>
      <c r="G9">
        <v>5.7800000000000002E-5</v>
      </c>
      <c r="H9">
        <v>0.40500000000000003</v>
      </c>
      <c r="I9">
        <v>1.7500000000000002E-2</v>
      </c>
      <c r="J9">
        <v>0.1479</v>
      </c>
      <c r="K9">
        <v>1.29E-2</v>
      </c>
      <c r="L9">
        <v>2.6046</v>
      </c>
      <c r="M9">
        <v>0.02</v>
      </c>
    </row>
    <row r="10" spans="1:13" x14ac:dyDescent="0.3">
      <c r="A10">
        <v>0.9</v>
      </c>
      <c r="C10" t="s">
        <v>0</v>
      </c>
      <c r="D10">
        <v>78</v>
      </c>
      <c r="E10">
        <v>4.1399999999999999E-2</v>
      </c>
      <c r="F10">
        <v>1.473E-2</v>
      </c>
      <c r="G10">
        <v>3.9499999999999998E-5</v>
      </c>
      <c r="H10">
        <v>0.40920000000000001</v>
      </c>
      <c r="I10">
        <v>1.67E-2</v>
      </c>
      <c r="J10">
        <v>0.14929999999999999</v>
      </c>
      <c r="K10">
        <v>1.5100000000000001E-2</v>
      </c>
      <c r="L10">
        <v>2.5893999999999999</v>
      </c>
      <c r="M10">
        <v>1.559E-2</v>
      </c>
    </row>
    <row r="11" spans="1:13" x14ac:dyDescent="0.3">
      <c r="A11">
        <v>0.1</v>
      </c>
      <c r="C11" t="s">
        <v>30</v>
      </c>
      <c r="D11">
        <v>0</v>
      </c>
    </row>
    <row r="12" spans="1:13" x14ac:dyDescent="0.3">
      <c r="A12">
        <v>0.2</v>
      </c>
      <c r="C12" t="s">
        <v>30</v>
      </c>
      <c r="D12">
        <v>29</v>
      </c>
      <c r="E12">
        <v>4.53E-2</v>
      </c>
    </row>
    <row r="13" spans="1:13" x14ac:dyDescent="0.3">
      <c r="A13">
        <v>0.3</v>
      </c>
      <c r="C13" t="s">
        <v>30</v>
      </c>
      <c r="D13">
        <v>1</v>
      </c>
      <c r="E13">
        <v>9.9000000000000008E-3</v>
      </c>
    </row>
    <row r="14" spans="1:13" x14ac:dyDescent="0.3">
      <c r="A14">
        <v>0.4</v>
      </c>
      <c r="C14" t="s">
        <v>30</v>
      </c>
      <c r="D14">
        <v>0</v>
      </c>
    </row>
    <row r="15" spans="1:13" x14ac:dyDescent="0.3">
      <c r="A15">
        <v>0.5</v>
      </c>
      <c r="C15" t="s">
        <v>30</v>
      </c>
      <c r="D15">
        <v>0</v>
      </c>
    </row>
    <row r="16" spans="1:13" x14ac:dyDescent="0.3">
      <c r="A16">
        <v>0.6</v>
      </c>
      <c r="C16" t="s">
        <v>30</v>
      </c>
      <c r="D16">
        <v>0</v>
      </c>
    </row>
    <row r="17" spans="1:5" x14ac:dyDescent="0.3">
      <c r="A17">
        <v>0.7</v>
      </c>
      <c r="C17" t="s">
        <v>30</v>
      </c>
      <c r="D17">
        <v>0</v>
      </c>
    </row>
    <row r="18" spans="1:5" x14ac:dyDescent="0.3">
      <c r="A18">
        <v>0.8</v>
      </c>
      <c r="C18" t="s">
        <v>30</v>
      </c>
      <c r="D18">
        <v>0</v>
      </c>
    </row>
    <row r="19" spans="1:5" x14ac:dyDescent="0.3">
      <c r="A19">
        <v>0.9</v>
      </c>
      <c r="C19" t="s">
        <v>30</v>
      </c>
      <c r="D19">
        <v>0</v>
      </c>
      <c r="E19">
        <v>0</v>
      </c>
    </row>
    <row r="20" spans="1:5" x14ac:dyDescent="0.3">
      <c r="A20">
        <v>0.1</v>
      </c>
      <c r="C20" t="s">
        <v>31</v>
      </c>
      <c r="D20">
        <v>0</v>
      </c>
    </row>
    <row r="21" spans="1:5" x14ac:dyDescent="0.3">
      <c r="A21">
        <v>0.2</v>
      </c>
      <c r="C21" t="s">
        <v>31</v>
      </c>
      <c r="D21">
        <v>11</v>
      </c>
      <c r="E21">
        <v>3.1E-2</v>
      </c>
    </row>
    <row r="22" spans="1:5" x14ac:dyDescent="0.3">
      <c r="A22">
        <v>0.3</v>
      </c>
      <c r="C22" t="s">
        <v>31</v>
      </c>
      <c r="D22">
        <v>7</v>
      </c>
      <c r="E22">
        <v>2.5499999999999998E-2</v>
      </c>
    </row>
    <row r="23" spans="1:5" x14ac:dyDescent="0.3">
      <c r="A23">
        <v>0.4</v>
      </c>
      <c r="C23" t="s">
        <v>31</v>
      </c>
      <c r="D23">
        <v>4</v>
      </c>
      <c r="E23">
        <v>1.95E-2</v>
      </c>
    </row>
    <row r="24" spans="1:5" x14ac:dyDescent="0.3">
      <c r="A24">
        <v>0.5</v>
      </c>
      <c r="C24" t="s">
        <v>31</v>
      </c>
      <c r="D24">
        <v>1</v>
      </c>
      <c r="E24">
        <v>9.9000000000000008E-3</v>
      </c>
    </row>
    <row r="25" spans="1:5" x14ac:dyDescent="0.3">
      <c r="A25">
        <v>0.6</v>
      </c>
      <c r="C25" t="s">
        <v>31</v>
      </c>
      <c r="D25">
        <v>6</v>
      </c>
      <c r="E25">
        <v>2.3699999999999999E-2</v>
      </c>
    </row>
    <row r="26" spans="1:5" x14ac:dyDescent="0.3">
      <c r="A26">
        <v>0.7</v>
      </c>
      <c r="C26" t="s">
        <v>31</v>
      </c>
      <c r="D26">
        <v>15</v>
      </c>
      <c r="E26">
        <v>3.5700000000000003E-2</v>
      </c>
    </row>
    <row r="27" spans="1:5" x14ac:dyDescent="0.3">
      <c r="A27">
        <v>0.8</v>
      </c>
      <c r="C27" t="s">
        <v>31</v>
      </c>
      <c r="D27">
        <v>17</v>
      </c>
      <c r="E27">
        <v>3.7499999999999999E-2</v>
      </c>
    </row>
    <row r="28" spans="1:5" x14ac:dyDescent="0.3">
      <c r="A28">
        <v>0.9</v>
      </c>
      <c r="C28" t="s">
        <v>31</v>
      </c>
      <c r="D28">
        <v>22</v>
      </c>
      <c r="E28">
        <v>4.1399999999999999E-2</v>
      </c>
    </row>
    <row r="29" spans="1:5" x14ac:dyDescent="0.3">
      <c r="A29">
        <v>0.1</v>
      </c>
      <c r="C29" t="s">
        <v>42</v>
      </c>
      <c r="D29">
        <v>0</v>
      </c>
    </row>
    <row r="30" spans="1:5" x14ac:dyDescent="0.3">
      <c r="A30">
        <v>0.2</v>
      </c>
      <c r="C30" t="s">
        <v>42</v>
      </c>
      <c r="D30">
        <v>3</v>
      </c>
      <c r="E30">
        <v>1.7000000000000001E-2</v>
      </c>
    </row>
    <row r="31" spans="1:5" x14ac:dyDescent="0.3">
      <c r="A31">
        <v>0.3</v>
      </c>
      <c r="C31" t="s">
        <v>42</v>
      </c>
      <c r="D31">
        <v>0</v>
      </c>
    </row>
    <row r="32" spans="1:5" x14ac:dyDescent="0.3">
      <c r="A32">
        <v>0.4</v>
      </c>
      <c r="C32" t="s">
        <v>42</v>
      </c>
      <c r="D32">
        <v>0</v>
      </c>
    </row>
    <row r="33" spans="1:4" x14ac:dyDescent="0.3">
      <c r="A33">
        <v>0.5</v>
      </c>
      <c r="C33" t="s">
        <v>42</v>
      </c>
      <c r="D33">
        <v>0</v>
      </c>
    </row>
    <row r="34" spans="1:4" x14ac:dyDescent="0.3">
      <c r="A34">
        <v>0.6</v>
      </c>
      <c r="C34" t="s">
        <v>42</v>
      </c>
      <c r="D34">
        <v>0</v>
      </c>
    </row>
    <row r="35" spans="1:4" x14ac:dyDescent="0.3">
      <c r="A35">
        <v>0.7</v>
      </c>
      <c r="C35" t="s">
        <v>42</v>
      </c>
      <c r="D35">
        <v>0</v>
      </c>
    </row>
    <row r="36" spans="1:4" x14ac:dyDescent="0.3">
      <c r="A36">
        <v>0.8</v>
      </c>
      <c r="C36" t="s">
        <v>42</v>
      </c>
      <c r="D36">
        <v>0</v>
      </c>
    </row>
    <row r="37" spans="1:4" x14ac:dyDescent="0.3">
      <c r="A37">
        <v>0.9</v>
      </c>
      <c r="C37" t="s">
        <v>42</v>
      </c>
      <c r="D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19C8-C292-4111-B5CD-802FC10C5AFB}">
  <dimension ref="A1:O28"/>
  <sheetViews>
    <sheetView workbookViewId="0">
      <selection activeCell="E32" sqref="E32"/>
    </sheetView>
  </sheetViews>
  <sheetFormatPr baseColWidth="10" defaultRowHeight="14.4" x14ac:dyDescent="0.3"/>
  <sheetData>
    <row r="1" spans="1:15" x14ac:dyDescent="0.3">
      <c r="A1" t="s">
        <v>26</v>
      </c>
      <c r="B1" t="s">
        <v>32</v>
      </c>
      <c r="C1" t="s">
        <v>73</v>
      </c>
      <c r="D1" t="s">
        <v>4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47</v>
      </c>
      <c r="O1" t="s">
        <v>46</v>
      </c>
    </row>
    <row r="2" spans="1:15" x14ac:dyDescent="0.3">
      <c r="A2">
        <v>0.1</v>
      </c>
      <c r="B2">
        <v>100</v>
      </c>
      <c r="C2" t="s">
        <v>45</v>
      </c>
      <c r="N2">
        <v>3.6819999999999999</v>
      </c>
      <c r="O2">
        <v>0.1726</v>
      </c>
    </row>
    <row r="3" spans="1:15" x14ac:dyDescent="0.3">
      <c r="A3">
        <v>0.2</v>
      </c>
      <c r="B3">
        <v>17</v>
      </c>
      <c r="C3" t="s">
        <v>45</v>
      </c>
      <c r="D3">
        <v>23</v>
      </c>
      <c r="E3">
        <v>4.2000000000000003E-2</v>
      </c>
      <c r="F3">
        <v>0.2011</v>
      </c>
      <c r="G3">
        <v>4.8999999999999998E-3</v>
      </c>
      <c r="H3">
        <v>0.39510000000000001</v>
      </c>
      <c r="I3">
        <v>8.3900000000000002E-2</v>
      </c>
      <c r="J3">
        <v>0.1361</v>
      </c>
      <c r="K3">
        <v>2.3800000000000002E-2</v>
      </c>
      <c r="N3">
        <v>3.7031000000000001</v>
      </c>
      <c r="O3">
        <v>0.1371</v>
      </c>
    </row>
    <row r="4" spans="1:15" x14ac:dyDescent="0.3">
      <c r="A4">
        <v>0.3</v>
      </c>
      <c r="B4">
        <v>0</v>
      </c>
      <c r="C4" t="s">
        <v>45</v>
      </c>
      <c r="D4">
        <v>92</v>
      </c>
      <c r="E4">
        <v>2.7099999999999999E-2</v>
      </c>
      <c r="F4">
        <v>0.13350000000000001</v>
      </c>
      <c r="G4">
        <v>1.8E-3</v>
      </c>
      <c r="H4">
        <v>0.42709999999999998</v>
      </c>
      <c r="I4">
        <v>2.41E-2</v>
      </c>
      <c r="J4">
        <v>0.14449999999999999</v>
      </c>
      <c r="K4">
        <v>1.2999999999999999E-2</v>
      </c>
      <c r="N4">
        <v>3.448</v>
      </c>
      <c r="O4">
        <v>4.7050000000000002E-2</v>
      </c>
    </row>
    <row r="5" spans="1:15" x14ac:dyDescent="0.3">
      <c r="A5">
        <v>0.4</v>
      </c>
      <c r="B5">
        <v>0</v>
      </c>
      <c r="C5" t="s">
        <v>45</v>
      </c>
      <c r="D5">
        <v>96</v>
      </c>
      <c r="E5">
        <v>1.95E-2</v>
      </c>
      <c r="F5">
        <v>6.4299999999999996E-2</v>
      </c>
      <c r="G5">
        <v>5.0000000000000001E-4</v>
      </c>
      <c r="H5">
        <v>0.4219</v>
      </c>
      <c r="I5">
        <v>1.8669999999999999E-2</v>
      </c>
      <c r="J5">
        <v>0.14649999999999999</v>
      </c>
      <c r="K5">
        <v>1.0800000000000001E-2</v>
      </c>
      <c r="N5">
        <v>3.2162000000000002</v>
      </c>
      <c r="O5">
        <v>3.5900000000000001E-2</v>
      </c>
    </row>
    <row r="6" spans="1:15" x14ac:dyDescent="0.3">
      <c r="A6">
        <v>0.5</v>
      </c>
      <c r="B6">
        <v>0</v>
      </c>
      <c r="C6" t="s">
        <v>45</v>
      </c>
      <c r="D6">
        <v>99</v>
      </c>
      <c r="E6">
        <v>9.9000000000000008E-3</v>
      </c>
      <c r="F6">
        <v>3.2000000000000001E-2</v>
      </c>
      <c r="G6">
        <v>1E-4</v>
      </c>
      <c r="H6">
        <v>0.41699999999999998</v>
      </c>
      <c r="I6">
        <v>1.567E-2</v>
      </c>
      <c r="J6">
        <v>0.1472</v>
      </c>
      <c r="K6">
        <v>1.0500000000000001E-2</v>
      </c>
      <c r="N6">
        <v>2.9581</v>
      </c>
      <c r="O6">
        <v>0.20200000000000001</v>
      </c>
    </row>
    <row r="7" spans="1:15" x14ac:dyDescent="0.3">
      <c r="A7">
        <v>0.6</v>
      </c>
      <c r="B7">
        <v>0</v>
      </c>
      <c r="C7" t="s">
        <v>45</v>
      </c>
      <c r="D7">
        <v>94</v>
      </c>
      <c r="E7">
        <v>2.3699999999999999E-2</v>
      </c>
      <c r="F7">
        <v>2.1499999999999998E-2</v>
      </c>
      <c r="G7">
        <v>1E-4</v>
      </c>
      <c r="H7">
        <v>0.41439999999999999</v>
      </c>
      <c r="I7">
        <v>1.46E-2</v>
      </c>
      <c r="J7">
        <v>0.1482</v>
      </c>
      <c r="K7">
        <v>9.5999999999999992E-3</v>
      </c>
      <c r="N7">
        <v>2.7587999999999999</v>
      </c>
      <c r="O7">
        <v>1.7600000000000001E-2</v>
      </c>
    </row>
    <row r="8" spans="1:15" x14ac:dyDescent="0.3">
      <c r="A8">
        <v>0.7</v>
      </c>
      <c r="B8">
        <v>0</v>
      </c>
      <c r="C8" t="s">
        <v>45</v>
      </c>
      <c r="D8">
        <v>85</v>
      </c>
      <c r="E8">
        <v>3.5700000000000003E-2</v>
      </c>
      <c r="F8">
        <v>1.7739999999999999E-2</v>
      </c>
      <c r="G8">
        <v>8.5199999999999997E-5</v>
      </c>
      <c r="H8">
        <v>0.40373999999999999</v>
      </c>
      <c r="I8">
        <v>0.02</v>
      </c>
      <c r="J8">
        <v>0.14940000000000001</v>
      </c>
      <c r="K8">
        <v>1.21E-2</v>
      </c>
      <c r="N8">
        <v>2.6448</v>
      </c>
      <c r="O8">
        <v>1.7330000000000002E-2</v>
      </c>
    </row>
    <row r="9" spans="1:15" x14ac:dyDescent="0.3">
      <c r="A9">
        <v>0.8</v>
      </c>
      <c r="B9">
        <v>0</v>
      </c>
      <c r="C9" t="s">
        <v>45</v>
      </c>
      <c r="D9">
        <v>83</v>
      </c>
      <c r="E9">
        <v>3.7499999999999999E-2</v>
      </c>
      <c r="F9">
        <v>1.554E-2</v>
      </c>
      <c r="G9">
        <v>5.7800000000000002E-5</v>
      </c>
      <c r="H9">
        <v>0.40500000000000003</v>
      </c>
      <c r="I9">
        <v>1.7500000000000002E-2</v>
      </c>
      <c r="J9">
        <v>0.1479</v>
      </c>
      <c r="K9">
        <v>1.29E-2</v>
      </c>
      <c r="N9">
        <v>2.6046</v>
      </c>
      <c r="O9">
        <v>0.02</v>
      </c>
    </row>
    <row r="10" spans="1:15" x14ac:dyDescent="0.3">
      <c r="A10">
        <v>0.9</v>
      </c>
      <c r="B10">
        <v>0</v>
      </c>
      <c r="C10" t="s">
        <v>45</v>
      </c>
      <c r="D10">
        <v>78</v>
      </c>
      <c r="E10">
        <v>4.1399999999999999E-2</v>
      </c>
      <c r="F10">
        <v>1.473E-2</v>
      </c>
      <c r="G10">
        <v>3.9499999999999998E-5</v>
      </c>
      <c r="H10">
        <v>0.40920000000000001</v>
      </c>
      <c r="I10">
        <v>1.67E-2</v>
      </c>
      <c r="J10">
        <v>0.14929999999999999</v>
      </c>
      <c r="K10">
        <v>1.5100000000000001E-2</v>
      </c>
      <c r="N10">
        <v>2.5893999999999999</v>
      </c>
      <c r="O10">
        <v>1.559E-2</v>
      </c>
    </row>
    <row r="11" spans="1:15" x14ac:dyDescent="0.3">
      <c r="A11">
        <v>0.1</v>
      </c>
      <c r="B11">
        <v>100</v>
      </c>
      <c r="C11" t="s">
        <v>44</v>
      </c>
      <c r="D11">
        <v>0</v>
      </c>
      <c r="L11">
        <v>4.1219999999999999</v>
      </c>
      <c r="M11">
        <v>0.185</v>
      </c>
      <c r="N11">
        <v>4.2923999999999998</v>
      </c>
      <c r="O11">
        <v>0.20230000000000001</v>
      </c>
    </row>
    <row r="12" spans="1:15" x14ac:dyDescent="0.3">
      <c r="A12">
        <v>0.2</v>
      </c>
      <c r="B12">
        <v>41</v>
      </c>
      <c r="C12" t="s">
        <v>44</v>
      </c>
      <c r="D12">
        <v>7.7</v>
      </c>
      <c r="E12">
        <v>2.2179449E-2</v>
      </c>
      <c r="F12">
        <v>0.2412</v>
      </c>
      <c r="G12">
        <v>7.1000000000000004E-3</v>
      </c>
      <c r="H12">
        <v>0.41610000000000003</v>
      </c>
      <c r="I12">
        <v>7.3200000000000001E-2</v>
      </c>
      <c r="L12">
        <v>3.9609999999999999</v>
      </c>
      <c r="M12">
        <v>0.13900000000000001</v>
      </c>
      <c r="N12">
        <v>4.2279999999999998</v>
      </c>
      <c r="O12">
        <v>0.1789</v>
      </c>
    </row>
    <row r="13" spans="1:15" x14ac:dyDescent="0.3">
      <c r="A13">
        <v>0.3</v>
      </c>
      <c r="B13">
        <v>0</v>
      </c>
      <c r="C13" t="s">
        <v>44</v>
      </c>
      <c r="D13">
        <v>71.7</v>
      </c>
      <c r="E13">
        <v>1.4244683218660899E-2</v>
      </c>
      <c r="F13">
        <v>0.16470000000000001</v>
      </c>
      <c r="G13">
        <v>2.8999999999999998E-3</v>
      </c>
      <c r="H13">
        <v>0.4254</v>
      </c>
      <c r="I13">
        <v>2.5600000000000001E-2</v>
      </c>
      <c r="J13">
        <v>0.1449</v>
      </c>
      <c r="K13">
        <v>1.52E-2</v>
      </c>
      <c r="L13">
        <v>3.6480000000000001</v>
      </c>
      <c r="M13">
        <v>5.5E-2</v>
      </c>
      <c r="N13">
        <v>3.8936000000000002</v>
      </c>
      <c r="O13">
        <v>5.8999999999999997E-2</v>
      </c>
    </row>
    <row r="14" spans="1:15" x14ac:dyDescent="0.3">
      <c r="A14">
        <v>0.4</v>
      </c>
      <c r="C14" t="s">
        <v>44</v>
      </c>
      <c r="D14">
        <v>96.4</v>
      </c>
      <c r="E14">
        <v>5.8910101001441104E-3</v>
      </c>
      <c r="F14">
        <v>8.7300000000000003E-2</v>
      </c>
      <c r="G14">
        <v>1E-3</v>
      </c>
      <c r="H14">
        <v>0.42349999999999999</v>
      </c>
      <c r="I14">
        <v>1.84E-2</v>
      </c>
      <c r="J14">
        <v>0.1449</v>
      </c>
      <c r="K14">
        <v>1.0500000000000001E-2</v>
      </c>
      <c r="L14">
        <v>3.347</v>
      </c>
      <c r="M14">
        <v>3.9800000000000002E-2</v>
      </c>
      <c r="N14">
        <v>3.5674000000000001</v>
      </c>
      <c r="O14">
        <v>3.9899999999999998E-2</v>
      </c>
    </row>
    <row r="15" spans="1:15" x14ac:dyDescent="0.3">
      <c r="A15">
        <v>0.5</v>
      </c>
      <c r="C15" t="s">
        <v>44</v>
      </c>
      <c r="D15">
        <v>98.4</v>
      </c>
      <c r="E15">
        <v>4.5342033478881303E-3</v>
      </c>
      <c r="F15">
        <v>3.3700000000000001E-2</v>
      </c>
      <c r="G15">
        <v>1E-4</v>
      </c>
      <c r="H15">
        <v>0.41935</v>
      </c>
      <c r="I15">
        <v>1.6400000000000001E-2</v>
      </c>
      <c r="J15">
        <v>0.14660000000000001</v>
      </c>
      <c r="K15">
        <v>1.1599999999999999E-2</v>
      </c>
      <c r="L15">
        <v>2.98</v>
      </c>
      <c r="M15">
        <v>2.3300000000000001E-2</v>
      </c>
      <c r="N15">
        <v>3.1797</v>
      </c>
      <c r="O15">
        <v>2.5600000000000001E-2</v>
      </c>
    </row>
    <row r="16" spans="1:15" x14ac:dyDescent="0.3">
      <c r="A16">
        <v>0.6</v>
      </c>
      <c r="C16" t="s">
        <v>44</v>
      </c>
      <c r="D16" s="1">
        <v>95</v>
      </c>
      <c r="E16">
        <v>1.26491106406735E-2</v>
      </c>
      <c r="F16">
        <v>0.02</v>
      </c>
      <c r="G16">
        <v>1E-4</v>
      </c>
      <c r="H16">
        <v>0.4113</v>
      </c>
      <c r="I16">
        <v>1.84E-2</v>
      </c>
      <c r="J16">
        <v>0.1487</v>
      </c>
      <c r="K16">
        <v>1.34E-2</v>
      </c>
      <c r="L16">
        <v>2.6549999999999998</v>
      </c>
      <c r="M16">
        <v>1.9E-2</v>
      </c>
      <c r="N16">
        <v>2.8279999999999998</v>
      </c>
      <c r="O16">
        <v>1.8499999999999999E-2</v>
      </c>
    </row>
    <row r="17" spans="1:15" x14ac:dyDescent="0.3">
      <c r="A17">
        <v>0.7</v>
      </c>
      <c r="C17" t="s">
        <v>44</v>
      </c>
      <c r="D17" s="1">
        <v>92</v>
      </c>
      <c r="E17">
        <v>1.17645942486413E-2</v>
      </c>
      <c r="F17">
        <v>1.6400000000000001E-2</v>
      </c>
      <c r="G17">
        <v>5.0000000000000002E-5</v>
      </c>
      <c r="H17">
        <v>0.40610000000000002</v>
      </c>
      <c r="I17">
        <v>1.721E-2</v>
      </c>
      <c r="J17">
        <v>0.15037</v>
      </c>
      <c r="K17">
        <v>1.41E-2</v>
      </c>
      <c r="L17">
        <v>2.488</v>
      </c>
      <c r="M17">
        <v>1.7000000000000001E-2</v>
      </c>
      <c r="N17">
        <v>2.6619999999999999</v>
      </c>
      <c r="O17">
        <v>1.61E-2</v>
      </c>
    </row>
    <row r="18" spans="1:15" x14ac:dyDescent="0.3">
      <c r="A18">
        <v>0.8</v>
      </c>
      <c r="C18" t="s">
        <v>44</v>
      </c>
      <c r="D18" s="1">
        <v>90.6</v>
      </c>
      <c r="E18">
        <v>1.26491106406735E-2</v>
      </c>
      <c r="F18">
        <v>1.5689999999999999E-2</v>
      </c>
      <c r="G18">
        <v>5.0000000000000002E-5</v>
      </c>
      <c r="H18">
        <v>0.40620000000000001</v>
      </c>
      <c r="I18">
        <v>1.8800000000000001E-2</v>
      </c>
      <c r="J18">
        <v>0.1492</v>
      </c>
      <c r="K18">
        <v>1.6400000000000001E-2</v>
      </c>
      <c r="L18">
        <v>2.4319999999999999</v>
      </c>
      <c r="M18">
        <v>1.61E-2</v>
      </c>
      <c r="N18">
        <v>2.6004</v>
      </c>
      <c r="O18">
        <v>1.6E-2</v>
      </c>
    </row>
    <row r="19" spans="1:15" x14ac:dyDescent="0.3">
      <c r="A19">
        <v>0.9</v>
      </c>
      <c r="C19" t="s">
        <v>44</v>
      </c>
      <c r="D19" s="1">
        <v>85</v>
      </c>
      <c r="E19">
        <v>9.4651314562318005E-3</v>
      </c>
      <c r="F19">
        <v>1.583E-2</v>
      </c>
      <c r="G19">
        <v>6.0000000000000002E-6</v>
      </c>
      <c r="H19">
        <v>0.40429999999999999</v>
      </c>
      <c r="I19">
        <v>1.5900000000000001E-2</v>
      </c>
      <c r="J19">
        <v>0.14979999999999999</v>
      </c>
      <c r="K19">
        <v>1.4E-2</v>
      </c>
      <c r="L19">
        <v>2.4180000000000001</v>
      </c>
      <c r="M19">
        <v>1.6799999999999999E-2</v>
      </c>
      <c r="N19">
        <v>2.5876000000000001</v>
      </c>
      <c r="O19">
        <v>1.7999999999999999E-2</v>
      </c>
    </row>
    <row r="20" spans="1:15" x14ac:dyDescent="0.3">
      <c r="A20">
        <v>0.1</v>
      </c>
      <c r="B20">
        <v>0</v>
      </c>
      <c r="C20" t="s">
        <v>43</v>
      </c>
      <c r="D20">
        <v>47</v>
      </c>
      <c r="E20">
        <v>4.9000000000000002E-2</v>
      </c>
      <c r="F20">
        <v>0.19900000000000001</v>
      </c>
      <c r="G20">
        <v>7.3999999999999996E-2</v>
      </c>
    </row>
    <row r="21" spans="1:15" x14ac:dyDescent="0.3">
      <c r="A21">
        <v>0.2</v>
      </c>
      <c r="B21">
        <v>0</v>
      </c>
      <c r="C21" t="s">
        <v>43</v>
      </c>
      <c r="D21">
        <v>70</v>
      </c>
      <c r="E21">
        <v>4.4999999999999998E-2</v>
      </c>
      <c r="F21">
        <v>0.151</v>
      </c>
      <c r="G21">
        <v>2.7E-2</v>
      </c>
    </row>
    <row r="22" spans="1:15" x14ac:dyDescent="0.3">
      <c r="A22">
        <v>0.3</v>
      </c>
      <c r="B22">
        <v>0</v>
      </c>
      <c r="C22" t="s">
        <v>43</v>
      </c>
      <c r="D22">
        <v>77</v>
      </c>
      <c r="E22">
        <v>4.2000000000000003E-2</v>
      </c>
      <c r="F22">
        <v>0.1</v>
      </c>
      <c r="G22">
        <v>7.0000000000000001E-3</v>
      </c>
    </row>
    <row r="23" spans="1:15" x14ac:dyDescent="0.3">
      <c r="A23">
        <v>0.4</v>
      </c>
      <c r="C23" t="s">
        <v>43</v>
      </c>
      <c r="D23">
        <v>80</v>
      </c>
      <c r="E23">
        <v>0.04</v>
      </c>
      <c r="F23">
        <v>8.3000000000000004E-2</v>
      </c>
      <c r="G23">
        <v>5.0000000000000001E-3</v>
      </c>
    </row>
    <row r="24" spans="1:15" x14ac:dyDescent="0.3">
      <c r="A24">
        <v>0.5</v>
      </c>
      <c r="C24" t="s">
        <v>43</v>
      </c>
      <c r="D24">
        <v>80</v>
      </c>
      <c r="E24">
        <v>0.04</v>
      </c>
      <c r="F24">
        <v>8.1000000000000003E-2</v>
      </c>
      <c r="G24">
        <v>5.0000000000000001E-3</v>
      </c>
    </row>
    <row r="25" spans="1:15" x14ac:dyDescent="0.3">
      <c r="A25">
        <v>0.6</v>
      </c>
      <c r="C25" t="s">
        <v>43</v>
      </c>
      <c r="D25">
        <v>72</v>
      </c>
      <c r="E25">
        <v>4.3999999999999997E-2</v>
      </c>
      <c r="F25">
        <v>7.3999999999999996E-2</v>
      </c>
      <c r="G25">
        <v>5.0000000000000001E-3</v>
      </c>
    </row>
    <row r="26" spans="1:15" x14ac:dyDescent="0.3">
      <c r="A26">
        <v>0.7</v>
      </c>
      <c r="C26" t="s">
        <v>43</v>
      </c>
      <c r="D26">
        <v>91</v>
      </c>
      <c r="E26">
        <v>2.8000000000000001E-2</v>
      </c>
      <c r="F26">
        <v>6.6000000000000003E-2</v>
      </c>
      <c r="G26">
        <v>3.0000000000000001E-3</v>
      </c>
    </row>
    <row r="27" spans="1:15" x14ac:dyDescent="0.3">
      <c r="A27">
        <v>0.8</v>
      </c>
      <c r="C27" t="s">
        <v>43</v>
      </c>
      <c r="D27">
        <v>81</v>
      </c>
      <c r="E27">
        <v>3.9E-2</v>
      </c>
      <c r="F27">
        <v>6.8000000000000005E-2</v>
      </c>
      <c r="G27">
        <v>4.0000000000000001E-3</v>
      </c>
    </row>
    <row r="28" spans="1:15" x14ac:dyDescent="0.3">
      <c r="A28">
        <v>0.9</v>
      </c>
      <c r="C28" t="s">
        <v>43</v>
      </c>
      <c r="D28">
        <v>84</v>
      </c>
      <c r="E28">
        <v>3.5999999999999997E-2</v>
      </c>
      <c r="F28">
        <v>7.1999999999999995E-2</v>
      </c>
      <c r="G2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500vs2000</vt:lpstr>
      <vt:lpstr>Uni_vs_Bimodal</vt:lpstr>
      <vt:lpstr>G_histogram</vt:lpstr>
      <vt:lpstr>Seasonal_ancestral</vt:lpstr>
      <vt:lpstr>Season_low_competition</vt:lpstr>
      <vt:lpstr>Season_high_competition</vt:lpstr>
      <vt:lpstr>Base_G</vt:lpstr>
      <vt:lpstr>Thresh_G</vt:lpstr>
      <vt:lpstr>Comparison_G</vt:lpstr>
      <vt:lpstr>Dltc_popsize</vt:lpstr>
      <vt:lpstr>Mu</vt:lpstr>
      <vt:lpstr>Single_G</vt:lpstr>
      <vt:lpstr>Co_evo_G</vt:lpstr>
      <vt:lpstr>Sex_G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titouan</cp:lastModifiedBy>
  <dcterms:created xsi:type="dcterms:W3CDTF">2024-06-28T12:53:46Z</dcterms:created>
  <dcterms:modified xsi:type="dcterms:W3CDTF">2025-01-10T09:03:07Z</dcterms:modified>
</cp:coreProperties>
</file>