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Narendra\Desktop\DS\EXCEL\stock_analysis\"/>
    </mc:Choice>
  </mc:AlternateContent>
  <xr:revisionPtr revIDLastSave="0" documentId="13_ncr:1_{3978FDC1-6616-4C4F-8E01-EBC986EB62EE}" xr6:coauthVersionLast="47" xr6:coauthVersionMax="47" xr10:uidLastSave="{00000000-0000-0000-0000-000000000000}"/>
  <bookViews>
    <workbookView xWindow="165" yWindow="0" windowWidth="28800" windowHeight="15600" activeTab="2" xr2:uid="{00000000-000D-0000-FFFF-FFFF00000000}"/>
  </bookViews>
  <sheets>
    <sheet name="Stock Data" sheetId="2" r:id="rId1"/>
    <sheet name="Portfolio" sheetId="3" r:id="rId2"/>
    <sheet name="Stock History"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3" l="1"/>
  <c r="F5" i="3"/>
  <c r="F6" i="3"/>
  <c r="F3" i="3"/>
  <c r="B4" i="3"/>
  <c r="C4" i="3" s="1" a="1"/>
  <c r="C4" i="3" s="1"/>
  <c r="G4" i="3" s="1"/>
  <c r="H4" i="3" s="1"/>
  <c r="B5" i="3"/>
  <c r="C5" i="3" s="1" a="1"/>
  <c r="C5" i="3" s="1"/>
  <c r="G5" i="3" s="1"/>
  <c r="H5" i="3" s="1"/>
  <c r="B6" i="3"/>
  <c r="C6" i="3" s="1" a="1"/>
  <c r="C6" i="3" s="1"/>
  <c r="G6" i="3" s="1"/>
  <c r="H6" i="3" s="1"/>
  <c r="B3" i="3"/>
  <c r="C3" i="3" s="1" a="1"/>
  <c r="C3" i="3" s="1"/>
  <c r="G3" i="3" s="1"/>
  <c r="H3" i="3" s="1"/>
  <c r="H4" i="2" a="1"/>
  <c r="H4" i="2" s="1"/>
  <c r="H5" i="2" a="1"/>
  <c r="H5" i="2" s="1"/>
  <c r="H6" i="2" a="1"/>
  <c r="H6" i="2" s="1"/>
  <c r="H7" i="2" a="1"/>
  <c r="H7" i="2" s="1"/>
  <c r="H8" i="2" a="1"/>
  <c r="H8" i="2" s="1"/>
  <c r="H9" i="2" a="1"/>
  <c r="H9" i="2" s="1"/>
  <c r="H10" i="2" a="1"/>
  <c r="H10" i="2" s="1"/>
  <c r="H11" i="2" a="1"/>
  <c r="H11" i="2" s="1"/>
  <c r="H12" i="2" a="1"/>
  <c r="H12" i="2" s="1"/>
  <c r="H13" i="2" a="1"/>
  <c r="H13" i="2" s="1"/>
  <c r="H14" i="2" a="1"/>
  <c r="H14" i="2" s="1"/>
  <c r="H15" i="2" a="1"/>
  <c r="H15"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F4" i="2" a="1"/>
  <c r="F4" i="2" s="1"/>
  <c r="F5" i="2" a="1"/>
  <c r="F5" i="2" s="1"/>
  <c r="F6" i="2" a="1"/>
  <c r="F6" i="2" s="1"/>
  <c r="F7" i="2" a="1"/>
  <c r="F7" i="2" s="1"/>
  <c r="F8" i="2" a="1"/>
  <c r="F8" i="2" s="1"/>
  <c r="F9" i="2" a="1"/>
  <c r="F9" i="2" s="1"/>
  <c r="F10" i="2" a="1"/>
  <c r="F10" i="2" s="1"/>
  <c r="F11" i="2" a="1"/>
  <c r="F11" i="2" s="1"/>
  <c r="F12" i="2" a="1"/>
  <c r="F12" i="2" s="1"/>
  <c r="F13" i="2" a="1"/>
  <c r="F13" i="2" s="1"/>
  <c r="F14" i="2" a="1"/>
  <c r="F14" i="2" s="1"/>
  <c r="F15" i="2" a="1"/>
  <c r="F15"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H3" i="2" a="1"/>
  <c r="H3" i="2" s="1"/>
  <c r="G3" i="2" a="1"/>
  <c r="G3" i="2" s="1"/>
  <c r="F3" i="2" a="1"/>
  <c r="F3" i="2" s="1"/>
  <c r="E3" i="2" a="1"/>
  <c r="E3" i="2" s="1"/>
  <c r="B7" i="4" a="1"/>
  <c r="E7" i="4" a="1"/>
  <c r="B7" i="4" l="1"/>
  <c r="E7"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futureMetadata>
  <cellMetadata count="1">
    <bk>
      <rc t="1" v="0"/>
    </bk>
  </cellMetadata>
  <valueMetadata count="25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valueMetadata>
</metadata>
</file>

<file path=xl/sharedStrings.xml><?xml version="1.0" encoding="utf-8"?>
<sst xmlns="http://schemas.openxmlformats.org/spreadsheetml/2006/main" count="48" uniqueCount="42">
  <si>
    <t>Stock</t>
  </si>
  <si>
    <t>Ticker</t>
  </si>
  <si>
    <t>Industry</t>
  </si>
  <si>
    <t>Price</t>
  </si>
  <si>
    <t>Market cap</t>
  </si>
  <si>
    <t>P/E</t>
  </si>
  <si>
    <t>Apple</t>
  </si>
  <si>
    <t>AAPL</t>
  </si>
  <si>
    <t>Amazon</t>
  </si>
  <si>
    <t>AMZN</t>
  </si>
  <si>
    <t>Google</t>
  </si>
  <si>
    <t>GOOG</t>
  </si>
  <si>
    <t>McDonald's</t>
  </si>
  <si>
    <t>MCD</t>
  </si>
  <si>
    <t>Johnson &amp; Johnson</t>
  </si>
  <si>
    <t>JNJ</t>
  </si>
  <si>
    <t>Exxon Mobil</t>
  </si>
  <si>
    <t>XOM</t>
  </si>
  <si>
    <t>Home Depot</t>
  </si>
  <si>
    <t>HD</t>
  </si>
  <si>
    <t>Coca-Cola</t>
  </si>
  <si>
    <t>KO</t>
  </si>
  <si>
    <t>Pepsico</t>
  </si>
  <si>
    <t>PEP</t>
  </si>
  <si>
    <t>Nike</t>
  </si>
  <si>
    <t>NKE</t>
  </si>
  <si>
    <t>Adobe</t>
  </si>
  <si>
    <t>ADBE</t>
  </si>
  <si>
    <t>Microsoft</t>
  </si>
  <si>
    <t>MSFT</t>
  </si>
  <si>
    <t>IBM</t>
  </si>
  <si>
    <t>Live Price</t>
  </si>
  <si>
    <t>Bought Price</t>
  </si>
  <si>
    <t>Quantity</t>
  </si>
  <si>
    <t>Total Cost</t>
  </si>
  <si>
    <t>Total Value</t>
  </si>
  <si>
    <t>Gain / (Loss)</t>
  </si>
  <si>
    <t>BOUGHT</t>
  </si>
  <si>
    <t>NOT BOUGHT</t>
  </si>
  <si>
    <t>Ticker -&gt;</t>
  </si>
  <si>
    <t>Months -&gt;</t>
  </si>
  <si>
    <t xml:space="preserve">Full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</si>
</sst>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_-[$$-409]* #,##0.00_ ;_-[$$-409]* \-#,##0.00\ ;_-[$$-409]* &quot;-&quot;??_ ;_-@_ "/>
    <numFmt numFmtId="166" formatCode="_([$$-409]* #,##0_);_([$$-409]* \(#,##0\);_([$$-409]* &quot;-&quot;_);_(@_)"/>
  </numFmts>
  <fonts count="9" x14ac:knownFonts="1">
    <font>
      <sz val="12"/>
      <color theme="1"/>
      <name val="Calibri"/>
      <scheme val="minor"/>
    </font>
    <font>
      <sz val="12"/>
      <color theme="1"/>
      <name val="Calibri"/>
      <family val="2"/>
    </font>
    <font>
      <b/>
      <sz val="11"/>
      <color theme="1"/>
      <name val="Calibri"/>
      <family val="2"/>
    </font>
    <font>
      <b/>
      <sz val="12"/>
      <color theme="0"/>
      <name val="Calibri"/>
      <family val="2"/>
    </font>
    <font>
      <sz val="12"/>
      <color theme="1"/>
      <name val="Calibri"/>
      <family val="2"/>
      <scheme val="minor"/>
    </font>
    <font>
      <b/>
      <sz val="12"/>
      <color theme="1"/>
      <name val="Calibri"/>
      <family val="2"/>
    </font>
    <font>
      <sz val="12"/>
      <color rgb="FF0000FF"/>
      <name val="Calibri"/>
      <family val="2"/>
    </font>
    <font>
      <b/>
      <sz val="11"/>
      <color theme="0"/>
      <name val="Calibri"/>
      <family val="2"/>
    </font>
    <font>
      <sz val="12"/>
      <name val="Calibri"/>
      <family val="2"/>
    </font>
  </fonts>
  <fills count="5">
    <fill>
      <patternFill patternType="none"/>
    </fill>
    <fill>
      <patternFill patternType="gray125"/>
    </fill>
    <fill>
      <patternFill patternType="solid">
        <fgColor rgb="FFD9E2F3"/>
        <bgColor rgb="FFD9E2F3"/>
      </patternFill>
    </fill>
    <fill>
      <patternFill patternType="solid">
        <fgColor rgb="FF293D68"/>
        <bgColor rgb="FF293D68"/>
      </patternFill>
    </fill>
    <fill>
      <patternFill patternType="solid">
        <fgColor rgb="FF2A3E68"/>
        <bgColor rgb="FF2A3E68"/>
      </patternFill>
    </fill>
  </fills>
  <borders count="6">
    <border>
      <left/>
      <right/>
      <top/>
      <bottom/>
      <diagonal/>
    </border>
    <border>
      <left/>
      <right/>
      <top/>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3" fillId="3" borderId="2" xfId="0" applyFont="1" applyFill="1" applyBorder="1" applyAlignment="1">
      <alignment horizontal="center"/>
    </xf>
    <xf numFmtId="0" fontId="4" fillId="0" borderId="0" xfId="0" applyFont="1"/>
    <xf numFmtId="0" fontId="5" fillId="0" borderId="0" xfId="0" applyFont="1"/>
    <xf numFmtId="0" fontId="3" fillId="3" borderId="1" xfId="0" applyFont="1" applyFill="1" applyBorder="1" applyAlignment="1">
      <alignment horizontal="center"/>
    </xf>
    <xf numFmtId="164" fontId="1" fillId="0" borderId="0" xfId="0" applyNumberFormat="1" applyFont="1"/>
    <xf numFmtId="164" fontId="6" fillId="0" borderId="0" xfId="0" applyNumberFormat="1" applyFont="1"/>
    <xf numFmtId="0" fontId="6" fillId="0" borderId="0" xfId="0" applyFont="1" applyAlignment="1">
      <alignment horizontal="center"/>
    </xf>
    <xf numFmtId="165" fontId="1" fillId="0" borderId="0" xfId="0" applyNumberFormat="1" applyFont="1"/>
    <xf numFmtId="0" fontId="7" fillId="0" borderId="0" xfId="0" applyFont="1" applyAlignment="1">
      <alignment horizontal="center"/>
    </xf>
    <xf numFmtId="0" fontId="2" fillId="0" borderId="0" xfId="0" applyFont="1" applyAlignment="1">
      <alignment horizontal="right"/>
    </xf>
    <xf numFmtId="0" fontId="1" fillId="2" borderId="5" xfId="0" applyFont="1" applyFill="1" applyBorder="1" applyAlignment="1">
      <alignment horizontal="center"/>
    </xf>
    <xf numFmtId="164" fontId="0" fillId="0" borderId="0" xfId="0" applyNumberFormat="1"/>
    <xf numFmtId="166" fontId="0" fillId="0" borderId="0" xfId="0" applyNumberFormat="1"/>
    <xf numFmtId="4" fontId="0" fillId="0" borderId="0" xfId="0" applyNumberFormat="1"/>
    <xf numFmtId="0" fontId="7" fillId="4" borderId="3" xfId="0" applyFont="1" applyFill="1" applyBorder="1" applyAlignment="1">
      <alignment horizontal="center"/>
    </xf>
    <xf numFmtId="0" fontId="8" fillId="0" borderId="4" xfId="0" applyFont="1" applyBorder="1"/>
  </cellXfs>
  <cellStyles count="1">
    <cellStyle name="Normal" xfId="0" builtinId="0"/>
  </cellStyles>
  <dxfs count="9">
    <dxf>
      <font>
        <color rgb="FF9C0006"/>
      </font>
      <fill>
        <patternFill>
          <bgColor rgb="FFFFC7CE"/>
        </patternFill>
      </fill>
    </dxf>
    <dxf>
      <numFmt numFmtId="4" formatCode="#,##0.00"/>
    </dxf>
    <dxf>
      <numFmt numFmtId="166" formatCode="_([$$-409]* #,##0_);_([$$-409]* \(#,##0\);_([$$-409]* &quot;-&quot;_);_(@_)"/>
    </dxf>
    <dxf>
      <numFmt numFmtId="164" formatCode="_([$$-409]* #,##0.00_);_([$$-409]* \(#,##0.00\);_([$$-409]* &quot;-&quot;??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border outline="0">
        <bottom style="thin">
          <color rgb="FF000000"/>
        </bottom>
      </border>
    </dxf>
    <dxf>
      <font>
        <b/>
        <i val="0"/>
        <strike val="0"/>
        <condense val="0"/>
        <extend val="0"/>
        <outline val="0"/>
        <shadow val="0"/>
        <u val="none"/>
        <vertAlign val="baseline"/>
        <sz val="12"/>
        <color theme="0"/>
        <name val="Calibri"/>
        <family val="2"/>
        <scheme val="none"/>
      </font>
      <fill>
        <patternFill patternType="solid">
          <fgColor rgb="FF293D68"/>
          <bgColor rgb="FF293D68"/>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'Stock History'!$C$4</c:f>
              <c:strCache>
                <c:ptCount val="1"/>
                <c:pt idx="0">
                  <c:v>GOOG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'Stock History'!$B$8:$B$28</c:f>
              <c:numCache>
                <c:formatCode>m/d/yyyy</c:formatCode>
                <c:ptCount val="21"/>
                <c:pt idx="0">
                  <c:v>45327</c:v>
                </c:pt>
                <c:pt idx="1">
                  <c:v>45328</c:v>
                </c:pt>
                <c:pt idx="2">
                  <c:v>45329</c:v>
                </c:pt>
                <c:pt idx="3">
                  <c:v>45330</c:v>
                </c:pt>
                <c:pt idx="4">
                  <c:v>45331</c:v>
                </c:pt>
                <c:pt idx="5">
                  <c:v>45334</c:v>
                </c:pt>
                <c:pt idx="6">
                  <c:v>45335</c:v>
                </c:pt>
                <c:pt idx="7">
                  <c:v>45336</c:v>
                </c:pt>
                <c:pt idx="8">
                  <c:v>45337</c:v>
                </c:pt>
                <c:pt idx="9">
                  <c:v>45338</c:v>
                </c:pt>
                <c:pt idx="10">
                  <c:v>45342</c:v>
                </c:pt>
                <c:pt idx="11">
                  <c:v>45343</c:v>
                </c:pt>
                <c:pt idx="12">
                  <c:v>45344</c:v>
                </c:pt>
                <c:pt idx="13">
                  <c:v>45345</c:v>
                </c:pt>
                <c:pt idx="14">
                  <c:v>45348</c:v>
                </c:pt>
                <c:pt idx="15">
                  <c:v>45349</c:v>
                </c:pt>
                <c:pt idx="16">
                  <c:v>45350</c:v>
                </c:pt>
                <c:pt idx="17">
                  <c:v>45351</c:v>
                </c:pt>
                <c:pt idx="18">
                  <c:v>45352</c:v>
                </c:pt>
                <c:pt idx="19">
                  <c:v>45355</c:v>
                </c:pt>
                <c:pt idx="20">
                  <c:v>45356</c:v>
                </c:pt>
              </c:numCache>
            </c:numRef>
          </c:cat>
          <c:val>
            <c:numRef>
              <c:f>'Stock History'!$C$8:$C$28</c:f>
              <c:numCache>
                <c:formatCode>_([$$-409]* #,##0.00_);_([$$-409]* \(#,##0.00\);_([$$-409]* "-"??_);_(@_)</c:formatCode>
                <c:ptCount val="21"/>
                <c:pt idx="0">
                  <c:v>144.93</c:v>
                </c:pt>
                <c:pt idx="1">
                  <c:v>145.41</c:v>
                </c:pt>
                <c:pt idx="2">
                  <c:v>146.68</c:v>
                </c:pt>
                <c:pt idx="3">
                  <c:v>147.22</c:v>
                </c:pt>
                <c:pt idx="4">
                  <c:v>150.22</c:v>
                </c:pt>
                <c:pt idx="5">
                  <c:v>148.72999999999999</c:v>
                </c:pt>
                <c:pt idx="6">
                  <c:v>146.37</c:v>
                </c:pt>
                <c:pt idx="7">
                  <c:v>147.13999999999999</c:v>
                </c:pt>
                <c:pt idx="8">
                  <c:v>143.94</c:v>
                </c:pt>
                <c:pt idx="9">
                  <c:v>141.76</c:v>
                </c:pt>
                <c:pt idx="10">
                  <c:v>142.19999999999999</c:v>
                </c:pt>
                <c:pt idx="11">
                  <c:v>143.84</c:v>
                </c:pt>
                <c:pt idx="12">
                  <c:v>145.32</c:v>
                </c:pt>
                <c:pt idx="13">
                  <c:v>145.29</c:v>
                </c:pt>
                <c:pt idx="14">
                  <c:v>138.75</c:v>
                </c:pt>
                <c:pt idx="15">
                  <c:v>140.1</c:v>
                </c:pt>
                <c:pt idx="16">
                  <c:v>137.43</c:v>
                </c:pt>
                <c:pt idx="17">
                  <c:v>139.78</c:v>
                </c:pt>
                <c:pt idx="18">
                  <c:v>138.08000000000001</c:v>
                </c:pt>
                <c:pt idx="19">
                  <c:v>134.19999999999999</c:v>
                </c:pt>
                <c:pt idx="20">
                  <c:v>133.78</c:v>
                </c:pt>
              </c:numCache>
            </c:numRef>
          </c:val>
          <c:smooth val="0"/>
          <c:extLst>
            <c:ext xmlns:c16="http://schemas.microsoft.com/office/drawing/2014/chart" uri="{C3380CC4-5D6E-409C-BE32-E72D297353CC}">
              <c16:uniqueId val="{00000000-FD99-47E9-BD31-34A7E6481432}"/>
            </c:ext>
          </c:extLst>
        </c:ser>
        <c:ser>
          <c:idx val="2"/>
          <c:order val="2"/>
          <c:tx>
            <c:strRef>
              <c:f>'Stock History'!$E$7</c:f>
              <c:strCache>
                <c:ptCount val="1"/>
                <c:pt idx="0">
                  <c:v>Date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'Stock History'!$B$8:$B$28</c:f>
              <c:numCache>
                <c:formatCode>m/d/yyyy</c:formatCode>
                <c:ptCount val="21"/>
                <c:pt idx="0">
                  <c:v>45327</c:v>
                </c:pt>
                <c:pt idx="1">
                  <c:v>45328</c:v>
                </c:pt>
                <c:pt idx="2">
                  <c:v>45329</c:v>
                </c:pt>
                <c:pt idx="3">
                  <c:v>45330</c:v>
                </c:pt>
                <c:pt idx="4">
                  <c:v>45331</c:v>
                </c:pt>
                <c:pt idx="5">
                  <c:v>45334</c:v>
                </c:pt>
                <c:pt idx="6">
                  <c:v>45335</c:v>
                </c:pt>
                <c:pt idx="7">
                  <c:v>45336</c:v>
                </c:pt>
                <c:pt idx="8">
                  <c:v>45337</c:v>
                </c:pt>
                <c:pt idx="9">
                  <c:v>45338</c:v>
                </c:pt>
                <c:pt idx="10">
                  <c:v>45342</c:v>
                </c:pt>
                <c:pt idx="11">
                  <c:v>45343</c:v>
                </c:pt>
                <c:pt idx="12">
                  <c:v>45344</c:v>
                </c:pt>
                <c:pt idx="13">
                  <c:v>45345</c:v>
                </c:pt>
                <c:pt idx="14">
                  <c:v>45348</c:v>
                </c:pt>
                <c:pt idx="15">
                  <c:v>45349</c:v>
                </c:pt>
                <c:pt idx="16">
                  <c:v>45350</c:v>
                </c:pt>
                <c:pt idx="17">
                  <c:v>45351</c:v>
                </c:pt>
                <c:pt idx="18">
                  <c:v>45352</c:v>
                </c:pt>
                <c:pt idx="19">
                  <c:v>45355</c:v>
                </c:pt>
                <c:pt idx="20">
                  <c:v>45356</c:v>
                </c:pt>
              </c:numCache>
            </c:numRef>
          </c:cat>
          <c:val>
            <c:numRef>
              <c:f>'Stock History'!$E$8:$E$28</c:f>
              <c:numCache>
                <c:formatCode>m/d/yyyy</c:formatCode>
                <c:ptCount val="21"/>
                <c:pt idx="0">
                  <c:v>45327</c:v>
                </c:pt>
                <c:pt idx="1">
                  <c:v>45328</c:v>
                </c:pt>
                <c:pt idx="2">
                  <c:v>45329</c:v>
                </c:pt>
                <c:pt idx="3">
                  <c:v>45330</c:v>
                </c:pt>
                <c:pt idx="4">
                  <c:v>45331</c:v>
                </c:pt>
                <c:pt idx="5">
                  <c:v>45334</c:v>
                </c:pt>
                <c:pt idx="6">
                  <c:v>45335</c:v>
                </c:pt>
                <c:pt idx="7">
                  <c:v>45336</c:v>
                </c:pt>
                <c:pt idx="8">
                  <c:v>45337</c:v>
                </c:pt>
                <c:pt idx="9">
                  <c:v>45338</c:v>
                </c:pt>
                <c:pt idx="10">
                  <c:v>45342</c:v>
                </c:pt>
                <c:pt idx="11">
                  <c:v>45343</c:v>
                </c:pt>
                <c:pt idx="12">
                  <c:v>45344</c:v>
                </c:pt>
                <c:pt idx="13">
                  <c:v>45345</c:v>
                </c:pt>
                <c:pt idx="14">
                  <c:v>45348</c:v>
                </c:pt>
                <c:pt idx="15">
                  <c:v>45349</c:v>
                </c:pt>
                <c:pt idx="16">
                  <c:v>45350</c:v>
                </c:pt>
                <c:pt idx="17">
                  <c:v>45351</c:v>
                </c:pt>
                <c:pt idx="18">
                  <c:v>45352</c:v>
                </c:pt>
                <c:pt idx="19">
                  <c:v>45355</c:v>
                </c:pt>
                <c:pt idx="20">
                  <c:v>45356</c:v>
                </c:pt>
              </c:numCache>
            </c:numRef>
          </c:val>
          <c:smooth val="0"/>
          <c:extLst>
            <c:ext xmlns:c16="http://schemas.microsoft.com/office/drawing/2014/chart" uri="{C3380CC4-5D6E-409C-BE32-E72D297353CC}">
              <c16:uniqueId val="{00000002-FD99-47E9-BD31-34A7E6481432}"/>
            </c:ext>
          </c:extLst>
        </c:ser>
        <c:ser>
          <c:idx val="3"/>
          <c:order val="3"/>
          <c:tx>
            <c:strRef>
              <c:f>'Stock History'!$F$4</c:f>
              <c:strCache>
                <c:ptCount val="1"/>
                <c:pt idx="0">
                  <c:v>XOM</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'Stock History'!$B$8:$B$28</c:f>
              <c:numCache>
                <c:formatCode>m/d/yyyy</c:formatCode>
                <c:ptCount val="21"/>
                <c:pt idx="0">
                  <c:v>45327</c:v>
                </c:pt>
                <c:pt idx="1">
                  <c:v>45328</c:v>
                </c:pt>
                <c:pt idx="2">
                  <c:v>45329</c:v>
                </c:pt>
                <c:pt idx="3">
                  <c:v>45330</c:v>
                </c:pt>
                <c:pt idx="4">
                  <c:v>45331</c:v>
                </c:pt>
                <c:pt idx="5">
                  <c:v>45334</c:v>
                </c:pt>
                <c:pt idx="6">
                  <c:v>45335</c:v>
                </c:pt>
                <c:pt idx="7">
                  <c:v>45336</c:v>
                </c:pt>
                <c:pt idx="8">
                  <c:v>45337</c:v>
                </c:pt>
                <c:pt idx="9">
                  <c:v>45338</c:v>
                </c:pt>
                <c:pt idx="10">
                  <c:v>45342</c:v>
                </c:pt>
                <c:pt idx="11">
                  <c:v>45343</c:v>
                </c:pt>
                <c:pt idx="12">
                  <c:v>45344</c:v>
                </c:pt>
                <c:pt idx="13">
                  <c:v>45345</c:v>
                </c:pt>
                <c:pt idx="14">
                  <c:v>45348</c:v>
                </c:pt>
                <c:pt idx="15">
                  <c:v>45349</c:v>
                </c:pt>
                <c:pt idx="16">
                  <c:v>45350</c:v>
                </c:pt>
                <c:pt idx="17">
                  <c:v>45351</c:v>
                </c:pt>
                <c:pt idx="18">
                  <c:v>45352</c:v>
                </c:pt>
                <c:pt idx="19">
                  <c:v>45355</c:v>
                </c:pt>
                <c:pt idx="20">
                  <c:v>45356</c:v>
                </c:pt>
              </c:numCache>
            </c:numRef>
          </c:cat>
          <c:val>
            <c:numRef>
              <c:f>'Stock History'!$F$8:$F$28</c:f>
              <c:numCache>
                <c:formatCode>_([$$-409]* #,##0.00_);_([$$-409]* \(#,##0.00\);_([$$-409]* "-"??_);_(@_)</c:formatCode>
                <c:ptCount val="21"/>
                <c:pt idx="0">
                  <c:v>101.55</c:v>
                </c:pt>
                <c:pt idx="1">
                  <c:v>102.25</c:v>
                </c:pt>
                <c:pt idx="2">
                  <c:v>102.22</c:v>
                </c:pt>
                <c:pt idx="3">
                  <c:v>103.97</c:v>
                </c:pt>
                <c:pt idx="4">
                  <c:v>101.77</c:v>
                </c:pt>
                <c:pt idx="5">
                  <c:v>103.17</c:v>
                </c:pt>
                <c:pt idx="6">
                  <c:v>101.34</c:v>
                </c:pt>
                <c:pt idx="7">
                  <c:v>100.84</c:v>
                </c:pt>
                <c:pt idx="8">
                  <c:v>103.73</c:v>
                </c:pt>
                <c:pt idx="9">
                  <c:v>103.73</c:v>
                </c:pt>
                <c:pt idx="10">
                  <c:v>102.75</c:v>
                </c:pt>
                <c:pt idx="11">
                  <c:v>104.85</c:v>
                </c:pt>
                <c:pt idx="12">
                  <c:v>104.76</c:v>
                </c:pt>
                <c:pt idx="13">
                  <c:v>103.84</c:v>
                </c:pt>
                <c:pt idx="14">
                  <c:v>104.25</c:v>
                </c:pt>
                <c:pt idx="15">
                  <c:v>104.03</c:v>
                </c:pt>
                <c:pt idx="16">
                  <c:v>104.32</c:v>
                </c:pt>
                <c:pt idx="17">
                  <c:v>104.52</c:v>
                </c:pt>
                <c:pt idx="18">
                  <c:v>105.84</c:v>
                </c:pt>
                <c:pt idx="19">
                  <c:v>104.36</c:v>
                </c:pt>
                <c:pt idx="20">
                  <c:v>105.64</c:v>
                </c:pt>
              </c:numCache>
            </c:numRef>
          </c:val>
          <c:smooth val="0"/>
          <c:extLst>
            <c:ext xmlns:c16="http://schemas.microsoft.com/office/drawing/2014/chart" uri="{C3380CC4-5D6E-409C-BE32-E72D297353CC}">
              <c16:uniqueId val="{00000003-FD99-47E9-BD31-34A7E6481432}"/>
            </c:ext>
          </c:extLst>
        </c:ser>
        <c:dLbls>
          <c:showLegendKey val="0"/>
          <c:showVal val="0"/>
          <c:showCatName val="0"/>
          <c:showSerName val="0"/>
          <c:showPercent val="0"/>
          <c:showBubbleSize val="0"/>
        </c:dLbls>
        <c:marker val="1"/>
        <c:smooth val="0"/>
        <c:axId val="167418239"/>
        <c:axId val="167427839"/>
        <c:extLst>
          <c:ext xmlns:c15="http://schemas.microsoft.com/office/drawing/2012/chart" uri="{02D57815-91ED-43cb-92C2-25804820EDAC}">
            <c15:filteredLineSeries>
              <c15:ser>
                <c:idx val="1"/>
                <c:order val="1"/>
                <c:tx>
                  <c:strRef>
                    <c:extLst>
                      <c:ext uri="{02D57815-91ED-43cb-92C2-25804820EDAC}">
                        <c15:formulaRef>
                          <c15:sqref>'Stock History'!$D$7</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uri="{02D57815-91ED-43cb-92C2-25804820EDAC}">
                        <c15:formulaRef>
                          <c15:sqref>'Stock History'!$B$8:$B$28</c15:sqref>
                        </c15:formulaRef>
                      </c:ext>
                    </c:extLst>
                    <c:numCache>
                      <c:formatCode>m/d/yyyy</c:formatCode>
                      <c:ptCount val="21"/>
                      <c:pt idx="0">
                        <c:v>45327</c:v>
                      </c:pt>
                      <c:pt idx="1">
                        <c:v>45328</c:v>
                      </c:pt>
                      <c:pt idx="2">
                        <c:v>45329</c:v>
                      </c:pt>
                      <c:pt idx="3">
                        <c:v>45330</c:v>
                      </c:pt>
                      <c:pt idx="4">
                        <c:v>45331</c:v>
                      </c:pt>
                      <c:pt idx="5">
                        <c:v>45334</c:v>
                      </c:pt>
                      <c:pt idx="6">
                        <c:v>45335</c:v>
                      </c:pt>
                      <c:pt idx="7">
                        <c:v>45336</c:v>
                      </c:pt>
                      <c:pt idx="8">
                        <c:v>45337</c:v>
                      </c:pt>
                      <c:pt idx="9">
                        <c:v>45338</c:v>
                      </c:pt>
                      <c:pt idx="10">
                        <c:v>45342</c:v>
                      </c:pt>
                      <c:pt idx="11">
                        <c:v>45343</c:v>
                      </c:pt>
                      <c:pt idx="12">
                        <c:v>45344</c:v>
                      </c:pt>
                      <c:pt idx="13">
                        <c:v>45345</c:v>
                      </c:pt>
                      <c:pt idx="14">
                        <c:v>45348</c:v>
                      </c:pt>
                      <c:pt idx="15">
                        <c:v>45349</c:v>
                      </c:pt>
                      <c:pt idx="16">
                        <c:v>45350</c:v>
                      </c:pt>
                      <c:pt idx="17">
                        <c:v>45351</c:v>
                      </c:pt>
                      <c:pt idx="18">
                        <c:v>45352</c:v>
                      </c:pt>
                      <c:pt idx="19">
                        <c:v>45355</c:v>
                      </c:pt>
                      <c:pt idx="20">
                        <c:v>45356</c:v>
                      </c:pt>
                    </c:numCache>
                  </c:numRef>
                </c:cat>
                <c:val>
                  <c:numRef>
                    <c:extLst>
                      <c:ext uri="{02D57815-91ED-43cb-92C2-25804820EDAC}">
                        <c15:formulaRef>
                          <c15:sqref>'Stock History'!$D$8:$D$28</c15:sqref>
                        </c15:formulaRef>
                      </c:ext>
                    </c:extLst>
                    <c:numCache>
                      <c:formatCode>General</c:formatCode>
                      <c:ptCount val="21"/>
                    </c:numCache>
                  </c:numRef>
                </c:val>
                <c:smooth val="0"/>
                <c:extLst>
                  <c:ext xmlns:c16="http://schemas.microsoft.com/office/drawing/2014/chart" uri="{C3380CC4-5D6E-409C-BE32-E72D297353CC}">
                    <c16:uniqueId val="{00000001-FD99-47E9-BD31-34A7E6481432}"/>
                  </c:ext>
                </c:extLst>
              </c15:ser>
            </c15:filteredLineSeries>
          </c:ext>
        </c:extLst>
      </c:lineChart>
      <c:dateAx>
        <c:axId val="16741823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427839"/>
        <c:crosses val="autoZero"/>
        <c:auto val="1"/>
        <c:lblOffset val="100"/>
        <c:baseTimeUnit val="days"/>
      </c:dateAx>
      <c:valAx>
        <c:axId val="167427839"/>
        <c:scaling>
          <c:orientation val="minMax"/>
          <c:max val="200"/>
          <c:min val="80"/>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4182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590550</xdr:colOff>
      <xdr:row>10</xdr:row>
      <xdr:rowOff>28575</xdr:rowOff>
    </xdr:from>
    <xdr:to>
      <xdr:col>12</xdr:col>
      <xdr:colOff>133350</xdr:colOff>
      <xdr:row>23</xdr:row>
      <xdr:rowOff>171450</xdr:rowOff>
    </xdr:to>
    <xdr:graphicFrame macro="">
      <xdr:nvGraphicFramePr>
        <xdr:cNvPr id="6" name="Chart 5">
          <a:extLst>
            <a:ext uri="{FF2B5EF4-FFF2-40B4-BE49-F238E27FC236}">
              <a16:creationId xmlns:a16="http://schemas.microsoft.com/office/drawing/2014/main" id="{BA7665A9-3111-48F7-56A6-2D31CB7AB3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84">
    <v t="i">0</v>
    <v t="i">1</v>
    <v t="i">2</v>
    <v t="i">3</v>
    <v t="i">4</v>
    <v t="i">7</v>
    <v t="i">8</v>
    <v t="i">9</v>
    <v t="i">10</v>
    <v t="i">11</v>
    <v t="i">15</v>
    <v t="i">16</v>
    <v t="i">17</v>
    <v t="i">18</v>
    <v t="i">21</v>
    <v t="i">22</v>
    <v t="i">23</v>
    <v t="i">24</v>
    <v t="i">25</v>
    <v t="i">28</v>
    <v t="i">29</v>
    <v t="i">30</v>
    <v t="i">31</v>
    <v t="i">32</v>
    <v t="i">35</v>
    <v t="i">36</v>
    <v t="i">37</v>
    <v t="i">38</v>
    <v t="i">39</v>
    <v t="i">42</v>
    <v t="i">43</v>
    <v t="i">44</v>
    <v t="i">45</v>
    <v t="i">46</v>
    <v t="i">49</v>
    <v t="i">50</v>
    <v t="i">51</v>
    <v t="i">52</v>
    <v t="i">56</v>
    <v t="i">57</v>
    <v t="i">58</v>
    <v t="i">59</v>
    <v t="i">60</v>
    <v t="i">63</v>
    <v t="i">64</v>
    <v t="i">65</v>
    <v t="i">66</v>
    <v t="i">67</v>
    <v t="i">70</v>
    <v t="i">71</v>
    <v t="i">72</v>
    <v t="i">73</v>
    <v t="i">74</v>
    <v t="i">77</v>
    <v t="i">78</v>
    <v t="i">79</v>
    <v t="i">80</v>
    <v t="i">81</v>
    <v t="i">84</v>
    <v t="i">85</v>
    <v t="i">86</v>
    <v t="i">87</v>
    <v t="i">88</v>
    <v t="i">91</v>
    <v t="i">92</v>
    <v t="i">93</v>
    <v t="i">94</v>
    <v t="i">95</v>
    <v t="i">98</v>
    <v t="i">99</v>
    <v t="i">100</v>
    <v t="i">101</v>
    <v t="i">102</v>
    <v t="i">105</v>
    <v t="i">106</v>
    <v t="i">107</v>
    <v t="i">108</v>
    <v t="i">109</v>
    <v t="i">113</v>
    <v t="i">114</v>
    <v t="i">115</v>
    <v t="i">116</v>
    <v t="i">119</v>
    <v t="i">120</v>
  </a>
  <a r="1" c="84">
    <v>144.93</v>
    <v>145.41</v>
    <v>146.68</v>
    <v>147.22</v>
    <v>150.22</v>
    <v>148.72999999999999</v>
    <v>146.37</v>
    <v>147.13999999999999</v>
    <v>143.94</v>
    <v>141.76</v>
    <v>142.19999999999999</v>
    <v>143.84</v>
    <v>145.32</v>
    <v>145.29</v>
    <v>138.75</v>
    <v>140.1</v>
    <v>137.43</v>
    <v>139.78</v>
    <v>138.08000000000001</v>
    <v>134.19999999999999</v>
    <v>133.78</v>
    <v>132.56</v>
    <v>135.24</v>
    <v>136.29</v>
    <v>138.94</v>
    <v>139.62</v>
    <v>140.77000000000001</v>
    <v>144.34</v>
    <v>142.16999999999999</v>
    <v>148.47999999999999</v>
    <v>147.91999999999999</v>
    <v>149.68</v>
    <v>148.74</v>
    <v>151.77000000000001</v>
    <v>151.15</v>
    <v>151.69999999999999</v>
    <v>151.94</v>
    <v>152.26</v>
    <v>156.5</v>
    <v>155.87</v>
    <v>156.37</v>
    <v>151.94</v>
    <v>153.94</v>
    <v>156.13999999999999</v>
    <v>158.13999999999999</v>
    <v>157.66</v>
    <v>160.79</v>
    <v>159.19</v>
    <v>156.33000000000001</v>
    <v>156</v>
    <v>156.88</v>
    <v>157.46</v>
    <v>155.72</v>
    <v>157.94999999999999</v>
    <v>159.91999999999999</v>
    <v>161.1</v>
    <v>157.94999999999999</v>
    <v>173.69</v>
    <v>167.9</v>
    <v>164.64</v>
    <v>165.57</v>
    <v>168.46</v>
    <v>168.99</v>
    <v>169.83</v>
    <v>172.98</v>
    <v>171.16</v>
    <v>171.58</v>
    <v>170.29</v>
    <v>170.9</v>
    <v>171.93</v>
    <v>173.88</v>
    <v>175.43</v>
    <v>177.29</v>
    <v>178.46</v>
    <v>179.54</v>
    <v>178</v>
    <v>175.06</v>
    <v>176.33</v>
    <v>178.02</v>
    <v>177.4</v>
    <v>173.56</v>
    <v>173.96</v>
    <v>174.42</v>
    <v>175.13</v>
  </a>
  <a r="1" c="84">
    <v>101.55</v>
    <v>102.25</v>
    <v>102.22</v>
    <v>103.97</v>
    <v>101.77</v>
    <v>103.17</v>
    <v>101.34</v>
    <v>100.84</v>
    <v>103.73</v>
    <v>103.73</v>
    <v>102.75</v>
    <v>104.85</v>
    <v>104.76</v>
    <v>103.84</v>
    <v>104.25</v>
    <v>104.03</v>
    <v>104.32</v>
    <v>104.52</v>
    <v>105.84</v>
    <v>104.36</v>
    <v>105.64</v>
    <v>106.77</v>
    <v>107.37</v>
    <v>108.38</v>
    <v>109.02</v>
    <v>108.32</v>
    <v>109.53</v>
    <v>111.47</v>
    <v>111.27</v>
    <v>112.3</v>
    <v>113.09</v>
    <v>112.99</v>
    <v>113.49</v>
    <v>113.49</v>
    <v>114.65</v>
    <v>113.79</v>
    <v>114.97</v>
    <v>116.24</v>
    <v>116.99</v>
    <v>119.28</v>
    <v>119.3</v>
    <v>119.72</v>
    <v>121.37</v>
    <v>120.55</v>
    <v>121.18</v>
    <v>122.2</v>
    <v>121.79</v>
    <v>120.37</v>
    <v>119.68</v>
    <v>118.69</v>
    <v>118.63</v>
    <v>118.52</v>
    <v>119.88</v>
    <v>120.56</v>
    <v>121.03</v>
    <v>121.05</v>
    <v>121.33</v>
    <v>117.96</v>
    <v>119.64</v>
    <v>118.27</v>
    <v>116.03</v>
    <v>116.24</v>
    <v>116</v>
    <v>116.75</v>
    <v>116.17</v>
    <v>116.15</v>
    <v>118.44</v>
    <v>117.96</v>
    <v>117.91</v>
    <v>117.67</v>
    <v>118.58</v>
    <v>117.87</v>
    <v>119.64</v>
    <v>118.67</v>
    <v>117.85</v>
    <v>115.48</v>
    <v>113.51</v>
    <v>113.42</v>
    <v>114.86</v>
    <v>113.63</v>
    <v>113.99</v>
    <v>117.26</v>
    <v>114.45</v>
    <v>112.67</v>
  </a>
</arrayData>
</file>

<file path=xl/richData/rdrichvalue.xml><?xml version="1.0" encoding="utf-8"?>
<rvData xmlns="http://schemas.microsoft.com/office/spreadsheetml/2017/richdata" count="299">
  <rv s="0">
    <v>https://www.bing.com/financeapi/forcetrigger?t=a1mou2&amp;q=XNAS%3aAAPL&amp;form=skydnc</v>
    <v>Learn more on Bing</v>
  </rv>
  <rv s="1">
    <v>en-US</v>
    <v>a1mou2</v>
    <v>268435456</v>
    <v>1</v>
    <v>Powered by Refinitiv</v>
    <v>0</v>
    <v>APPLE INC. (XNAS:AAPL)</v>
    <v>2</v>
    <v>3</v>
    <v>Finance</v>
    <v>4</v>
    <v>199.62</v>
    <v>164.07499999999999</v>
    <v>1.2391000000000001</v>
    <v>1.7899</v>
    <v>9.2100000000000012E-3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196.9</v>
    <v>Computers, Phones &amp; Household Electronics</v>
    <v>Stock</v>
    <v>45448.756284779687</v>
    <v>0</v>
    <v>194.88</v>
    <v>3007624917792</v>
    <v>APPLE INC.</v>
    <v>APPLE INC.</v>
    <v>195.5</v>
    <v>30.493099999999998</v>
    <v>194.35</v>
    <v>196.13990000000001</v>
    <v>15334080000</v>
    <v>AAPL</v>
    <v>APPLE INC. (XNAS:AAPL)</v>
    <v>32175564</v>
    <v>60002276</v>
    <v>1977</v>
  </rv>
  <rv s="2">
    <v>1</v>
  </rv>
  <rv s="0">
    <v>https://www.bing.com/financeapi/forcetrigger?t=a1nhlh&amp;q=XNAS%3aAMZN&amp;form=skydnc</v>
    <v>Learn more on Bing</v>
  </rv>
  <rv s="1">
    <v>en-US</v>
    <v>a1nhlh</v>
    <v>268435456</v>
    <v>1</v>
    <v>Powered by Refinitiv</v>
    <v>0</v>
    <v>AMAZON.COM, INC. (XNAS:AMZN)</v>
    <v>2</v>
    <v>3</v>
    <v>Finance</v>
    <v>4</v>
    <v>191.7</v>
    <v>118.35</v>
    <v>1.1460999999999999</v>
    <v>1.8284</v>
    <v>1.0195000000000001E-2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1521000</v>
    <v>Nasdaq Stock Market</v>
    <v>XNAS</v>
    <v>XNAS</v>
    <v>410 Terry Ave N, SEATTLE, WA, 98109 US</v>
    <v>181.5</v>
    <v>Diversified Retail</v>
    <v>Stock</v>
    <v>45448.756296168751</v>
    <v>3</v>
    <v>178.75</v>
    <v>1885352506492</v>
    <v>AMAZON.COM, INC.</v>
    <v>AMAZON.COM, INC.</v>
    <v>180.08</v>
    <v>50.370600000000003</v>
    <v>179.34</v>
    <v>181.16839999999999</v>
    <v>10406630000</v>
    <v>AMZN</v>
    <v>AMAZON.COM, INC. (XNAS:AMZN)</v>
    <v>18321161</v>
    <v>41798556</v>
    <v>1996</v>
  </rv>
  <rv s="2">
    <v>4</v>
  </rv>
  <rv s="0">
    <v>https://www.bing.com/financeapi/forcetrigger?t=a1u3p2&amp;q=XNAS%3aGOOG&amp;form=skydnc</v>
    <v>Learn more on Bing</v>
  </rv>
  <rv s="1">
    <v>en-US</v>
    <v>a1u3p2</v>
    <v>268435456</v>
    <v>1</v>
    <v>Powered by Refinitiv</v>
    <v>0</v>
    <v>ALPHABET INC. (XNAS:GOOG)</v>
    <v>2</v>
    <v>3</v>
    <v>Finance</v>
    <v>4</v>
    <v>179.95</v>
    <v>115.83</v>
    <v>1.0464</v>
    <v>1.06</v>
    <v>6.0529999999999994E-3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180895</v>
    <v>Nasdaq Stock Market</v>
    <v>XNAS</v>
    <v>XNAS</v>
    <v>1600 Amphitheatre Parkway, MOUNTAIN VIEW, CA, 94043 US</v>
    <v>177.97</v>
    <v>Software &amp; IT Services</v>
    <v>Stock</v>
    <v>45448.756296214844</v>
    <v>6</v>
    <v>175.29</v>
    <v>2155224000000</v>
    <v>ALPHABET INC.</v>
    <v>ALPHABET INC.</v>
    <v>176.5</v>
    <v>26.8505</v>
    <v>175.13</v>
    <v>176.19</v>
    <v>12358000000</v>
    <v>GOOG</v>
    <v>ALPHABET INC. (XNAS:GOOG)</v>
    <v>7335499</v>
    <v>18248829</v>
    <v>2015</v>
  </rv>
  <rv s="2">
    <v>7</v>
  </rv>
  <rv s="0">
    <v>http://en.wikipedia.org/wiki/Public_domain</v>
    <v>Public domain</v>
  </rv>
  <rv s="0">
    <v>http://en.wikipedia.org/wiki/McDonald's</v>
    <v>Wikipedia</v>
  </rv>
  <rv s="3">
    <v>9</v>
    <v>10</v>
  </rv>
  <rv s="4">
    <v>9</v>
    <v>https://www.bing.com/th?id=AMMS_7d8255243964a8970376f8dd41121106&amp;qlt=95</v>
    <v>11</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302.39</v>
    <v>245.73</v>
    <v>0.71319999999999995</v>
    <v>-2.4</v>
    <v>-9.134999999999999E-3</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261.73500000000001</v>
    <v>12</v>
    <v>Hotels &amp; Entertainment Services</v>
    <v>Stock</v>
    <v>45448.756263529685</v>
    <v>13</v>
    <v>258.66000000000003</v>
    <v>187607834112</v>
    <v>MCDONALD'S CORPORATION</v>
    <v>MCDONALD'S CORPORATION</v>
    <v>261.64999999999998</v>
    <v>22.316299999999998</v>
    <v>262.72000000000003</v>
    <v>260.32</v>
    <v>720681600</v>
    <v>MCD</v>
    <v>MCDONALD'S CORPORATION (XNYS:MCD)</v>
    <v>2661433</v>
    <v>3688134</v>
    <v>1964</v>
  </rv>
  <rv s="2">
    <v>14</v>
  </rv>
  <rv s="0">
    <v>https://www.bing.com/financeapi/forcetrigger?t=a1w8ec&amp;q=XNYS%3aJNJ&amp;form=skydnc</v>
    <v>Learn more on Bing</v>
  </rv>
  <rv s="1">
    <v>en-US</v>
    <v>a1w8ec</v>
    <v>268435456</v>
    <v>1</v>
    <v>Powered by Refinitiv</v>
    <v>0</v>
    <v>JOHNSON &amp; JOHNSON (XNYS:JNJ)</v>
    <v>2</v>
    <v>3</v>
    <v>Finance</v>
    <v>4</v>
    <v>175.97</v>
    <v>143.13</v>
    <v>0.51900000000000002</v>
    <v>-1.1100000000000001</v>
    <v>-7.5100000000000002E-3</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131900</v>
    <v>New York Stock Exchange</v>
    <v>XNYS</v>
    <v>XNYS</v>
    <v>One Johnson &amp; Johnson Plaza, NEW BRUNSWICK, NJ, 08933 US</v>
    <v>147.99</v>
    <v>Pharmaceuticals</v>
    <v>Stock</v>
    <v>45448.756309200784</v>
    <v>16</v>
    <v>145.86000000000001</v>
    <v>353035742510</v>
    <v>JOHNSON &amp; JOHNSON</v>
    <v>JOHNSON &amp; JOHNSON</v>
    <v>147.91999999999999</v>
    <v>22.099299999999999</v>
    <v>147.80000000000001</v>
    <v>146.69</v>
    <v>2406679000</v>
    <v>JNJ</v>
    <v>JOHNSON &amp; JOHNSON (XNYS:JNJ)</v>
    <v>2503391</v>
    <v>7985708</v>
    <v>1887</v>
  </rv>
  <rv s="2">
    <v>17</v>
  </rv>
  <rv s="0">
    <v>https://www.bing.com/financeapi/forcetrigger?t=a269ec&amp;q=XNYS%3aXOM&amp;form=skydnc</v>
    <v>Learn more on Bing</v>
  </rv>
  <rv s="1">
    <v>en-US</v>
    <v>a269ec</v>
    <v>268435456</v>
    <v>1</v>
    <v>Powered by Refinitiv</v>
    <v>0</v>
    <v>EXXON MOBIL CORPORATION (XNYS:XOM)</v>
    <v>2</v>
    <v>3</v>
    <v>Finance</v>
    <v>4</v>
    <v>123.75</v>
    <v>95.77</v>
    <v>0.90239999999999998</v>
    <v>-0.2</v>
    <v>-1.7749999999999999E-3</v>
    <v>USD</v>
    <v>Exxon Mobil Corporation is an international energy and petrochemical company. Its primary businesses include exploration for, and production of, crude oil and natural gas; manufacturing, transport and sale of crude oil, natural gas, petroleum products, petrochemicals, and a variety of specialty products; and pursuit of lower-emission business opportunities including carbon capture and storage, hydrogen, lower-emission fuels and lithium. The Upstream segment explores for and produces crude oil and natural gas. The Energy Products, Chemical Products and Specialty Products segments manufacture and sell petroleum products and petrochemicals. Energy Products include fuels, aromatics, and catalysts and licensing. Its Chemical Products consist of olefins, polyolefins, and intermediates. Its Specialty Products include finished lubricants, synthetics, and elastomers and resins. It also focuses on net-zero greenhouse gas emissions from its operated unconventional operations in the Permian Basin.</v>
    <v>62000</v>
    <v>New York Stock Exchange</v>
    <v>XNYS</v>
    <v>XNYS</v>
    <v>22777 SPRINGWOODS VILLAGE PARKWAY, SPRING, TX, 77389-1425 US</v>
    <v>112.85</v>
    <v>Oil &amp; Gas</v>
    <v>Stock</v>
    <v>45448.7562510875</v>
    <v>19</v>
    <v>111.48</v>
    <v>504532322160</v>
    <v>EXXON MOBIL CORPORATION</v>
    <v>EXXON MOBIL CORPORATION</v>
    <v>112.515</v>
    <v>13.8392</v>
    <v>112.67</v>
    <v>112.47</v>
    <v>4485928000</v>
    <v>XOM</v>
    <v>EXXON MOBIL CORPORATION (XNYS:XOM)</v>
    <v>6204757</v>
    <v>19042630</v>
    <v>1882</v>
  </rv>
  <rv s="2">
    <v>20</v>
  </rv>
  <rv s="0">
    <v>https://www.bing.com/financeapi/forcetrigger?t=a1uj52&amp;q=XNYS%3aHD&amp;form=skydnc</v>
    <v>Learn more on Bing</v>
  </rv>
  <rv s="1">
    <v>en-US</v>
    <v>a1uj52</v>
    <v>268435456</v>
    <v>1</v>
    <v>Powered by Refinitiv</v>
    <v>0</v>
    <v>THE HOME DEPOT, INC. (XNYS:HD)</v>
    <v>2</v>
    <v>3</v>
    <v>Finance</v>
    <v>4</v>
    <v>396.87290000000002</v>
    <v>274.26</v>
    <v>0.99119999999999997</v>
    <v>0.76</v>
    <v>2.3150000000000002E-3</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330.40199999999999</v>
    <v>Specialty Retailers</v>
    <v>Stock</v>
    <v>45448.75627672422</v>
    <v>22</v>
    <v>325.92</v>
    <v>326260904084</v>
    <v>THE HOME DEPOT, INC.</v>
    <v>THE HOME DEPOT, INC.</v>
    <v>328.49</v>
    <v>22.0181</v>
    <v>328.26</v>
    <v>329.02</v>
    <v>991614200</v>
    <v>HD</v>
    <v>THE HOME DEPOT, INC. (XNYS:HD)</v>
    <v>995823</v>
    <v>3694866</v>
    <v>1978</v>
  </rv>
  <rv s="2">
    <v>23</v>
  </rv>
  <rv s="0">
    <v>https://www.bing.com/financeapi/forcetrigger?t=a1wljc&amp;q=XNYS%3aKO&amp;form=skydnc</v>
    <v>Learn more on Bing</v>
  </rv>
  <rv s="1">
    <v>en-US</v>
    <v>a1wljc</v>
    <v>268435456</v>
    <v>1</v>
    <v>Powered by Refinitiv</v>
    <v>0</v>
    <v>THE COCA-COLA COMPANY (XNYS:KO)</v>
    <v>2</v>
    <v>3</v>
    <v>Finance</v>
    <v>4</v>
    <v>64.064999999999998</v>
    <v>51.55</v>
    <v>0.5927</v>
    <v>-0.33500000000000002</v>
    <v>-5.2390000000000006E-3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64.064999999999998</v>
    <v>Beverages</v>
    <v>Stock</v>
    <v>45448.756276481246</v>
    <v>25</v>
    <v>63.36</v>
    <v>274007477775</v>
    <v>THE COCA-COLA COMPANY</v>
    <v>THE COCA-COLA COMPANY</v>
    <v>63.96</v>
    <v>25.898099999999999</v>
    <v>63.94</v>
    <v>63.604999999999997</v>
    <v>4307955000</v>
    <v>KO</v>
    <v>THE COCA-COLA COMPANY (XNYS:KO)</v>
    <v>3998820</v>
    <v>11174563</v>
    <v>1919</v>
  </rv>
  <rv s="2">
    <v>26</v>
  </rv>
  <rv s="0">
    <v>https://www.bing.com/financeapi/forcetrigger?t=axyhnm&amp;q=XNAS%3aPEP&amp;form=skydnc</v>
    <v>Learn more on Bing</v>
  </rv>
  <rv s="1">
    <v>en-US</v>
    <v>axyhnm</v>
    <v>268435456</v>
    <v>1</v>
    <v>Powered by Refinitiv</v>
    <v>0</v>
    <v>PEPSICO, INC. (XNAS:PEP)</v>
    <v>2</v>
    <v>3</v>
    <v>Finance</v>
    <v>4</v>
    <v>192.38</v>
    <v>155.83000000000001</v>
    <v>0.53490000000000004</v>
    <v>-0.69099999999999995</v>
    <v>-3.9740000000000001E-3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318000</v>
    <v>Nasdaq Stock Market</v>
    <v>XNAS</v>
    <v>XNAS</v>
    <v>700 ANDERSON HILL RD, PURCHASE, NY, 10577 US</v>
    <v>173.92</v>
    <v>Beverages</v>
    <v>Stock</v>
    <v>45448.756294467188</v>
    <v>28</v>
    <v>172</v>
    <v>238111560414</v>
    <v>PEPSICO, INC.</v>
    <v>PEPSICO, INC.</v>
    <v>173.84</v>
    <v>26.1691</v>
    <v>173.89</v>
    <v>173.19900000000001</v>
    <v>1374786000</v>
    <v>PEP</v>
    <v>PEPSICO, INC. (XNAS:PEP)</v>
    <v>1445320</v>
    <v>4318425</v>
    <v>1986</v>
  </rv>
  <rv s="2">
    <v>29</v>
  </rv>
  <rv s="0">
    <v>https://www.bing.com/financeapi/forcetrigger?t=a1yjxm&amp;q=XNYS%3aNKE&amp;form=skydnc</v>
    <v>Learn more on Bing</v>
  </rv>
  <rv s="1">
    <v>en-US</v>
    <v>a1yjxm</v>
    <v>268435456</v>
    <v>1</v>
    <v>Powered by Refinitiv</v>
    <v>0</v>
    <v>NIKE, INC. (XNYS:NKE)</v>
    <v>2</v>
    <v>3</v>
    <v>Finance</v>
    <v>4</v>
    <v>123.3916</v>
    <v>88.66</v>
    <v>1.0430999999999999</v>
    <v>-0.72260000000000002</v>
    <v>-7.6270000000000001E-3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95.32</v>
    <v>Textiles &amp; Apparel</v>
    <v>Stock</v>
    <v>45448.756299478904</v>
    <v>31</v>
    <v>93.7</v>
    <v>141906008846</v>
    <v>NIKE, INC.</v>
    <v>NIKE, INC.</v>
    <v>95.2</v>
    <v>27.861999999999998</v>
    <v>94.74</v>
    <v>94.017399999999995</v>
    <v>1509359000</v>
    <v>NKE</v>
    <v>NIKE, INC. (XNYS:NKE)</v>
    <v>3109360</v>
    <v>8788050</v>
    <v>1969</v>
  </rv>
  <rv s="2">
    <v>32</v>
  </rv>
  <rv s="0">
    <v>http://es.wikipedia.org/wiki/Adobe_(empresa)</v>
    <v>Wikipedia</v>
  </rv>
  <rv s="3">
    <v>9</v>
    <v>34</v>
  </rv>
  <rv s="4">
    <v>9</v>
    <v>https://www.bing.com/th?id=AMMS_503c684ccc667ad525fe1d703881df2c&amp;qlt=95</v>
    <v>35</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4</v>
    <v>638.25</v>
    <v>417.74250000000001</v>
    <v>1.2676000000000001</v>
    <v>7.09</v>
    <v>1.5813000000000001E-2</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29945</v>
    <v>Nasdaq Stock Market</v>
    <v>XNAS</v>
    <v>XNAS</v>
    <v>345 PARK AVE, SAN JOSE, CA, 95110-2704 US</v>
    <v>458.6</v>
    <v>36</v>
    <v>Software &amp; IT Services</v>
    <v>Stock</v>
    <v>45448.756291145313</v>
    <v>37</v>
    <v>448.37</v>
    <v>204046080000</v>
    <v>ADOBE INC.</v>
    <v>ADOBE INC.</v>
    <v>449.19</v>
    <v>42.826300000000003</v>
    <v>448.37</v>
    <v>455.46</v>
    <v>448000000</v>
    <v>ADBE</v>
    <v>ADOBE INC. (XNAS:ADBE)</v>
    <v>2053418</v>
    <v>2958727</v>
    <v>1997</v>
  </rv>
  <rv s="2">
    <v>38</v>
  </rv>
  <rv s="0">
    <v>https://en.wikipedia.org/wiki/Microsoft</v>
    <v>Wikipedia</v>
  </rv>
  <rv s="3">
    <v>9</v>
    <v>40</v>
  </rv>
  <rv s="4">
    <v>9</v>
    <v>https://www.bing.com/th?id=AMMS_e6e837c7bf3a77408619758b7447855a&amp;qlt=95</v>
    <v>41</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433.6</v>
    <v>309.45</v>
    <v>0.88939999999999997</v>
    <v>6.5449999999999999</v>
    <v>1.5730999999999998E-2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423.35</v>
    <v>42</v>
    <v>Software &amp; IT Services</v>
    <v>Stock</v>
    <v>45448.756307904689</v>
    <v>43</v>
    <v>416.3</v>
    <v>3141004000190</v>
    <v>MICROSOFT CORPORATION</v>
    <v>MICROSOFT CORPORATION</v>
    <v>417.95</v>
    <v>36.049700000000001</v>
    <v>416.07</v>
    <v>422.61500000000001</v>
    <v>7432306000</v>
    <v>MSFT</v>
    <v>MICROSOFT CORPORATION (XNAS:MSFT)</v>
    <v>8366143</v>
    <v>18977015</v>
    <v>1993</v>
  </rv>
  <rv s="2">
    <v>44</v>
  </rv>
  <rv s="0">
    <v>http://en.wikipedia.org/wiki/IBM</v>
    <v>Wikipedia</v>
  </rv>
  <rv s="3">
    <v>9</v>
    <v>46</v>
  </rv>
  <rv s="4">
    <v>9</v>
    <v>https://www.bing.com/th?id=AMMS_41da901be1b295dc42c72dadb9c0f67d&amp;qlt=95</v>
    <v>47</v>
    <v>0</v>
    <v>https://www.bing.com/images/search?form=xlimg&amp;q=ibm</v>
    <v>Image of INTERNATIONAL BUSINESS MACHINES CORPORATION</v>
  </rv>
  <rv s="0">
    <v>https://www.bing.com/financeapi/forcetrigger?t=a1v6nm&amp;q=XNYS%3aIBM&amp;form=skydnc</v>
    <v>Learn more on Bing</v>
  </rv>
  <rv s="5">
    <v>en-US</v>
    <v>a1v6nm</v>
    <v>268435456</v>
    <v>1</v>
    <v>Powered by Refinitiv</v>
    <v>5</v>
    <v>INTERNATIONAL BUSINESS MACHINES CORPORATION (XNYS:IBM)</v>
    <v>7</v>
    <v>8</v>
    <v>Finance</v>
    <v>4</v>
    <v>199.18</v>
    <v>129.18</v>
    <v>0.69940000000000002</v>
    <v>0.85</v>
    <v>5.1259999999999995E-3</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305300</v>
    <v>New York Stock Exchange</v>
    <v>XNYS</v>
    <v>XNYS</v>
    <v>1 New Orchard Road, ARMONK, NY, 10504 US</v>
    <v>167.28</v>
    <v>48</v>
    <v>Software &amp; IT Services</v>
    <v>Stock</v>
    <v>45448.756273622654</v>
    <v>49</v>
    <v>165.78</v>
    <v>153094325982</v>
    <v>INTERNATIONAL BUSINESS MACHINES CORPORATION</v>
    <v>INTERNATIONAL BUSINESS MACHINES CORPORATION</v>
    <v>167.28</v>
    <v>18.048999999999999</v>
    <v>165.81</v>
    <v>166.66</v>
    <v>918602700</v>
    <v>IBM</v>
    <v>INTERNATIONAL BUSINESS MACHINES CORPORATION (XNYS:IBM)</v>
    <v>1397133</v>
    <v>3600090</v>
    <v>1911</v>
  </rv>
  <rv s="2">
    <v>50</v>
  </rv>
  <rv s="6">
    <fb>45327</fb>
    <v>10</v>
  </rv>
  <rv s="6">
    <fb>144.93</fb>
    <v>11</v>
  </rv>
  <rv s="6">
    <fb>101.55</fb>
    <v>11</v>
  </rv>
  <rv s="6">
    <fb>45328</fb>
    <v>10</v>
  </rv>
  <rv s="6">
    <fb>145.41</fb>
    <v>11</v>
  </rv>
  <rv s="6">
    <fb>102.25</fb>
    <v>11</v>
  </rv>
  <rv s="6">
    <fb>45329</fb>
    <v>10</v>
  </rv>
  <rv s="6">
    <fb>146.68</fb>
    <v>11</v>
  </rv>
  <rv s="6">
    <fb>102.22</fb>
    <v>11</v>
  </rv>
  <rv s="6">
    <fb>45330</fb>
    <v>10</v>
  </rv>
  <rv s="6">
    <fb>147.22</fb>
    <v>11</v>
  </rv>
  <rv s="6">
    <fb>103.97</fb>
    <v>11</v>
  </rv>
  <rv s="6">
    <fb>45331</fb>
    <v>10</v>
  </rv>
  <rv s="6">
    <fb>150.22</fb>
    <v>11</v>
  </rv>
  <rv s="6">
    <fb>101.77</fb>
    <v>11</v>
  </rv>
  <rv s="6">
    <fb>45334</fb>
    <v>10</v>
  </rv>
  <rv s="6">
    <fb>148.72999999999999</fb>
    <v>11</v>
  </rv>
  <rv s="6">
    <fb>103.17</fb>
    <v>11</v>
  </rv>
  <rv s="6">
    <fb>45335</fb>
    <v>10</v>
  </rv>
  <rv s="6">
    <fb>146.37</fb>
    <v>11</v>
  </rv>
  <rv s="6">
    <fb>101.34</fb>
    <v>11</v>
  </rv>
  <rv s="6">
    <fb>45336</fb>
    <v>10</v>
  </rv>
  <rv s="6">
    <fb>147.13999999999999</fb>
    <v>11</v>
  </rv>
  <rv s="6">
    <fb>100.84</fb>
    <v>11</v>
  </rv>
  <rv s="6">
    <fb>45337</fb>
    <v>10</v>
  </rv>
  <rv s="6">
    <fb>143.94</fb>
    <v>11</v>
  </rv>
  <rv s="6">
    <fb>103.73</fb>
    <v>11</v>
  </rv>
  <rv s="6">
    <fb>45338</fb>
    <v>10</v>
  </rv>
  <rv s="6">
    <fb>141.76</fb>
    <v>11</v>
  </rv>
  <rv s="6">
    <fb>45342</fb>
    <v>10</v>
  </rv>
  <rv s="6">
    <fb>142.19999999999999</fb>
    <v>11</v>
  </rv>
  <rv s="6">
    <fb>102.75</fb>
    <v>11</v>
  </rv>
  <rv s="6">
    <fb>45343</fb>
    <v>10</v>
  </rv>
  <rv s="6">
    <fb>143.84</fb>
    <v>11</v>
  </rv>
  <rv s="6">
    <fb>104.85</fb>
    <v>11</v>
  </rv>
  <rv s="6">
    <fb>45344</fb>
    <v>10</v>
  </rv>
  <rv s="6">
    <fb>145.32</fb>
    <v>11</v>
  </rv>
  <rv s="6">
    <fb>104.76</fb>
    <v>11</v>
  </rv>
  <rv s="6">
    <fb>45345</fb>
    <v>10</v>
  </rv>
  <rv s="6">
    <fb>145.29</fb>
    <v>11</v>
  </rv>
  <rv s="6">
    <fb>103.84</fb>
    <v>11</v>
  </rv>
  <rv s="6">
    <fb>45348</fb>
    <v>10</v>
  </rv>
  <rv s="6">
    <fb>138.75</fb>
    <v>11</v>
  </rv>
  <rv s="6">
    <fb>104.25</fb>
    <v>11</v>
  </rv>
  <rv s="6">
    <fb>45349</fb>
    <v>10</v>
  </rv>
  <rv s="6">
    <fb>140.1</fb>
    <v>11</v>
  </rv>
  <rv s="6">
    <fb>104.03</fb>
    <v>11</v>
  </rv>
  <rv s="6">
    <fb>45350</fb>
    <v>10</v>
  </rv>
  <rv s="6">
    <fb>137.43</fb>
    <v>11</v>
  </rv>
  <rv s="6">
    <fb>104.32</fb>
    <v>11</v>
  </rv>
  <rv s="6">
    <fb>45351</fb>
    <v>10</v>
  </rv>
  <rv s="6">
    <fb>139.78</fb>
    <v>11</v>
  </rv>
  <rv s="6">
    <fb>104.52</fb>
    <v>11</v>
  </rv>
  <rv s="6">
    <fb>45352</fb>
    <v>10</v>
  </rv>
  <rv s="6">
    <fb>138.08000000000001</fb>
    <v>11</v>
  </rv>
  <rv s="6">
    <fb>105.84</fb>
    <v>11</v>
  </rv>
  <rv s="6">
    <fb>45355</fb>
    <v>10</v>
  </rv>
  <rv s="6">
    <fb>134.19999999999999</fb>
    <v>11</v>
  </rv>
  <rv s="6">
    <fb>104.36</fb>
    <v>11</v>
  </rv>
  <rv s="6">
    <fb>45356</fb>
    <v>10</v>
  </rv>
  <rv s="6">
    <fb>133.78</fb>
    <v>11</v>
  </rv>
  <rv s="6">
    <fb>105.64</fb>
    <v>11</v>
  </rv>
  <rv s="6">
    <fb>45357</fb>
    <v>10</v>
  </rv>
  <rv s="6">
    <fb>132.56</fb>
    <v>11</v>
  </rv>
  <rv s="6">
    <fb>106.77</fb>
    <v>11</v>
  </rv>
  <rv s="6">
    <fb>45358</fb>
    <v>10</v>
  </rv>
  <rv s="6">
    <fb>135.24</fb>
    <v>11</v>
  </rv>
  <rv s="6">
    <fb>107.37</fb>
    <v>11</v>
  </rv>
  <rv s="6">
    <fb>45359</fb>
    <v>10</v>
  </rv>
  <rv s="6">
    <fb>136.29</fb>
    <v>11</v>
  </rv>
  <rv s="6">
    <fb>108.38</fb>
    <v>11</v>
  </rv>
  <rv s="6">
    <fb>45362</fb>
    <v>10</v>
  </rv>
  <rv s="6">
    <fb>138.94</fb>
    <v>11</v>
  </rv>
  <rv s="6">
    <fb>109.02</fb>
    <v>11</v>
  </rv>
  <rv s="6">
    <fb>45363</fb>
    <v>10</v>
  </rv>
  <rv s="6">
    <fb>139.62</fb>
    <v>11</v>
  </rv>
  <rv s="6">
    <fb>108.32</fb>
    <v>11</v>
  </rv>
  <rv s="6">
    <fb>45364</fb>
    <v>10</v>
  </rv>
  <rv s="6">
    <fb>140.77000000000001</fb>
    <v>11</v>
  </rv>
  <rv s="6">
    <fb>109.53</fb>
    <v>11</v>
  </rv>
  <rv s="6">
    <fb>45365</fb>
    <v>10</v>
  </rv>
  <rv s="6">
    <fb>144.34</fb>
    <v>11</v>
  </rv>
  <rv s="6">
    <fb>111.47</fb>
    <v>11</v>
  </rv>
  <rv s="6">
    <fb>45366</fb>
    <v>10</v>
  </rv>
  <rv s="6">
    <fb>142.16999999999999</fb>
    <v>11</v>
  </rv>
  <rv s="6">
    <fb>111.27</fb>
    <v>11</v>
  </rv>
  <rv s="6">
    <fb>45369</fb>
    <v>10</v>
  </rv>
  <rv s="6">
    <fb>148.47999999999999</fb>
    <v>11</v>
  </rv>
  <rv s="6">
    <fb>112.3</fb>
    <v>11</v>
  </rv>
  <rv s="6">
    <fb>45370</fb>
    <v>10</v>
  </rv>
  <rv s="6">
    <fb>147.91999999999999</fb>
    <v>11</v>
  </rv>
  <rv s="6">
    <fb>113.09</fb>
    <v>11</v>
  </rv>
  <rv s="6">
    <fb>45371</fb>
    <v>10</v>
  </rv>
  <rv s="6">
    <fb>149.68</fb>
    <v>11</v>
  </rv>
  <rv s="6">
    <fb>112.99</fb>
    <v>11</v>
  </rv>
  <rv s="6">
    <fb>45372</fb>
    <v>10</v>
  </rv>
  <rv s="6">
    <fb>148.74</fb>
    <v>11</v>
  </rv>
  <rv s="6">
    <fb>113.49</fb>
    <v>11</v>
  </rv>
  <rv s="6">
    <fb>45373</fb>
    <v>10</v>
  </rv>
  <rv s="6">
    <fb>151.77000000000001</fb>
    <v>11</v>
  </rv>
  <rv s="6">
    <fb>45376</fb>
    <v>10</v>
  </rv>
  <rv s="6">
    <fb>151.15</fb>
    <v>11</v>
  </rv>
  <rv s="6">
    <fb>114.65</fb>
    <v>11</v>
  </rv>
  <rv s="6">
    <fb>45377</fb>
    <v>10</v>
  </rv>
  <rv s="6">
    <fb>151.69999999999999</fb>
    <v>11</v>
  </rv>
  <rv s="6">
    <fb>113.79</fb>
    <v>11</v>
  </rv>
  <rv s="6">
    <fb>45378</fb>
    <v>10</v>
  </rv>
  <rv s="6">
    <fb>151.94</fb>
    <v>11</v>
  </rv>
  <rv s="6">
    <fb>114.97</fb>
    <v>11</v>
  </rv>
  <rv s="6">
    <fb>45379</fb>
    <v>10</v>
  </rv>
  <rv s="6">
    <fb>152.26</fb>
    <v>11</v>
  </rv>
  <rv s="6">
    <fb>116.24</fb>
    <v>11</v>
  </rv>
  <rv s="6">
    <fb>45383</fb>
    <v>10</v>
  </rv>
  <rv s="6">
    <fb>156.5</fb>
    <v>11</v>
  </rv>
  <rv s="6">
    <fb>116.99</fb>
    <v>11</v>
  </rv>
  <rv s="6">
    <fb>45384</fb>
    <v>10</v>
  </rv>
  <rv s="6">
    <fb>155.87</fb>
    <v>11</v>
  </rv>
  <rv s="6">
    <fb>119.28</fb>
    <v>11</v>
  </rv>
  <rv s="6">
    <fb>45385</fb>
    <v>10</v>
  </rv>
  <rv s="6">
    <fb>156.37</fb>
    <v>11</v>
  </rv>
  <rv s="6">
    <fb>119.3</fb>
    <v>11</v>
  </rv>
  <rv s="6">
    <fb>45386</fb>
    <v>10</v>
  </rv>
  <rv s="6">
    <fb>119.72</fb>
    <v>11</v>
  </rv>
  <rv s="6">
    <fb>45387</fb>
    <v>10</v>
  </rv>
  <rv s="6">
    <fb>153.94</fb>
    <v>11</v>
  </rv>
  <rv s="6">
    <fb>121.37</fb>
    <v>11</v>
  </rv>
  <rv s="6">
    <fb>45390</fb>
    <v>10</v>
  </rv>
  <rv s="6">
    <fb>156.13999999999999</fb>
    <v>11</v>
  </rv>
  <rv s="6">
    <fb>120.55</fb>
    <v>11</v>
  </rv>
  <rv s="6">
    <fb>45391</fb>
    <v>10</v>
  </rv>
  <rv s="6">
    <fb>158.13999999999999</fb>
    <v>11</v>
  </rv>
  <rv s="6">
    <fb>121.18</fb>
    <v>11</v>
  </rv>
  <rv s="6">
    <fb>45392</fb>
    <v>10</v>
  </rv>
  <rv s="6">
    <fb>157.66</fb>
    <v>11</v>
  </rv>
  <rv s="6">
    <fb>122.2</fb>
    <v>11</v>
  </rv>
  <rv s="6">
    <fb>45393</fb>
    <v>10</v>
  </rv>
  <rv s="6">
    <fb>160.79</fb>
    <v>11</v>
  </rv>
  <rv s="6">
    <fb>121.79</fb>
    <v>11</v>
  </rv>
  <rv s="6">
    <fb>45394</fb>
    <v>10</v>
  </rv>
  <rv s="6">
    <fb>159.19</fb>
    <v>11</v>
  </rv>
  <rv s="6">
    <fb>120.37</fb>
    <v>11</v>
  </rv>
  <rv s="6">
    <fb>45397</fb>
    <v>10</v>
  </rv>
  <rv s="6">
    <fb>156.33000000000001</fb>
    <v>11</v>
  </rv>
  <rv s="6">
    <fb>119.68</fb>
    <v>11</v>
  </rv>
  <rv s="6">
    <fb>45398</fb>
    <v>10</v>
  </rv>
  <rv s="6">
    <fb>156</fb>
    <v>11</v>
  </rv>
  <rv s="6">
    <fb>118.69</fb>
    <v>11</v>
  </rv>
  <rv s="6">
    <fb>45399</fb>
    <v>10</v>
  </rv>
  <rv s="6">
    <fb>156.88</fb>
    <v>11</v>
  </rv>
  <rv s="6">
    <fb>118.63</fb>
    <v>11</v>
  </rv>
  <rv s="6">
    <fb>45400</fb>
    <v>10</v>
  </rv>
  <rv s="6">
    <fb>157.46</fb>
    <v>11</v>
  </rv>
  <rv s="6">
    <fb>118.52</fb>
    <v>11</v>
  </rv>
  <rv s="6">
    <fb>45401</fb>
    <v>10</v>
  </rv>
  <rv s="6">
    <fb>155.72</fb>
    <v>11</v>
  </rv>
  <rv s="6">
    <fb>119.88</fb>
    <v>11</v>
  </rv>
  <rv s="6">
    <fb>45404</fb>
    <v>10</v>
  </rv>
  <rv s="6">
    <fb>157.94999999999999</fb>
    <v>11</v>
  </rv>
  <rv s="6">
    <fb>120.56</fb>
    <v>11</v>
  </rv>
  <rv s="6">
    <fb>45405</fb>
    <v>10</v>
  </rv>
  <rv s="6">
    <fb>159.91999999999999</fb>
    <v>11</v>
  </rv>
  <rv s="6">
    <fb>121.03</fb>
    <v>11</v>
  </rv>
  <rv s="6">
    <fb>45406</fb>
    <v>10</v>
  </rv>
  <rv s="6">
    <fb>161.1</fb>
    <v>11</v>
  </rv>
  <rv s="6">
    <fb>121.05</fb>
    <v>11</v>
  </rv>
  <rv s="6">
    <fb>45407</fb>
    <v>10</v>
  </rv>
  <rv s="6">
    <fb>121.33</fb>
    <v>11</v>
  </rv>
  <rv s="6">
    <fb>45408</fb>
    <v>10</v>
  </rv>
  <rv s="6">
    <fb>173.69</fb>
    <v>11</v>
  </rv>
  <rv s="6">
    <fb>117.96</fb>
    <v>11</v>
  </rv>
  <rv s="6">
    <fb>45411</fb>
    <v>10</v>
  </rv>
  <rv s="6">
    <fb>167.9</fb>
    <v>11</v>
  </rv>
  <rv s="6">
    <fb>119.64</fb>
    <v>11</v>
  </rv>
  <rv s="6">
    <fb>45412</fb>
    <v>10</v>
  </rv>
  <rv s="6">
    <fb>164.64</fb>
    <v>11</v>
  </rv>
  <rv s="6">
    <fb>118.27</fb>
    <v>11</v>
  </rv>
  <rv s="6">
    <fb>45413</fb>
    <v>10</v>
  </rv>
  <rv s="6">
    <fb>165.57</fb>
    <v>11</v>
  </rv>
  <rv s="6">
    <fb>116.03</fb>
    <v>11</v>
  </rv>
  <rv s="6">
    <fb>45414</fb>
    <v>10</v>
  </rv>
  <rv s="6">
    <fb>168.46</fb>
    <v>11</v>
  </rv>
  <rv s="6">
    <fb>45415</fb>
    <v>10</v>
  </rv>
  <rv s="6">
    <fb>168.99</fb>
    <v>11</v>
  </rv>
  <rv s="6">
    <fb>116</fb>
    <v>11</v>
  </rv>
  <rv s="6">
    <fb>45418</fb>
    <v>10</v>
  </rv>
  <rv s="6">
    <fb>169.83</fb>
    <v>11</v>
  </rv>
  <rv s="6">
    <fb>116.75</fb>
    <v>11</v>
  </rv>
  <rv s="6">
    <fb>45419</fb>
    <v>10</v>
  </rv>
  <rv s="6">
    <fb>172.98</fb>
    <v>11</v>
  </rv>
  <rv s="6">
    <fb>116.17</fb>
    <v>11</v>
  </rv>
  <rv s="6">
    <fb>45420</fb>
    <v>10</v>
  </rv>
  <rv s="6">
    <fb>171.16</fb>
    <v>11</v>
  </rv>
  <rv s="6">
    <fb>116.15</fb>
    <v>11</v>
  </rv>
  <rv s="6">
    <fb>45421</fb>
    <v>10</v>
  </rv>
  <rv s="6">
    <fb>171.58</fb>
    <v>11</v>
  </rv>
  <rv s="6">
    <fb>118.44</fb>
    <v>11</v>
  </rv>
  <rv s="6">
    <fb>45422</fb>
    <v>10</v>
  </rv>
  <rv s="6">
    <fb>170.29</fb>
    <v>11</v>
  </rv>
  <rv s="6">
    <fb>45425</fb>
    <v>10</v>
  </rv>
  <rv s="6">
    <fb>170.9</fb>
    <v>11</v>
  </rv>
  <rv s="6">
    <fb>117.91</fb>
    <v>11</v>
  </rv>
  <rv s="6">
    <fb>45426</fb>
    <v>10</v>
  </rv>
  <rv s="6">
    <fb>171.93</fb>
    <v>11</v>
  </rv>
  <rv s="6">
    <fb>117.67</fb>
    <v>11</v>
  </rv>
  <rv s="6">
    <fb>45427</fb>
    <v>10</v>
  </rv>
  <rv s="6">
    <fb>173.88</fb>
    <v>11</v>
  </rv>
  <rv s="6">
    <fb>118.58</fb>
    <v>11</v>
  </rv>
  <rv s="6">
    <fb>45428</fb>
    <v>10</v>
  </rv>
  <rv s="6">
    <fb>175.43</fb>
    <v>11</v>
  </rv>
  <rv s="6">
    <fb>117.87</fb>
    <v>11</v>
  </rv>
  <rv s="6">
    <fb>45429</fb>
    <v>10</v>
  </rv>
  <rv s="6">
    <fb>177.29</fb>
    <v>11</v>
  </rv>
  <rv s="6">
    <fb>45432</fb>
    <v>10</v>
  </rv>
  <rv s="6">
    <fb>178.46</fb>
    <v>11</v>
  </rv>
  <rv s="6">
    <fb>118.67</fb>
    <v>11</v>
  </rv>
  <rv s="6">
    <fb>45433</fb>
    <v>10</v>
  </rv>
  <rv s="6">
    <fb>179.54</fb>
    <v>11</v>
  </rv>
  <rv s="6">
    <fb>117.85</fb>
    <v>11</v>
  </rv>
  <rv s="6">
    <fb>45434</fb>
    <v>10</v>
  </rv>
  <rv s="6">
    <fb>178</fb>
    <v>11</v>
  </rv>
  <rv s="6">
    <fb>115.48</fb>
    <v>11</v>
  </rv>
  <rv s="6">
    <fb>45435</fb>
    <v>10</v>
  </rv>
  <rv s="6">
    <fb>175.06</fb>
    <v>11</v>
  </rv>
  <rv s="6">
    <fb>113.51</fb>
    <v>11</v>
  </rv>
  <rv s="6">
    <fb>45436</fb>
    <v>10</v>
  </rv>
  <rv s="6">
    <fb>176.33</fb>
    <v>11</v>
  </rv>
  <rv s="6">
    <fb>113.42</fb>
    <v>11</v>
  </rv>
  <rv s="6">
    <fb>45440</fb>
    <v>10</v>
  </rv>
  <rv s="6">
    <fb>178.02</fb>
    <v>11</v>
  </rv>
  <rv s="6">
    <fb>114.86</fb>
    <v>11</v>
  </rv>
  <rv s="6">
    <fb>45441</fb>
    <v>10</v>
  </rv>
  <rv s="6">
    <fb>177.4</fb>
    <v>11</v>
  </rv>
  <rv s="6">
    <fb>113.63</fb>
    <v>11</v>
  </rv>
  <rv s="6">
    <fb>45442</fb>
    <v>10</v>
  </rv>
  <rv s="6">
    <fb>173.56</fb>
    <v>11</v>
  </rv>
  <rv s="6">
    <fb>113.99</fb>
    <v>11</v>
  </rv>
  <rv s="6">
    <fb>45443</fb>
    <v>10</v>
  </rv>
  <rv s="6">
    <fb>173.96</fb>
    <v>11</v>
  </rv>
  <rv s="6">
    <fb>117.26</fb>
    <v>11</v>
  </rv>
  <rv s="6">
    <fb>45446</fb>
    <v>10</v>
  </rv>
  <rv s="6">
    <fb>174.42</fb>
    <v>11</v>
  </rv>
  <rv s="6">
    <fb>114.45</fb>
    <v>11</v>
  </rv>
  <rv s="6">
    <fb>45447</fb>
    <v>10</v>
  </rv>
  <rv s="6">
    <fb>175.13</fb>
    <v>11</v>
  </rv>
  <rv s="6">
    <fb>112.67</fb>
    <v>11</v>
  </rv>
  <rv s="7">
    <v>12</v>
    <v>GOOG</v>
    <v>Daily</v>
    <v>45327</v>
    <v>45448</v>
    <v>0</v>
    <v>1</v>
    <v>638530560000000000,638532074622064333,0</v>
    <v>0</v>
    <v>a1u3p2</v>
    <v>XNAS:GOOG</v>
    <v>1</v>
  </rv>
  <rv s="7">
    <v>12</v>
    <v>XOM</v>
    <v>Daily</v>
    <v>45327</v>
    <v>45448</v>
    <v>0</v>
    <v>1</v>
    <v>638530560000000000,638532074647904260,0</v>
    <v>0</v>
    <v>a269ec</v>
    <v>XNYS:XOM</v>
    <v>2</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9">
      <v>11</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B4EB1F-C142-47F4-8287-897C8D5CC4C6}" name="Table1" displayName="Table1" ref="B2:H15" totalsRowShown="0" headerRowDxfId="8" headerRowBorderDxfId="7">
  <autoFilter ref="B2:H15" xr:uid="{33B4EB1F-C142-47F4-8287-897C8D5CC4C6}"/>
  <tableColumns count="7">
    <tableColumn id="1" xr3:uid="{3226968E-2798-4C2E-B3F0-3479A62D58BD}" name="Stock" dataDxfId="6"/>
    <tableColumn id="2" xr3:uid="{BE5B2492-00D5-42C3-83A7-3FA60EC14290}" name="Ticker" dataDxfId="5"/>
    <tableColumn id="3" xr3:uid="{457018E0-5A79-434D-A050-B5E26D390EF4}" name="Full Name " dataDxfId="4"/>
    <tableColumn id="4" xr3:uid="{1F77791C-8505-4831-B660-BF99A05FEBA3}" name="Industry">
      <calculatedColumnFormula array="1">_FV(D3,"Industry")</calculatedColumnFormula>
    </tableColumn>
    <tableColumn id="5" xr3:uid="{131D5155-9933-41D5-88F3-229A860E33F0}" name="Price" dataDxfId="3">
      <calculatedColumnFormula array="1">_FV(D3,"Price")</calculatedColumnFormula>
    </tableColumn>
    <tableColumn id="6" xr3:uid="{B23AAE1B-907B-4944-B047-C681FB97D08E}" name="Market cap" dataDxfId="2">
      <calculatedColumnFormula array="1">_FV(D3,"Market cap",TRUE)</calculatedColumnFormula>
    </tableColumn>
    <tableColumn id="7" xr3:uid="{A337F7EE-086B-4910-A9DA-01E6A4250797}" name="P/E" dataDxfId="1">
      <calculatedColumnFormula array="1">_FV(D3,"P/E",TRUE)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000"/>
  <sheetViews>
    <sheetView workbookViewId="0">
      <selection activeCell="D19" sqref="D19"/>
    </sheetView>
  </sheetViews>
  <sheetFormatPr defaultColWidth="11.25" defaultRowHeight="15" customHeight="1" x14ac:dyDescent="0.25"/>
  <cols>
    <col min="1" max="1" width="5.875" customWidth="1"/>
    <col min="2" max="2" width="11" customWidth="1"/>
    <col min="3" max="3" width="14.125" customWidth="1"/>
    <col min="4" max="4" width="57.75" bestFit="1" customWidth="1"/>
    <col min="5" max="5" width="37.75" bestFit="1" customWidth="1"/>
    <col min="6" max="6" width="11" customWidth="1"/>
    <col min="7" max="7" width="19.375" customWidth="1"/>
    <col min="8" max="27" width="11" customWidth="1"/>
  </cols>
  <sheetData>
    <row r="1" spans="2:8" ht="15.75" customHeight="1" x14ac:dyDescent="0.25"/>
    <row r="2" spans="2:8" ht="15.75" customHeight="1" x14ac:dyDescent="0.25">
      <c r="B2" s="1" t="s">
        <v>0</v>
      </c>
      <c r="C2" s="1" t="s">
        <v>1</v>
      </c>
      <c r="D2" s="1" t="s">
        <v>41</v>
      </c>
      <c r="E2" s="1" t="s">
        <v>2</v>
      </c>
      <c r="F2" s="1" t="s">
        <v>3</v>
      </c>
      <c r="G2" s="1" t="s">
        <v>4</v>
      </c>
      <c r="H2" s="1" t="s">
        <v>5</v>
      </c>
    </row>
    <row r="3" spans="2:8" ht="15.75" customHeight="1" x14ac:dyDescent="0.25">
      <c r="B3" s="2" t="s">
        <v>6</v>
      </c>
      <c r="C3" s="2" t="s">
        <v>7</v>
      </c>
      <c r="D3" s="2" t="e" vm="1">
        <v>#VALUE!</v>
      </c>
      <c r="E3" t="str" cm="1">
        <f t="array" ref="E3">_FV(D3,"Industry")</f>
        <v>Computers, Phones &amp; Household Electronics</v>
      </c>
      <c r="F3" s="12" cm="1">
        <f t="array" ref="F3">_FV(D3,"Price")</f>
        <v>196.13990000000001</v>
      </c>
      <c r="G3" s="13" cm="1">
        <f t="array" ref="G3">_FV(D3,"Market cap",TRUE)</f>
        <v>3007624917792</v>
      </c>
      <c r="H3" s="14" cm="1">
        <f t="array" ref="H3">_FV(D3,"P/E",TRUE)</f>
        <v>30.493099999999998</v>
      </c>
    </row>
    <row r="4" spans="2:8" ht="15.75" customHeight="1" x14ac:dyDescent="0.25">
      <c r="B4" s="2" t="s">
        <v>8</v>
      </c>
      <c r="C4" s="2" t="s">
        <v>9</v>
      </c>
      <c r="D4" s="2" t="e" vm="2">
        <v>#VALUE!</v>
      </c>
      <c r="E4" t="str" cm="1">
        <f t="array" ref="E4">_FV(D4,"Industry")</f>
        <v>Diversified Retail</v>
      </c>
      <c r="F4" s="12" cm="1">
        <f t="array" ref="F4">_FV(D4,"Price")</f>
        <v>181.16839999999999</v>
      </c>
      <c r="G4" s="13" cm="1">
        <f t="array" ref="G4">_FV(D4,"Market cap",TRUE)</f>
        <v>1885352506492</v>
      </c>
      <c r="H4" s="14" cm="1">
        <f t="array" ref="H4">_FV(D4,"P/E",TRUE)</f>
        <v>50.370600000000003</v>
      </c>
    </row>
    <row r="5" spans="2:8" ht="15.75" customHeight="1" x14ac:dyDescent="0.25">
      <c r="B5" s="2" t="s">
        <v>10</v>
      </c>
      <c r="C5" s="2" t="s">
        <v>11</v>
      </c>
      <c r="D5" s="2" t="e" vm="3">
        <v>#VALUE!</v>
      </c>
      <c r="E5" t="str" cm="1">
        <f t="array" ref="E5">_FV(D5,"Industry")</f>
        <v>Software &amp; IT Services</v>
      </c>
      <c r="F5" s="12" cm="1">
        <f t="array" ref="F5">_FV(D5,"Price")</f>
        <v>176.19</v>
      </c>
      <c r="G5" s="13" cm="1">
        <f t="array" ref="G5">_FV(D5,"Market cap",TRUE)</f>
        <v>2155224000000</v>
      </c>
      <c r="H5" s="14" cm="1">
        <f t="array" ref="H5">_FV(D5,"P/E",TRUE)</f>
        <v>26.8505</v>
      </c>
    </row>
    <row r="6" spans="2:8" ht="15.75" customHeight="1" x14ac:dyDescent="0.25">
      <c r="B6" s="2" t="s">
        <v>12</v>
      </c>
      <c r="C6" s="2" t="s">
        <v>13</v>
      </c>
      <c r="D6" s="2" t="e" vm="4">
        <v>#VALUE!</v>
      </c>
      <c r="E6" t="str" cm="1">
        <f t="array" ref="E6">_FV(D6,"Industry")</f>
        <v>Hotels &amp; Entertainment Services</v>
      </c>
      <c r="F6" s="12" cm="1">
        <f t="array" ref="F6">_FV(D6,"Price")</f>
        <v>260.32</v>
      </c>
      <c r="G6" s="13" cm="1">
        <f t="array" ref="G6">_FV(D6,"Market cap",TRUE)</f>
        <v>187607834112</v>
      </c>
      <c r="H6" s="14" cm="1">
        <f t="array" ref="H6">_FV(D6,"P/E",TRUE)</f>
        <v>22.316299999999998</v>
      </c>
    </row>
    <row r="7" spans="2:8" ht="15.75" customHeight="1" x14ac:dyDescent="0.25">
      <c r="B7" s="2" t="s">
        <v>14</v>
      </c>
      <c r="C7" s="2" t="s">
        <v>15</v>
      </c>
      <c r="D7" s="2" t="e" vm="5">
        <v>#VALUE!</v>
      </c>
      <c r="E7" t="str" cm="1">
        <f t="array" ref="E7">_FV(D7,"Industry")</f>
        <v>Pharmaceuticals</v>
      </c>
      <c r="F7" s="12" cm="1">
        <f t="array" ref="F7">_FV(D7,"Price")</f>
        <v>146.69</v>
      </c>
      <c r="G7" s="13" cm="1">
        <f t="array" ref="G7">_FV(D7,"Market cap",TRUE)</f>
        <v>353035742510</v>
      </c>
      <c r="H7" s="14" cm="1">
        <f t="array" ref="H7">_FV(D7,"P/E",TRUE)</f>
        <v>22.099299999999999</v>
      </c>
    </row>
    <row r="8" spans="2:8" ht="15.75" customHeight="1" x14ac:dyDescent="0.25">
      <c r="B8" s="2" t="s">
        <v>16</v>
      </c>
      <c r="C8" s="2" t="s">
        <v>17</v>
      </c>
      <c r="D8" s="2" t="e" vm="6">
        <v>#VALUE!</v>
      </c>
      <c r="E8" t="str" cm="1">
        <f t="array" ref="E8">_FV(D8,"Industry")</f>
        <v>Oil &amp; Gas</v>
      </c>
      <c r="F8" s="12" cm="1">
        <f t="array" ref="F8">_FV(D8,"Price")</f>
        <v>112.47</v>
      </c>
      <c r="G8" s="13" cm="1">
        <f t="array" ref="G8">_FV(D8,"Market cap",TRUE)</f>
        <v>504532322160</v>
      </c>
      <c r="H8" s="14" cm="1">
        <f t="array" ref="H8">_FV(D8,"P/E",TRUE)</f>
        <v>13.8392</v>
      </c>
    </row>
    <row r="9" spans="2:8" ht="15.75" customHeight="1" x14ac:dyDescent="0.25">
      <c r="B9" s="2" t="s">
        <v>18</v>
      </c>
      <c r="C9" s="2" t="s">
        <v>19</v>
      </c>
      <c r="D9" s="2" t="e" vm="7">
        <v>#VALUE!</v>
      </c>
      <c r="E9" t="str" cm="1">
        <f t="array" ref="E9">_FV(D9,"Industry")</f>
        <v>Specialty Retailers</v>
      </c>
      <c r="F9" s="12" cm="1">
        <f t="array" ref="F9">_FV(D9,"Price")</f>
        <v>329.02</v>
      </c>
      <c r="G9" s="13" cm="1">
        <f t="array" ref="G9">_FV(D9,"Market cap",TRUE)</f>
        <v>326260904084</v>
      </c>
      <c r="H9" s="14" cm="1">
        <f t="array" ref="H9">_FV(D9,"P/E",TRUE)</f>
        <v>22.0181</v>
      </c>
    </row>
    <row r="10" spans="2:8" ht="15.75" customHeight="1" x14ac:dyDescent="0.25">
      <c r="B10" s="2" t="s">
        <v>20</v>
      </c>
      <c r="C10" s="2" t="s">
        <v>21</v>
      </c>
      <c r="D10" s="2" t="e" vm="8">
        <v>#VALUE!</v>
      </c>
      <c r="E10" t="str" cm="1">
        <f t="array" ref="E10">_FV(D10,"Industry")</f>
        <v>Beverages</v>
      </c>
      <c r="F10" s="12" cm="1">
        <f t="array" ref="F10">_FV(D10,"Price")</f>
        <v>63.604999999999997</v>
      </c>
      <c r="G10" s="13" cm="1">
        <f t="array" ref="G10">_FV(D10,"Market cap",TRUE)</f>
        <v>274007477775</v>
      </c>
      <c r="H10" s="14" cm="1">
        <f t="array" ref="H10">_FV(D10,"P/E",TRUE)</f>
        <v>25.898099999999999</v>
      </c>
    </row>
    <row r="11" spans="2:8" ht="15.75" customHeight="1" x14ac:dyDescent="0.25">
      <c r="B11" s="2" t="s">
        <v>22</v>
      </c>
      <c r="C11" s="2" t="s">
        <v>23</v>
      </c>
      <c r="D11" s="2" t="e" vm="9">
        <v>#VALUE!</v>
      </c>
      <c r="E11" t="str" cm="1">
        <f t="array" ref="E11">_FV(D11,"Industry")</f>
        <v>Beverages</v>
      </c>
      <c r="F11" s="12" cm="1">
        <f t="array" ref="F11">_FV(D11,"Price")</f>
        <v>173.19900000000001</v>
      </c>
      <c r="G11" s="13" cm="1">
        <f t="array" ref="G11">_FV(D11,"Market cap",TRUE)</f>
        <v>238111560414</v>
      </c>
      <c r="H11" s="14" cm="1">
        <f t="array" ref="H11">_FV(D11,"P/E",TRUE)</f>
        <v>26.1691</v>
      </c>
    </row>
    <row r="12" spans="2:8" ht="15.75" customHeight="1" x14ac:dyDescent="0.25">
      <c r="B12" s="2" t="s">
        <v>24</v>
      </c>
      <c r="C12" s="2" t="s">
        <v>25</v>
      </c>
      <c r="D12" s="2" t="e" vm="10">
        <v>#VALUE!</v>
      </c>
      <c r="E12" t="str" cm="1">
        <f t="array" ref="E12">_FV(D12,"Industry")</f>
        <v>Textiles &amp; Apparel</v>
      </c>
      <c r="F12" s="12" cm="1">
        <f t="array" ref="F12">_FV(D12,"Price")</f>
        <v>94.017399999999995</v>
      </c>
      <c r="G12" s="13" cm="1">
        <f t="array" ref="G12">_FV(D12,"Market cap",TRUE)</f>
        <v>141906008846</v>
      </c>
      <c r="H12" s="14" cm="1">
        <f t="array" ref="H12">_FV(D12,"P/E",TRUE)</f>
        <v>27.861999999999998</v>
      </c>
    </row>
    <row r="13" spans="2:8" ht="15.75" customHeight="1" x14ac:dyDescent="0.25">
      <c r="B13" s="2" t="s">
        <v>26</v>
      </c>
      <c r="C13" s="2" t="s">
        <v>27</v>
      </c>
      <c r="D13" s="2" t="e" vm="11">
        <v>#VALUE!</v>
      </c>
      <c r="E13" t="str" cm="1">
        <f t="array" ref="E13">_FV(D13,"Industry")</f>
        <v>Software &amp; IT Services</v>
      </c>
      <c r="F13" s="12" cm="1">
        <f t="array" ref="F13">_FV(D13,"Price")</f>
        <v>455.46</v>
      </c>
      <c r="G13" s="13" cm="1">
        <f t="array" ref="G13">_FV(D13,"Market cap",TRUE)</f>
        <v>204046080000</v>
      </c>
      <c r="H13" s="14" cm="1">
        <f t="array" ref="H13">_FV(D13,"P/E",TRUE)</f>
        <v>42.826300000000003</v>
      </c>
    </row>
    <row r="14" spans="2:8" ht="15.75" customHeight="1" x14ac:dyDescent="0.25">
      <c r="B14" s="2" t="s">
        <v>28</v>
      </c>
      <c r="C14" s="2" t="s">
        <v>29</v>
      </c>
      <c r="D14" s="2" t="e" vm="12">
        <v>#VALUE!</v>
      </c>
      <c r="E14" t="str" cm="1">
        <f t="array" ref="E14">_FV(D14,"Industry")</f>
        <v>Software &amp; IT Services</v>
      </c>
      <c r="F14" s="12" cm="1">
        <f t="array" ref="F14">_FV(D14,"Price")</f>
        <v>422.61500000000001</v>
      </c>
      <c r="G14" s="13" cm="1">
        <f t="array" ref="G14">_FV(D14,"Market cap",TRUE)</f>
        <v>3141004000190</v>
      </c>
      <c r="H14" s="14" cm="1">
        <f t="array" ref="H14">_FV(D14,"P/E",TRUE)</f>
        <v>36.049700000000001</v>
      </c>
    </row>
    <row r="15" spans="2:8" ht="15.75" customHeight="1" x14ac:dyDescent="0.25">
      <c r="B15" s="2" t="s">
        <v>30</v>
      </c>
      <c r="C15" s="2" t="s">
        <v>30</v>
      </c>
      <c r="D15" s="2" t="e" vm="13">
        <v>#VALUE!</v>
      </c>
      <c r="E15" t="str" cm="1">
        <f t="array" ref="E15">_FV(D15,"Industry")</f>
        <v>Software &amp; IT Services</v>
      </c>
      <c r="F15" s="12" cm="1">
        <f t="array" ref="F15">_FV(D15,"Price")</f>
        <v>166.66</v>
      </c>
      <c r="G15" s="13" cm="1">
        <f t="array" ref="G15">_FV(D15,"Market cap",TRUE)</f>
        <v>153094325982</v>
      </c>
      <c r="H15" s="14" cm="1">
        <f t="array" ref="H15">_FV(D15,"P/E",TRUE)</f>
        <v>18.048999999999999</v>
      </c>
    </row>
    <row r="16" spans="2:8"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D26" sqref="D26"/>
    </sheetView>
  </sheetViews>
  <sheetFormatPr defaultColWidth="11.25" defaultRowHeight="15" customHeight="1" x14ac:dyDescent="0.25"/>
  <cols>
    <col min="1" max="1" width="6.625" customWidth="1"/>
    <col min="2" max="2" width="34.125" customWidth="1"/>
    <col min="3" max="3" width="11" customWidth="1"/>
    <col min="4" max="4" width="12.625" customWidth="1"/>
    <col min="5" max="5" width="9.5" customWidth="1"/>
    <col min="6" max="7" width="11.5" customWidth="1"/>
    <col min="8" max="8" width="12.375" customWidth="1"/>
    <col min="9" max="26" width="11" customWidth="1"/>
  </cols>
  <sheetData>
    <row r="1" spans="1:26" ht="15.75" customHeight="1" x14ac:dyDescent="0.25"/>
    <row r="2" spans="1:26" ht="15.75" customHeight="1" x14ac:dyDescent="0.25">
      <c r="A2" s="3"/>
      <c r="B2" s="4" t="s">
        <v>0</v>
      </c>
      <c r="C2" s="4" t="s">
        <v>31</v>
      </c>
      <c r="D2" s="4" t="s">
        <v>32</v>
      </c>
      <c r="E2" s="4" t="s">
        <v>33</v>
      </c>
      <c r="F2" s="4" t="s">
        <v>34</v>
      </c>
      <c r="G2" s="4" t="s">
        <v>35</v>
      </c>
      <c r="H2" s="4" t="s">
        <v>36</v>
      </c>
      <c r="I2" s="3"/>
      <c r="J2" s="3"/>
      <c r="K2" s="3"/>
      <c r="L2" s="3"/>
      <c r="M2" s="3"/>
      <c r="N2" s="3"/>
      <c r="O2" s="3"/>
      <c r="P2" s="3"/>
      <c r="Q2" s="3"/>
      <c r="R2" s="3"/>
      <c r="S2" s="3"/>
      <c r="T2" s="3"/>
      <c r="U2" s="3"/>
      <c r="V2" s="3"/>
      <c r="W2" s="3"/>
      <c r="X2" s="3"/>
      <c r="Y2" s="3"/>
      <c r="Z2" s="3"/>
    </row>
    <row r="3" spans="1:26" ht="15.75" customHeight="1" x14ac:dyDescent="0.25">
      <c r="B3" s="2" t="e" vm="8">
        <f>'Stock Data'!D10</f>
        <v>#VALUE!</v>
      </c>
      <c r="C3" s="5" cm="1">
        <f t="array" ref="C3">_FV(B3,"Price")</f>
        <v>63.604999999999997</v>
      </c>
      <c r="D3" s="6">
        <v>66.19</v>
      </c>
      <c r="E3" s="7">
        <v>25</v>
      </c>
      <c r="F3" s="8">
        <f>D3*E3</f>
        <v>1654.75</v>
      </c>
      <c r="G3" s="8">
        <f>C3*E3</f>
        <v>1590.125</v>
      </c>
      <c r="H3" s="8">
        <f>G3-F3</f>
        <v>-64.625</v>
      </c>
    </row>
    <row r="4" spans="1:26" ht="15.75" customHeight="1" x14ac:dyDescent="0.25">
      <c r="B4" s="2" t="e" vm="9">
        <f>'Stock Data'!D11</f>
        <v>#VALUE!</v>
      </c>
      <c r="C4" s="5" cm="1">
        <f t="array" ref="C4">_FV(B4,"Price")</f>
        <v>173.19900000000001</v>
      </c>
      <c r="D4" s="6">
        <v>156.12</v>
      </c>
      <c r="E4" s="7">
        <v>100</v>
      </c>
      <c r="F4" s="8">
        <f>D4*E4</f>
        <v>15612</v>
      </c>
      <c r="G4" s="8">
        <f>C4*E4</f>
        <v>17319.900000000001</v>
      </c>
      <c r="H4" s="8">
        <f>G4-F4</f>
        <v>1707.9000000000015</v>
      </c>
    </row>
    <row r="5" spans="1:26" ht="15.75" customHeight="1" x14ac:dyDescent="0.25">
      <c r="B5" s="2" t="e" vm="10">
        <f>'Stock Data'!D12</f>
        <v>#VALUE!</v>
      </c>
      <c r="C5" s="5" cm="1">
        <f t="array" ref="C5">_FV(B5,"Price")</f>
        <v>94.017399999999995</v>
      </c>
      <c r="D5" s="6">
        <v>119.35</v>
      </c>
      <c r="E5" s="7">
        <v>100</v>
      </c>
      <c r="F5" s="8">
        <f>D5*E5</f>
        <v>11935</v>
      </c>
      <c r="G5" s="8">
        <f>C5*E5</f>
        <v>9401.74</v>
      </c>
      <c r="H5" s="8">
        <f>G5-F5</f>
        <v>-2533.2600000000002</v>
      </c>
    </row>
    <row r="6" spans="1:26" ht="15.75" customHeight="1" x14ac:dyDescent="0.25">
      <c r="B6" s="2" t="e" vm="11">
        <f>'Stock Data'!D13</f>
        <v>#VALUE!</v>
      </c>
      <c r="C6" s="5" cm="1">
        <f t="array" ref="C6">_FV(B6,"Price")</f>
        <v>455.46</v>
      </c>
      <c r="D6" s="6">
        <v>127.05</v>
      </c>
      <c r="E6" s="7">
        <v>75</v>
      </c>
      <c r="F6" s="8">
        <f>D6*E6</f>
        <v>9528.75</v>
      </c>
      <c r="G6" s="8">
        <f>C6*E6</f>
        <v>34159.5</v>
      </c>
      <c r="H6" s="8">
        <f>G6-F6</f>
        <v>24630.75</v>
      </c>
    </row>
    <row r="7" spans="1:26" ht="15.75" customHeight="1" x14ac:dyDescent="0.25"/>
    <row r="8" spans="1:26" ht="15.75" customHeight="1" x14ac:dyDescent="0.25"/>
    <row r="9" spans="1:26" ht="15.75" customHeight="1" x14ac:dyDescent="0.25"/>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H3:H6">
    <cfRule type="cellIs" dxfId="0" priority="1" operator="lessThan">
      <formula>0</formula>
    </cfRule>
  </conditionalFormatting>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1000"/>
  <sheetViews>
    <sheetView tabSelected="1" workbookViewId="0">
      <selection activeCell="H31" sqref="H31"/>
    </sheetView>
  </sheetViews>
  <sheetFormatPr defaultColWidth="11.25" defaultRowHeight="15" customHeight="1" x14ac:dyDescent="0.25"/>
  <cols>
    <col min="1" max="3" width="11" customWidth="1"/>
    <col min="4" max="4" width="6.125" customWidth="1"/>
    <col min="5" max="26" width="11" customWidth="1"/>
  </cols>
  <sheetData>
    <row r="1" spans="2:6" ht="15.75" customHeight="1" x14ac:dyDescent="0.25"/>
    <row r="2" spans="2:6" ht="15.75" customHeight="1" x14ac:dyDescent="0.25">
      <c r="B2" s="15" t="s">
        <v>37</v>
      </c>
      <c r="C2" s="16"/>
      <c r="E2" s="15" t="s">
        <v>38</v>
      </c>
      <c r="F2" s="16"/>
    </row>
    <row r="3" spans="2:6" ht="15.75" customHeight="1" x14ac:dyDescent="0.25">
      <c r="B3" s="9"/>
      <c r="C3" s="9"/>
      <c r="E3" s="9"/>
      <c r="F3" s="9"/>
    </row>
    <row r="4" spans="2:6" ht="15.75" customHeight="1" x14ac:dyDescent="0.25">
      <c r="B4" s="10" t="s">
        <v>39</v>
      </c>
      <c r="C4" s="11" t="s">
        <v>11</v>
      </c>
      <c r="E4" s="10" t="s">
        <v>39</v>
      </c>
      <c r="F4" s="11" t="s">
        <v>17</v>
      </c>
    </row>
    <row r="5" spans="2:6" ht="15.75" customHeight="1" x14ac:dyDescent="0.25">
      <c r="B5" s="10" t="s">
        <v>40</v>
      </c>
      <c r="C5" s="11">
        <v>4</v>
      </c>
      <c r="E5" s="10" t="s">
        <v>40</v>
      </c>
      <c r="F5" s="11">
        <v>4</v>
      </c>
    </row>
    <row r="6" spans="2:6" ht="15.75" customHeight="1" x14ac:dyDescent="0.25"/>
    <row r="7" spans="2:6" ht="15.75" customHeight="1" x14ac:dyDescent="0.25">
      <c r="B7" t="str" cm="1">
        <f t="array" aca="1" ref="B7:C91" ca="1">_xlfn.STOCKHISTORY(C4,EDATE(TODAY(),-C5),TODAY())</f>
        <v>Date</v>
      </c>
      <c r="C7" t="str">
        <f ca="1"/>
        <v>Close</v>
      </c>
      <c r="E7" t="str" cm="1">
        <f t="array" aca="1" ref="E7:F91" ca="1">_xlfn.STOCKHISTORY(F4,EDATE(TODAY(),-F5),TODAY())</f>
        <v>Date</v>
      </c>
      <c r="F7" t="str">
        <f ca="1"/>
        <v>Close</v>
      </c>
    </row>
    <row r="8" spans="2:6" ht="15.75" customHeight="1" x14ac:dyDescent="0.25">
      <c r="B8" vm="14">
        <f ca="1"/>
        <v>45327</v>
      </c>
      <c r="C8" vm="15">
        <f ca="1"/>
        <v>144.93</v>
      </c>
      <c r="E8" vm="14">
        <f ca="1"/>
        <v>45327</v>
      </c>
      <c r="F8" vm="16">
        <f ca="1"/>
        <v>101.55</v>
      </c>
    </row>
    <row r="9" spans="2:6" ht="15.75" customHeight="1" x14ac:dyDescent="0.25">
      <c r="B9" vm="17">
        <f ca="1"/>
        <v>45328</v>
      </c>
      <c r="C9" vm="18">
        <f ca="1"/>
        <v>145.41</v>
      </c>
      <c r="E9" vm="17">
        <f ca="1"/>
        <v>45328</v>
      </c>
      <c r="F9" vm="19">
        <f ca="1"/>
        <v>102.25</v>
      </c>
    </row>
    <row r="10" spans="2:6" ht="15.75" customHeight="1" x14ac:dyDescent="0.25">
      <c r="B10" vm="20">
        <f ca="1"/>
        <v>45329</v>
      </c>
      <c r="C10" vm="21">
        <f ca="1"/>
        <v>146.68</v>
      </c>
      <c r="E10" vm="20">
        <f ca="1"/>
        <v>45329</v>
      </c>
      <c r="F10" vm="22">
        <f ca="1"/>
        <v>102.22</v>
      </c>
    </row>
    <row r="11" spans="2:6" ht="15.75" customHeight="1" x14ac:dyDescent="0.25">
      <c r="B11" vm="23">
        <f ca="1"/>
        <v>45330</v>
      </c>
      <c r="C11" vm="24">
        <f ca="1"/>
        <v>147.22</v>
      </c>
      <c r="E11" vm="23">
        <f ca="1"/>
        <v>45330</v>
      </c>
      <c r="F11" vm="25">
        <f ca="1"/>
        <v>103.97</v>
      </c>
    </row>
    <row r="12" spans="2:6" ht="15.75" customHeight="1" x14ac:dyDescent="0.25">
      <c r="B12" vm="26">
        <f ca="1"/>
        <v>45331</v>
      </c>
      <c r="C12" vm="27">
        <f ca="1"/>
        <v>150.22</v>
      </c>
      <c r="E12" vm="26">
        <f ca="1"/>
        <v>45331</v>
      </c>
      <c r="F12" vm="28">
        <f ca="1"/>
        <v>101.77</v>
      </c>
    </row>
    <row r="13" spans="2:6" ht="15.75" customHeight="1" x14ac:dyDescent="0.25">
      <c r="B13" vm="29">
        <f ca="1"/>
        <v>45334</v>
      </c>
      <c r="C13" vm="30">
        <f ca="1"/>
        <v>148.72999999999999</v>
      </c>
      <c r="E13" vm="29">
        <f ca="1"/>
        <v>45334</v>
      </c>
      <c r="F13" vm="31">
        <f ca="1"/>
        <v>103.17</v>
      </c>
    </row>
    <row r="14" spans="2:6" ht="15.75" customHeight="1" x14ac:dyDescent="0.25">
      <c r="B14" vm="32">
        <f ca="1"/>
        <v>45335</v>
      </c>
      <c r="C14" vm="33">
        <f ca="1"/>
        <v>146.37</v>
      </c>
      <c r="E14" vm="32">
        <f ca="1"/>
        <v>45335</v>
      </c>
      <c r="F14" vm="34">
        <f ca="1"/>
        <v>101.34</v>
      </c>
    </row>
    <row r="15" spans="2:6" ht="15.75" customHeight="1" x14ac:dyDescent="0.25">
      <c r="B15" vm="35">
        <f ca="1"/>
        <v>45336</v>
      </c>
      <c r="C15" vm="36">
        <f ca="1"/>
        <v>147.13999999999999</v>
      </c>
      <c r="E15" vm="35">
        <f ca="1"/>
        <v>45336</v>
      </c>
      <c r="F15" vm="37">
        <f ca="1"/>
        <v>100.84</v>
      </c>
    </row>
    <row r="16" spans="2:6" ht="15.75" customHeight="1" x14ac:dyDescent="0.25">
      <c r="B16" vm="38">
        <f ca="1"/>
        <v>45337</v>
      </c>
      <c r="C16" vm="39">
        <f ca="1"/>
        <v>143.94</v>
      </c>
      <c r="E16" vm="38">
        <f ca="1"/>
        <v>45337</v>
      </c>
      <c r="F16" vm="40">
        <f ca="1"/>
        <v>103.73</v>
      </c>
    </row>
    <row r="17" spans="2:6" ht="15.75" customHeight="1" x14ac:dyDescent="0.25">
      <c r="B17" vm="41">
        <f ca="1"/>
        <v>45338</v>
      </c>
      <c r="C17" vm="42">
        <f ca="1"/>
        <v>141.76</v>
      </c>
      <c r="E17" vm="41">
        <f ca="1"/>
        <v>45338</v>
      </c>
      <c r="F17" vm="40">
        <f ca="1"/>
        <v>103.73</v>
      </c>
    </row>
    <row r="18" spans="2:6" ht="15.75" customHeight="1" x14ac:dyDescent="0.25">
      <c r="B18" vm="43">
        <f ca="1"/>
        <v>45342</v>
      </c>
      <c r="C18" vm="44">
        <f ca="1"/>
        <v>142.19999999999999</v>
      </c>
      <c r="E18" vm="43">
        <f ca="1"/>
        <v>45342</v>
      </c>
      <c r="F18" vm="45">
        <f ca="1"/>
        <v>102.75</v>
      </c>
    </row>
    <row r="19" spans="2:6" ht="15.75" customHeight="1" x14ac:dyDescent="0.25">
      <c r="B19" vm="46">
        <f ca="1"/>
        <v>45343</v>
      </c>
      <c r="C19" vm="47">
        <f ca="1"/>
        <v>143.84</v>
      </c>
      <c r="E19" vm="46">
        <f ca="1"/>
        <v>45343</v>
      </c>
      <c r="F19" vm="48">
        <f ca="1"/>
        <v>104.85</v>
      </c>
    </row>
    <row r="20" spans="2:6" ht="15.75" customHeight="1" x14ac:dyDescent="0.25">
      <c r="B20" vm="49">
        <f ca="1"/>
        <v>45344</v>
      </c>
      <c r="C20" vm="50">
        <f ca="1"/>
        <v>145.32</v>
      </c>
      <c r="E20" vm="49">
        <f ca="1"/>
        <v>45344</v>
      </c>
      <c r="F20" vm="51">
        <f ca="1"/>
        <v>104.76</v>
      </c>
    </row>
    <row r="21" spans="2:6" ht="15.75" customHeight="1" x14ac:dyDescent="0.25">
      <c r="B21" vm="52">
        <f ca="1"/>
        <v>45345</v>
      </c>
      <c r="C21" vm="53">
        <f ca="1"/>
        <v>145.29</v>
      </c>
      <c r="E21" vm="52">
        <f ca="1"/>
        <v>45345</v>
      </c>
      <c r="F21" vm="54">
        <f ca="1"/>
        <v>103.84</v>
      </c>
    </row>
    <row r="22" spans="2:6" ht="15.75" customHeight="1" x14ac:dyDescent="0.25">
      <c r="B22" vm="55">
        <f ca="1"/>
        <v>45348</v>
      </c>
      <c r="C22" vm="56">
        <f ca="1"/>
        <v>138.75</v>
      </c>
      <c r="E22" vm="55">
        <f ca="1"/>
        <v>45348</v>
      </c>
      <c r="F22" vm="57">
        <f ca="1"/>
        <v>104.25</v>
      </c>
    </row>
    <row r="23" spans="2:6" ht="15.75" customHeight="1" x14ac:dyDescent="0.25">
      <c r="B23" vm="58">
        <f ca="1"/>
        <v>45349</v>
      </c>
      <c r="C23" vm="59">
        <f ca="1"/>
        <v>140.1</v>
      </c>
      <c r="E23" vm="58">
        <f ca="1"/>
        <v>45349</v>
      </c>
      <c r="F23" vm="60">
        <f ca="1"/>
        <v>104.03</v>
      </c>
    </row>
    <row r="24" spans="2:6" ht="15.75" customHeight="1" x14ac:dyDescent="0.25">
      <c r="B24" vm="61">
        <f ca="1"/>
        <v>45350</v>
      </c>
      <c r="C24" vm="62">
        <f ca="1"/>
        <v>137.43</v>
      </c>
      <c r="E24" vm="61">
        <f ca="1"/>
        <v>45350</v>
      </c>
      <c r="F24" vm="63">
        <f ca="1"/>
        <v>104.32</v>
      </c>
    </row>
    <row r="25" spans="2:6" ht="15.75" customHeight="1" x14ac:dyDescent="0.25">
      <c r="B25" vm="64">
        <f ca="1"/>
        <v>45351</v>
      </c>
      <c r="C25" vm="65">
        <f ca="1"/>
        <v>139.78</v>
      </c>
      <c r="E25" vm="64">
        <f ca="1"/>
        <v>45351</v>
      </c>
      <c r="F25" vm="66">
        <f ca="1"/>
        <v>104.52</v>
      </c>
    </row>
    <row r="26" spans="2:6" ht="15.75" customHeight="1" x14ac:dyDescent="0.25">
      <c r="B26" vm="67">
        <f ca="1"/>
        <v>45352</v>
      </c>
      <c r="C26" vm="68">
        <f ca="1"/>
        <v>138.08000000000001</v>
      </c>
      <c r="E26" vm="67">
        <f ca="1"/>
        <v>45352</v>
      </c>
      <c r="F26" vm="69">
        <f ca="1"/>
        <v>105.84</v>
      </c>
    </row>
    <row r="27" spans="2:6" ht="15.75" customHeight="1" x14ac:dyDescent="0.25">
      <c r="B27" vm="70">
        <f ca="1"/>
        <v>45355</v>
      </c>
      <c r="C27" vm="71">
        <f ca="1"/>
        <v>134.19999999999999</v>
      </c>
      <c r="E27" vm="70">
        <f ca="1"/>
        <v>45355</v>
      </c>
      <c r="F27" vm="72">
        <f ca="1"/>
        <v>104.36</v>
      </c>
    </row>
    <row r="28" spans="2:6" ht="15.75" customHeight="1" x14ac:dyDescent="0.25">
      <c r="B28" vm="73">
        <f ca="1"/>
        <v>45356</v>
      </c>
      <c r="C28" vm="74">
        <f ca="1"/>
        <v>133.78</v>
      </c>
      <c r="E28" vm="73">
        <f ca="1"/>
        <v>45356</v>
      </c>
      <c r="F28" vm="75">
        <f ca="1"/>
        <v>105.64</v>
      </c>
    </row>
    <row r="29" spans="2:6" ht="15.75" customHeight="1" x14ac:dyDescent="0.25">
      <c r="B29" vm="76">
        <f ca="1"/>
        <v>45357</v>
      </c>
      <c r="C29" vm="77">
        <f ca="1"/>
        <v>132.56</v>
      </c>
      <c r="E29" vm="76">
        <f ca="1"/>
        <v>45357</v>
      </c>
      <c r="F29" vm="78">
        <f ca="1"/>
        <v>106.77</v>
      </c>
    </row>
    <row r="30" spans="2:6" ht="15.75" customHeight="1" x14ac:dyDescent="0.25">
      <c r="B30" vm="79">
        <f ca="1"/>
        <v>45358</v>
      </c>
      <c r="C30" vm="80">
        <f ca="1"/>
        <v>135.24</v>
      </c>
      <c r="E30" vm="79">
        <f ca="1"/>
        <v>45358</v>
      </c>
      <c r="F30" vm="81">
        <f ca="1"/>
        <v>107.37</v>
      </c>
    </row>
    <row r="31" spans="2:6" ht="15.75" customHeight="1" x14ac:dyDescent="0.25">
      <c r="B31" vm="82">
        <f ca="1"/>
        <v>45359</v>
      </c>
      <c r="C31" vm="83">
        <f ca="1"/>
        <v>136.29</v>
      </c>
      <c r="E31" vm="82">
        <f ca="1"/>
        <v>45359</v>
      </c>
      <c r="F31" vm="84">
        <f ca="1"/>
        <v>108.38</v>
      </c>
    </row>
    <row r="32" spans="2:6" ht="15.75" customHeight="1" x14ac:dyDescent="0.25">
      <c r="B32" vm="85">
        <f ca="1"/>
        <v>45362</v>
      </c>
      <c r="C32" vm="86">
        <f ca="1"/>
        <v>138.94</v>
      </c>
      <c r="E32" vm="85">
        <f ca="1"/>
        <v>45362</v>
      </c>
      <c r="F32" vm="87">
        <f ca="1"/>
        <v>109.02</v>
      </c>
    </row>
    <row r="33" spans="2:6" ht="15.75" customHeight="1" x14ac:dyDescent="0.25">
      <c r="B33" vm="88">
        <f ca="1"/>
        <v>45363</v>
      </c>
      <c r="C33" vm="89">
        <f ca="1"/>
        <v>139.62</v>
      </c>
      <c r="E33" vm="88">
        <f ca="1"/>
        <v>45363</v>
      </c>
      <c r="F33" vm="90">
        <f ca="1"/>
        <v>108.32</v>
      </c>
    </row>
    <row r="34" spans="2:6" ht="15.75" customHeight="1" x14ac:dyDescent="0.25">
      <c r="B34" vm="91">
        <f ca="1"/>
        <v>45364</v>
      </c>
      <c r="C34" vm="92">
        <f ca="1"/>
        <v>140.77000000000001</v>
      </c>
      <c r="E34" vm="91">
        <f ca="1"/>
        <v>45364</v>
      </c>
      <c r="F34" vm="93">
        <f ca="1"/>
        <v>109.53</v>
      </c>
    </row>
    <row r="35" spans="2:6" ht="15.75" customHeight="1" x14ac:dyDescent="0.25">
      <c r="B35" vm="94">
        <f ca="1"/>
        <v>45365</v>
      </c>
      <c r="C35" vm="95">
        <f ca="1"/>
        <v>144.34</v>
      </c>
      <c r="E35" vm="94">
        <f ca="1"/>
        <v>45365</v>
      </c>
      <c r="F35" vm="96">
        <f ca="1"/>
        <v>111.47</v>
      </c>
    </row>
    <row r="36" spans="2:6" ht="15.75" customHeight="1" x14ac:dyDescent="0.25">
      <c r="B36" vm="97">
        <f ca="1"/>
        <v>45366</v>
      </c>
      <c r="C36" vm="98">
        <f ca="1"/>
        <v>142.16999999999999</v>
      </c>
      <c r="E36" vm="97">
        <f ca="1"/>
        <v>45366</v>
      </c>
      <c r="F36" vm="99">
        <f ca="1"/>
        <v>111.27</v>
      </c>
    </row>
    <row r="37" spans="2:6" ht="15.75" customHeight="1" x14ac:dyDescent="0.25">
      <c r="B37" vm="100">
        <f ca="1"/>
        <v>45369</v>
      </c>
      <c r="C37" vm="101">
        <f ca="1"/>
        <v>148.47999999999999</v>
      </c>
      <c r="E37" vm="100">
        <f ca="1"/>
        <v>45369</v>
      </c>
      <c r="F37" vm="102">
        <f ca="1"/>
        <v>112.3</v>
      </c>
    </row>
    <row r="38" spans="2:6" ht="15.75" customHeight="1" x14ac:dyDescent="0.25">
      <c r="B38" vm="103">
        <f ca="1"/>
        <v>45370</v>
      </c>
      <c r="C38" vm="104">
        <f ca="1"/>
        <v>147.91999999999999</v>
      </c>
      <c r="E38" vm="103">
        <f ca="1"/>
        <v>45370</v>
      </c>
      <c r="F38" vm="105">
        <f ca="1"/>
        <v>113.09</v>
      </c>
    </row>
    <row r="39" spans="2:6" ht="15.75" customHeight="1" x14ac:dyDescent="0.25">
      <c r="B39" vm="106">
        <f ca="1"/>
        <v>45371</v>
      </c>
      <c r="C39" vm="107">
        <f ca="1"/>
        <v>149.68</v>
      </c>
      <c r="E39" vm="106">
        <f ca="1"/>
        <v>45371</v>
      </c>
      <c r="F39" vm="108">
        <f ca="1"/>
        <v>112.99</v>
      </c>
    </row>
    <row r="40" spans="2:6" ht="15.75" customHeight="1" x14ac:dyDescent="0.25">
      <c r="B40" vm="109">
        <f ca="1"/>
        <v>45372</v>
      </c>
      <c r="C40" vm="110">
        <f ca="1"/>
        <v>148.74</v>
      </c>
      <c r="E40" vm="109">
        <f ca="1"/>
        <v>45372</v>
      </c>
      <c r="F40" vm="111">
        <f ca="1"/>
        <v>113.49</v>
      </c>
    </row>
    <row r="41" spans="2:6" ht="15.75" customHeight="1" x14ac:dyDescent="0.25">
      <c r="B41" vm="112">
        <f ca="1"/>
        <v>45373</v>
      </c>
      <c r="C41" vm="113">
        <f ca="1"/>
        <v>151.77000000000001</v>
      </c>
      <c r="E41" vm="112">
        <f ca="1"/>
        <v>45373</v>
      </c>
      <c r="F41" vm="111">
        <f ca="1"/>
        <v>113.49</v>
      </c>
    </row>
    <row r="42" spans="2:6" ht="15.75" customHeight="1" x14ac:dyDescent="0.25">
      <c r="B42" vm="114">
        <f ca="1"/>
        <v>45376</v>
      </c>
      <c r="C42" vm="115">
        <f ca="1"/>
        <v>151.15</v>
      </c>
      <c r="E42" vm="114">
        <f ca="1"/>
        <v>45376</v>
      </c>
      <c r="F42" vm="116">
        <f ca="1"/>
        <v>114.65</v>
      </c>
    </row>
    <row r="43" spans="2:6" ht="15.75" customHeight="1" x14ac:dyDescent="0.25">
      <c r="B43" vm="117">
        <f ca="1"/>
        <v>45377</v>
      </c>
      <c r="C43" vm="118">
        <f ca="1"/>
        <v>151.69999999999999</v>
      </c>
      <c r="E43" vm="117">
        <f ca="1"/>
        <v>45377</v>
      </c>
      <c r="F43" vm="119">
        <f ca="1"/>
        <v>113.79</v>
      </c>
    </row>
    <row r="44" spans="2:6" ht="15.75" customHeight="1" x14ac:dyDescent="0.25">
      <c r="B44" vm="120">
        <f ca="1"/>
        <v>45378</v>
      </c>
      <c r="C44" vm="121">
        <f ca="1"/>
        <v>151.94</v>
      </c>
      <c r="E44" vm="120">
        <f ca="1"/>
        <v>45378</v>
      </c>
      <c r="F44" vm="122">
        <f ca="1"/>
        <v>114.97</v>
      </c>
    </row>
    <row r="45" spans="2:6" ht="15.75" customHeight="1" x14ac:dyDescent="0.25">
      <c r="B45" vm="123">
        <f ca="1"/>
        <v>45379</v>
      </c>
      <c r="C45" vm="124">
        <f ca="1"/>
        <v>152.26</v>
      </c>
      <c r="E45" vm="123">
        <f ca="1"/>
        <v>45379</v>
      </c>
      <c r="F45" vm="125">
        <f ca="1"/>
        <v>116.24</v>
      </c>
    </row>
    <row r="46" spans="2:6" ht="15.75" customHeight="1" x14ac:dyDescent="0.25">
      <c r="B46" vm="126">
        <f ca="1"/>
        <v>45383</v>
      </c>
      <c r="C46" vm="127">
        <f ca="1"/>
        <v>156.5</v>
      </c>
      <c r="E46" vm="126">
        <f ca="1"/>
        <v>45383</v>
      </c>
      <c r="F46" vm="128">
        <f ca="1"/>
        <v>116.99</v>
      </c>
    </row>
    <row r="47" spans="2:6" ht="15.75" customHeight="1" x14ac:dyDescent="0.25">
      <c r="B47" vm="129">
        <f ca="1"/>
        <v>45384</v>
      </c>
      <c r="C47" vm="130">
        <f ca="1"/>
        <v>155.87</v>
      </c>
      <c r="E47" vm="129">
        <f ca="1"/>
        <v>45384</v>
      </c>
      <c r="F47" vm="131">
        <f ca="1"/>
        <v>119.28</v>
      </c>
    </row>
    <row r="48" spans="2:6" ht="15.75" customHeight="1" x14ac:dyDescent="0.25">
      <c r="B48" vm="132">
        <f ca="1"/>
        <v>45385</v>
      </c>
      <c r="C48" vm="133">
        <f ca="1"/>
        <v>156.37</v>
      </c>
      <c r="E48" vm="132">
        <f ca="1"/>
        <v>45385</v>
      </c>
      <c r="F48" vm="134">
        <f ca="1"/>
        <v>119.3</v>
      </c>
    </row>
    <row r="49" spans="2:6" ht="15.75" customHeight="1" x14ac:dyDescent="0.25">
      <c r="B49" vm="135">
        <f ca="1"/>
        <v>45386</v>
      </c>
      <c r="C49" vm="121">
        <f ca="1"/>
        <v>151.94</v>
      </c>
      <c r="E49" vm="135">
        <f ca="1"/>
        <v>45386</v>
      </c>
      <c r="F49" vm="136">
        <f ca="1"/>
        <v>119.72</v>
      </c>
    </row>
    <row r="50" spans="2:6" ht="15.75" customHeight="1" x14ac:dyDescent="0.25">
      <c r="B50" vm="137">
        <f ca="1"/>
        <v>45387</v>
      </c>
      <c r="C50" vm="138">
        <f ca="1"/>
        <v>153.94</v>
      </c>
      <c r="E50" vm="137">
        <f ca="1"/>
        <v>45387</v>
      </c>
      <c r="F50" vm="139">
        <f ca="1"/>
        <v>121.37</v>
      </c>
    </row>
    <row r="51" spans="2:6" ht="15.75" customHeight="1" x14ac:dyDescent="0.25">
      <c r="B51" vm="140">
        <f ca="1"/>
        <v>45390</v>
      </c>
      <c r="C51" vm="141">
        <f ca="1"/>
        <v>156.13999999999999</v>
      </c>
      <c r="E51" vm="140">
        <f ca="1"/>
        <v>45390</v>
      </c>
      <c r="F51" vm="142">
        <f ca="1"/>
        <v>120.55</v>
      </c>
    </row>
    <row r="52" spans="2:6" ht="15.75" customHeight="1" x14ac:dyDescent="0.25">
      <c r="B52" vm="143">
        <f ca="1"/>
        <v>45391</v>
      </c>
      <c r="C52" vm="144">
        <f ca="1"/>
        <v>158.13999999999999</v>
      </c>
      <c r="E52" vm="143">
        <f ca="1"/>
        <v>45391</v>
      </c>
      <c r="F52" vm="145">
        <f ca="1"/>
        <v>121.18</v>
      </c>
    </row>
    <row r="53" spans="2:6" ht="15.75" customHeight="1" x14ac:dyDescent="0.25">
      <c r="B53" vm="146">
        <f ca="1"/>
        <v>45392</v>
      </c>
      <c r="C53" vm="147">
        <f ca="1"/>
        <v>157.66</v>
      </c>
      <c r="E53" vm="146">
        <f ca="1"/>
        <v>45392</v>
      </c>
      <c r="F53" vm="148">
        <f ca="1"/>
        <v>122.2</v>
      </c>
    </row>
    <row r="54" spans="2:6" ht="15.75" customHeight="1" x14ac:dyDescent="0.25">
      <c r="B54" vm="149">
        <f ca="1"/>
        <v>45393</v>
      </c>
      <c r="C54" vm="150">
        <f ca="1"/>
        <v>160.79</v>
      </c>
      <c r="E54" vm="149">
        <f ca="1"/>
        <v>45393</v>
      </c>
      <c r="F54" vm="151">
        <f ca="1"/>
        <v>121.79</v>
      </c>
    </row>
    <row r="55" spans="2:6" ht="15.75" customHeight="1" x14ac:dyDescent="0.25">
      <c r="B55" vm="152">
        <f ca="1"/>
        <v>45394</v>
      </c>
      <c r="C55" vm="153">
        <f ca="1"/>
        <v>159.19</v>
      </c>
      <c r="E55" vm="152">
        <f ca="1"/>
        <v>45394</v>
      </c>
      <c r="F55" vm="154">
        <f ca="1"/>
        <v>120.37</v>
      </c>
    </row>
    <row r="56" spans="2:6" ht="15.75" customHeight="1" x14ac:dyDescent="0.25">
      <c r="B56" vm="155">
        <f ca="1"/>
        <v>45397</v>
      </c>
      <c r="C56" vm="156">
        <f ca="1"/>
        <v>156.33000000000001</v>
      </c>
      <c r="E56" vm="155">
        <f ca="1"/>
        <v>45397</v>
      </c>
      <c r="F56" vm="157">
        <f ca="1"/>
        <v>119.68</v>
      </c>
    </row>
    <row r="57" spans="2:6" ht="15.75" customHeight="1" x14ac:dyDescent="0.25">
      <c r="B57" vm="158">
        <f ca="1"/>
        <v>45398</v>
      </c>
      <c r="C57" vm="159">
        <f ca="1"/>
        <v>156</v>
      </c>
      <c r="E57" vm="158">
        <f ca="1"/>
        <v>45398</v>
      </c>
      <c r="F57" vm="160">
        <f ca="1"/>
        <v>118.69</v>
      </c>
    </row>
    <row r="58" spans="2:6" ht="15.75" customHeight="1" x14ac:dyDescent="0.25">
      <c r="B58" vm="161">
        <f ca="1"/>
        <v>45399</v>
      </c>
      <c r="C58" vm="162">
        <f ca="1"/>
        <v>156.88</v>
      </c>
      <c r="E58" vm="161">
        <f ca="1"/>
        <v>45399</v>
      </c>
      <c r="F58" vm="163">
        <f ca="1"/>
        <v>118.63</v>
      </c>
    </row>
    <row r="59" spans="2:6" ht="15.75" customHeight="1" x14ac:dyDescent="0.25">
      <c r="B59" vm="164">
        <f ca="1"/>
        <v>45400</v>
      </c>
      <c r="C59" vm="165">
        <f ca="1"/>
        <v>157.46</v>
      </c>
      <c r="E59" vm="164">
        <f ca="1"/>
        <v>45400</v>
      </c>
      <c r="F59" vm="166">
        <f ca="1"/>
        <v>118.52</v>
      </c>
    </row>
    <row r="60" spans="2:6" ht="15.75" customHeight="1" x14ac:dyDescent="0.25">
      <c r="B60" vm="167">
        <f ca="1"/>
        <v>45401</v>
      </c>
      <c r="C60" vm="168">
        <f ca="1"/>
        <v>155.72</v>
      </c>
      <c r="E60" vm="167">
        <f ca="1"/>
        <v>45401</v>
      </c>
      <c r="F60" vm="169">
        <f ca="1"/>
        <v>119.88</v>
      </c>
    </row>
    <row r="61" spans="2:6" ht="15.75" customHeight="1" x14ac:dyDescent="0.25">
      <c r="B61" vm="170">
        <f ca="1"/>
        <v>45404</v>
      </c>
      <c r="C61" vm="171">
        <f ca="1"/>
        <v>157.94999999999999</v>
      </c>
      <c r="E61" vm="170">
        <f ca="1"/>
        <v>45404</v>
      </c>
      <c r="F61" vm="172">
        <f ca="1"/>
        <v>120.56</v>
      </c>
    </row>
    <row r="62" spans="2:6" ht="15.75" customHeight="1" x14ac:dyDescent="0.25">
      <c r="B62" vm="173">
        <f ca="1"/>
        <v>45405</v>
      </c>
      <c r="C62" vm="174">
        <f ca="1"/>
        <v>159.91999999999999</v>
      </c>
      <c r="E62" vm="173">
        <f ca="1"/>
        <v>45405</v>
      </c>
      <c r="F62" vm="175">
        <f ca="1"/>
        <v>121.03</v>
      </c>
    </row>
    <row r="63" spans="2:6" ht="15.75" customHeight="1" x14ac:dyDescent="0.25">
      <c r="B63" vm="176">
        <f ca="1"/>
        <v>45406</v>
      </c>
      <c r="C63" vm="177">
        <f ca="1"/>
        <v>161.1</v>
      </c>
      <c r="E63" vm="176">
        <f ca="1"/>
        <v>45406</v>
      </c>
      <c r="F63" vm="178">
        <f ca="1"/>
        <v>121.05</v>
      </c>
    </row>
    <row r="64" spans="2:6" ht="15.75" customHeight="1" x14ac:dyDescent="0.25">
      <c r="B64" vm="179">
        <f ca="1"/>
        <v>45407</v>
      </c>
      <c r="C64" vm="171">
        <f ca="1"/>
        <v>157.94999999999999</v>
      </c>
      <c r="E64" vm="179">
        <f ca="1"/>
        <v>45407</v>
      </c>
      <c r="F64" vm="180">
        <f ca="1"/>
        <v>121.33</v>
      </c>
    </row>
    <row r="65" spans="2:6" ht="15.75" customHeight="1" x14ac:dyDescent="0.25">
      <c r="B65" vm="181">
        <f ca="1"/>
        <v>45408</v>
      </c>
      <c r="C65" vm="182">
        <f ca="1"/>
        <v>173.69</v>
      </c>
      <c r="E65" vm="181">
        <f ca="1"/>
        <v>45408</v>
      </c>
      <c r="F65" vm="183">
        <f ca="1"/>
        <v>117.96</v>
      </c>
    </row>
    <row r="66" spans="2:6" ht="15.75" customHeight="1" x14ac:dyDescent="0.25">
      <c r="B66" vm="184">
        <f ca="1"/>
        <v>45411</v>
      </c>
      <c r="C66" vm="185">
        <f ca="1"/>
        <v>167.9</v>
      </c>
      <c r="E66" vm="184">
        <f ca="1"/>
        <v>45411</v>
      </c>
      <c r="F66" vm="186">
        <f ca="1"/>
        <v>119.64</v>
      </c>
    </row>
    <row r="67" spans="2:6" ht="15.75" customHeight="1" x14ac:dyDescent="0.25">
      <c r="B67" vm="187">
        <f ca="1"/>
        <v>45412</v>
      </c>
      <c r="C67" vm="188">
        <f ca="1"/>
        <v>164.64</v>
      </c>
      <c r="E67" vm="187">
        <f ca="1"/>
        <v>45412</v>
      </c>
      <c r="F67" vm="189">
        <f ca="1"/>
        <v>118.27</v>
      </c>
    </row>
    <row r="68" spans="2:6" ht="15.75" customHeight="1" x14ac:dyDescent="0.25">
      <c r="B68" vm="190">
        <f ca="1"/>
        <v>45413</v>
      </c>
      <c r="C68" vm="191">
        <f ca="1"/>
        <v>165.57</v>
      </c>
      <c r="E68" vm="190">
        <f ca="1"/>
        <v>45413</v>
      </c>
      <c r="F68" vm="192">
        <f ca="1"/>
        <v>116.03</v>
      </c>
    </row>
    <row r="69" spans="2:6" ht="15.75" customHeight="1" x14ac:dyDescent="0.25">
      <c r="B69" vm="193">
        <f ca="1"/>
        <v>45414</v>
      </c>
      <c r="C69" vm="194">
        <f ca="1"/>
        <v>168.46</v>
      </c>
      <c r="E69" vm="193">
        <f ca="1"/>
        <v>45414</v>
      </c>
      <c r="F69" vm="125">
        <f ca="1"/>
        <v>116.24</v>
      </c>
    </row>
    <row r="70" spans="2:6" ht="15.75" customHeight="1" x14ac:dyDescent="0.25">
      <c r="B70" vm="195">
        <f ca="1"/>
        <v>45415</v>
      </c>
      <c r="C70" vm="196">
        <f ca="1"/>
        <v>168.99</v>
      </c>
      <c r="E70" vm="195">
        <f ca="1"/>
        <v>45415</v>
      </c>
      <c r="F70" vm="197">
        <f ca="1"/>
        <v>116</v>
      </c>
    </row>
    <row r="71" spans="2:6" ht="15.75" customHeight="1" x14ac:dyDescent="0.25">
      <c r="B71" vm="198">
        <f ca="1"/>
        <v>45418</v>
      </c>
      <c r="C71" vm="199">
        <f ca="1"/>
        <v>169.83</v>
      </c>
      <c r="E71" vm="198">
        <f ca="1"/>
        <v>45418</v>
      </c>
      <c r="F71" vm="200">
        <f ca="1"/>
        <v>116.75</v>
      </c>
    </row>
    <row r="72" spans="2:6" ht="15.75" customHeight="1" x14ac:dyDescent="0.25">
      <c r="B72" vm="201">
        <f ca="1"/>
        <v>45419</v>
      </c>
      <c r="C72" vm="202">
        <f ca="1"/>
        <v>172.98</v>
      </c>
      <c r="E72" vm="201">
        <f ca="1"/>
        <v>45419</v>
      </c>
      <c r="F72" vm="203">
        <f ca="1"/>
        <v>116.17</v>
      </c>
    </row>
    <row r="73" spans="2:6" ht="15.75" customHeight="1" x14ac:dyDescent="0.25">
      <c r="B73" vm="204">
        <f ca="1"/>
        <v>45420</v>
      </c>
      <c r="C73" vm="205">
        <f ca="1"/>
        <v>171.16</v>
      </c>
      <c r="E73" vm="204">
        <f ca="1"/>
        <v>45420</v>
      </c>
      <c r="F73" vm="206">
        <f ca="1"/>
        <v>116.15</v>
      </c>
    </row>
    <row r="74" spans="2:6" ht="15.75" customHeight="1" x14ac:dyDescent="0.25">
      <c r="B74" vm="207">
        <f ca="1"/>
        <v>45421</v>
      </c>
      <c r="C74" vm="208">
        <f ca="1"/>
        <v>171.58</v>
      </c>
      <c r="E74" vm="207">
        <f ca="1"/>
        <v>45421</v>
      </c>
      <c r="F74" vm="209">
        <f ca="1"/>
        <v>118.44</v>
      </c>
    </row>
    <row r="75" spans="2:6" ht="15.75" customHeight="1" x14ac:dyDescent="0.25">
      <c r="B75" vm="210">
        <f ca="1"/>
        <v>45422</v>
      </c>
      <c r="C75" vm="211">
        <f ca="1"/>
        <v>170.29</v>
      </c>
      <c r="E75" vm="210">
        <f ca="1"/>
        <v>45422</v>
      </c>
      <c r="F75" vm="183">
        <f ca="1"/>
        <v>117.96</v>
      </c>
    </row>
    <row r="76" spans="2:6" ht="15.75" customHeight="1" x14ac:dyDescent="0.25">
      <c r="B76" vm="212">
        <f ca="1"/>
        <v>45425</v>
      </c>
      <c r="C76" vm="213">
        <f ca="1"/>
        <v>170.9</v>
      </c>
      <c r="E76" vm="212">
        <f ca="1"/>
        <v>45425</v>
      </c>
      <c r="F76" vm="214">
        <f ca="1"/>
        <v>117.91</v>
      </c>
    </row>
    <row r="77" spans="2:6" ht="15.75" customHeight="1" x14ac:dyDescent="0.25">
      <c r="B77" vm="215">
        <f ca="1"/>
        <v>45426</v>
      </c>
      <c r="C77" vm="216">
        <f ca="1"/>
        <v>171.93</v>
      </c>
      <c r="E77" vm="215">
        <f ca="1"/>
        <v>45426</v>
      </c>
      <c r="F77" vm="217">
        <f ca="1"/>
        <v>117.67</v>
      </c>
    </row>
    <row r="78" spans="2:6" ht="15.75" customHeight="1" x14ac:dyDescent="0.25">
      <c r="B78" vm="218">
        <f ca="1"/>
        <v>45427</v>
      </c>
      <c r="C78" vm="219">
        <f ca="1"/>
        <v>173.88</v>
      </c>
      <c r="E78" vm="218">
        <f ca="1"/>
        <v>45427</v>
      </c>
      <c r="F78" vm="220">
        <f ca="1"/>
        <v>118.58</v>
      </c>
    </row>
    <row r="79" spans="2:6" ht="15.75" customHeight="1" x14ac:dyDescent="0.25">
      <c r="B79" vm="221">
        <f ca="1"/>
        <v>45428</v>
      </c>
      <c r="C79" vm="222">
        <f ca="1"/>
        <v>175.43</v>
      </c>
      <c r="E79" vm="221">
        <f ca="1"/>
        <v>45428</v>
      </c>
      <c r="F79" vm="223">
        <f ca="1"/>
        <v>117.87</v>
      </c>
    </row>
    <row r="80" spans="2:6" ht="15.75" customHeight="1" x14ac:dyDescent="0.25">
      <c r="B80" vm="224">
        <f ca="1"/>
        <v>45429</v>
      </c>
      <c r="C80" vm="225">
        <f ca="1"/>
        <v>177.29</v>
      </c>
      <c r="E80" vm="224">
        <f ca="1"/>
        <v>45429</v>
      </c>
      <c r="F80" vm="186">
        <f ca="1"/>
        <v>119.64</v>
      </c>
    </row>
    <row r="81" spans="2:6" ht="15.75" customHeight="1" x14ac:dyDescent="0.25">
      <c r="B81" vm="226">
        <f ca="1"/>
        <v>45432</v>
      </c>
      <c r="C81" vm="227">
        <f ca="1"/>
        <v>178.46</v>
      </c>
      <c r="E81" vm="226">
        <f ca="1"/>
        <v>45432</v>
      </c>
      <c r="F81" vm="228">
        <f ca="1"/>
        <v>118.67</v>
      </c>
    </row>
    <row r="82" spans="2:6" ht="15.75" customHeight="1" x14ac:dyDescent="0.25">
      <c r="B82" vm="229">
        <f ca="1"/>
        <v>45433</v>
      </c>
      <c r="C82" vm="230">
        <f ca="1"/>
        <v>179.54</v>
      </c>
      <c r="E82" vm="229">
        <f ca="1"/>
        <v>45433</v>
      </c>
      <c r="F82" vm="231">
        <f ca="1"/>
        <v>117.85</v>
      </c>
    </row>
    <row r="83" spans="2:6" ht="15.75" customHeight="1" x14ac:dyDescent="0.25">
      <c r="B83" vm="232">
        <f ca="1"/>
        <v>45434</v>
      </c>
      <c r="C83" vm="233">
        <f ca="1"/>
        <v>178</v>
      </c>
      <c r="E83" vm="232">
        <f ca="1"/>
        <v>45434</v>
      </c>
      <c r="F83" vm="234">
        <f ca="1"/>
        <v>115.48</v>
      </c>
    </row>
    <row r="84" spans="2:6" ht="15.75" customHeight="1" x14ac:dyDescent="0.25">
      <c r="B84" vm="235">
        <f ca="1"/>
        <v>45435</v>
      </c>
      <c r="C84" vm="236">
        <f ca="1"/>
        <v>175.06</v>
      </c>
      <c r="E84" vm="235">
        <f ca="1"/>
        <v>45435</v>
      </c>
      <c r="F84" vm="237">
        <f ca="1"/>
        <v>113.51</v>
      </c>
    </row>
    <row r="85" spans="2:6" ht="15.75" customHeight="1" x14ac:dyDescent="0.25">
      <c r="B85" vm="238">
        <f ca="1"/>
        <v>45436</v>
      </c>
      <c r="C85" vm="239">
        <f ca="1"/>
        <v>176.33</v>
      </c>
      <c r="E85" vm="238">
        <f ca="1"/>
        <v>45436</v>
      </c>
      <c r="F85" vm="240">
        <f ca="1"/>
        <v>113.42</v>
      </c>
    </row>
    <row r="86" spans="2:6" ht="15.75" customHeight="1" x14ac:dyDescent="0.25">
      <c r="B86" vm="241">
        <f ca="1"/>
        <v>45440</v>
      </c>
      <c r="C86" vm="242">
        <f ca="1"/>
        <v>178.02</v>
      </c>
      <c r="E86" vm="241">
        <f ca="1"/>
        <v>45440</v>
      </c>
      <c r="F86" vm="243">
        <f ca="1"/>
        <v>114.86</v>
      </c>
    </row>
    <row r="87" spans="2:6" ht="15.75" customHeight="1" x14ac:dyDescent="0.25">
      <c r="B87" vm="244">
        <f ca="1"/>
        <v>45441</v>
      </c>
      <c r="C87" vm="245">
        <f ca="1"/>
        <v>177.4</v>
      </c>
      <c r="E87" vm="244">
        <f ca="1"/>
        <v>45441</v>
      </c>
      <c r="F87" vm="246">
        <f ca="1"/>
        <v>113.63</v>
      </c>
    </row>
    <row r="88" spans="2:6" ht="15.75" customHeight="1" x14ac:dyDescent="0.25">
      <c r="B88" vm="247">
        <f ca="1"/>
        <v>45442</v>
      </c>
      <c r="C88" vm="248">
        <f ca="1"/>
        <v>173.56</v>
      </c>
      <c r="E88" vm="247">
        <f ca="1"/>
        <v>45442</v>
      </c>
      <c r="F88" vm="249">
        <f ca="1"/>
        <v>113.99</v>
      </c>
    </row>
    <row r="89" spans="2:6" ht="15.75" customHeight="1" x14ac:dyDescent="0.25">
      <c r="B89" vm="250">
        <f ca="1"/>
        <v>45443</v>
      </c>
      <c r="C89" vm="251">
        <f ca="1"/>
        <v>173.96</v>
      </c>
      <c r="E89" vm="250">
        <f ca="1"/>
        <v>45443</v>
      </c>
      <c r="F89" vm="252">
        <f ca="1"/>
        <v>117.26</v>
      </c>
    </row>
    <row r="90" spans="2:6" ht="15.75" customHeight="1" x14ac:dyDescent="0.25">
      <c r="B90" vm="253">
        <f ca="1"/>
        <v>45446</v>
      </c>
      <c r="C90" vm="254">
        <f ca="1"/>
        <v>174.42</v>
      </c>
      <c r="E90" vm="253">
        <f ca="1"/>
        <v>45446</v>
      </c>
      <c r="F90" vm="255">
        <f ca="1"/>
        <v>114.45</v>
      </c>
    </row>
    <row r="91" spans="2:6" ht="15.75" customHeight="1" x14ac:dyDescent="0.25">
      <c r="B91" vm="256">
        <f ca="1"/>
        <v>45447</v>
      </c>
      <c r="C91" vm="257">
        <f ca="1"/>
        <v>175.13</v>
      </c>
      <c r="E91" vm="256">
        <f ca="1"/>
        <v>45447</v>
      </c>
      <c r="F91" vm="258">
        <f ca="1"/>
        <v>112.67</v>
      </c>
    </row>
    <row r="92" spans="2:6" ht="15.75" customHeight="1" x14ac:dyDescent="0.25"/>
    <row r="93" spans="2:6" ht="15.75" customHeight="1" x14ac:dyDescent="0.25"/>
    <row r="94" spans="2:6" ht="15.75" customHeight="1" x14ac:dyDescent="0.25"/>
    <row r="95" spans="2:6" ht="15.75" customHeight="1" x14ac:dyDescent="0.25"/>
    <row r="96" spans="2: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C2"/>
    <mergeCell ref="E2:F2"/>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Stock Data</vt:lpstr>
      <vt:lpstr>Portfolio</vt:lpstr>
      <vt:lpstr>Stock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Narendra Raj Tiwari</cp:lastModifiedBy>
  <dcterms:created xsi:type="dcterms:W3CDTF">2022-10-24T11:31:30Z</dcterms:created>
  <dcterms:modified xsi:type="dcterms:W3CDTF">2024-06-05T18:09:25Z</dcterms:modified>
</cp:coreProperties>
</file>