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ice\Desktop\Corso Tiziano\"/>
    </mc:Choice>
  </mc:AlternateContent>
  <xr:revisionPtr revIDLastSave="0" documentId="13_ncr:1_{0E634E2A-C5E9-4749-B84C-FB658E2FBF0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Fatture!$B$2:$B$80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3" i="3" l="1"/>
  <c r="I4" i="3"/>
  <c r="I5" i="3"/>
  <c r="I2" i="3"/>
  <c r="I9" i="3"/>
  <c r="I10" i="3"/>
  <c r="I11" i="3"/>
  <c r="I12" i="3"/>
  <c r="I13" i="3"/>
  <c r="I14" i="3"/>
  <c r="I8" i="3"/>
  <c r="H9" i="3"/>
  <c r="H10" i="3"/>
  <c r="H11" i="3"/>
  <c r="H12" i="3"/>
  <c r="H13" i="3"/>
  <c r="H14" i="3"/>
  <c r="H8" i="3"/>
  <c r="H2" i="3"/>
  <c r="H3" i="3"/>
  <c r="H4" i="3"/>
  <c r="H5" i="3"/>
  <c r="F9" i="2" a="1"/>
  <c r="F9" i="2"/>
  <c r="F10" i="2" a="1"/>
  <c r="F10" i="2"/>
  <c r="F11" i="2" a="1"/>
  <c r="F11" i="2"/>
  <c r="F12" i="2" a="1"/>
  <c r="F12" i="2"/>
  <c r="F13" i="2" a="1"/>
  <c r="F13" i="2"/>
  <c r="F14" i="2" a="1"/>
  <c r="F14" i="2"/>
  <c r="F8" i="2" a="1"/>
  <c r="F8" i="2" s="1"/>
  <c r="C3" i="2"/>
  <c r="C4" i="2"/>
  <c r="C5" i="2"/>
  <c r="C6" i="2"/>
  <c r="C7" i="2"/>
  <c r="C8" i="2"/>
  <c r="C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<sst xmlns="http://schemas.openxmlformats.org/spreadsheetml/2006/main" count="825" uniqueCount="582">
  <si>
    <t>MONITOR</t>
  </si>
  <si>
    <t>DESC</t>
  </si>
  <si>
    <t>IMPONIBILE IVA INCLUSA</t>
  </si>
  <si>
    <t>IVA</t>
  </si>
  <si>
    <t>CONCAT A+B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</si>
  <si>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</si>
  <si>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</si>
  <si>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</si>
  <si>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</si>
  <si>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</si>
  <si>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</si>
  <si>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</si>
  <si>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</si>
  <si>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</si>
  <si>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</si>
  <si>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</si>
  <si>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</si>
  <si>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</si>
  <si>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</si>
  <si>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</si>
  <si>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</si>
  <si>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</si>
  <si>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</si>
  <si>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</si>
  <si>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</si>
  <si>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</si>
  <si>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</si>
  <si>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</si>
  <si>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</si>
  <si>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</si>
  <si>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</si>
  <si>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</si>
  <si>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</si>
  <si>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</si>
  <si>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</si>
  <si>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</si>
  <si>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</si>
  <si>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</si>
  <si>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</si>
  <si>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</si>
  <si>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</si>
  <si>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</si>
  <si>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</si>
  <si>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</si>
  <si>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</si>
  <si>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</si>
  <si>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</si>
  <si>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</si>
  <si>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</si>
  <si>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</si>
  <si>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</si>
  <si>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</si>
  <si>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</si>
  <si>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</si>
  <si>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</si>
  <si>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</si>
  <si>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</si>
  <si>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</si>
  <si>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</si>
  <si>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</si>
  <si>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</si>
  <si>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</si>
  <si>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</si>
  <si>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</si>
  <si>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</si>
  <si>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</si>
  <si>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</si>
  <si>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</si>
  <si>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</si>
  <si>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</si>
  <si>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</si>
  <si>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</si>
  <si>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</si>
  <si>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</si>
  <si>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</si>
  <si>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</si>
  <si>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</si>
  <si>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</si>
  <si>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</si>
  <si>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</si>
  <si>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</si>
  <si>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</si>
  <si>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</si>
  <si>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</si>
  <si>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</si>
  <si>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</si>
  <si>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</si>
  <si>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</si>
  <si>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</si>
  <si>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</si>
  <si>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</si>
  <si>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</si>
  <si>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</si>
  <si>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</si>
  <si>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</si>
  <si>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</si>
  <si>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</si>
  <si>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</si>
  <si>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</si>
  <si>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</si>
  <si>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</si>
  <si>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</si>
  <si>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</si>
  <si>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</si>
  <si>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</si>
  <si>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</si>
  <si>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</si>
  <si>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</si>
  <si>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</si>
  <si>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</si>
  <si>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</si>
  <si>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</si>
  <si>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</si>
  <si>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</si>
  <si>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</si>
  <si>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</si>
  <si>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</si>
  <si>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</si>
  <si>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</si>
  <si>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</si>
  <si>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</si>
  <si>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</si>
  <si>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</si>
  <si>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</si>
  <si>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</si>
  <si>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</si>
  <si>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</si>
  <si>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</si>
  <si>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</si>
  <si>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</si>
  <si>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</si>
  <si>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</si>
  <si>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</si>
  <si>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</si>
  <si>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</si>
  <si>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</si>
  <si>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</si>
  <si>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</si>
  <si>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</si>
  <si>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</si>
  <si>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</si>
  <si>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</si>
  <si>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</si>
  <si>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</si>
  <si>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</si>
  <si>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</si>
  <si>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</si>
  <si>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</si>
  <si>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</si>
  <si>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</si>
  <si>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</si>
  <si>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</si>
  <si>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</si>
  <si>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</si>
  <si>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</si>
  <si>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</si>
  <si>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</si>
  <si>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</si>
  <si>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</si>
  <si>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</si>
  <si>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</si>
  <si>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</si>
  <si>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</si>
  <si>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</si>
  <si>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</si>
  <si>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</si>
  <si>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</si>
  <si>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</si>
  <si>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</si>
  <si>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</si>
  <si>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</si>
  <si>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</si>
  <si>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</si>
  <si>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</si>
  <si>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</si>
  <si>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</si>
  <si>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</si>
  <si>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</si>
  <si>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</si>
  <si>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</si>
  <si>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</si>
  <si>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</si>
  <si>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</si>
  <si>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</si>
  <si>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</si>
  <si>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</si>
  <si>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</si>
  <si>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</si>
  <si>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</si>
  <si>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</si>
  <si>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</si>
  <si>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</si>
  <si>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</si>
  <si>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</si>
  <si>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</si>
  <si>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</si>
  <si>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</si>
  <si>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</si>
  <si>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</si>
  <si>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</si>
  <si>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</si>
  <si>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</si>
  <si>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</si>
  <si>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</si>
  <si>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</si>
  <si>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</si>
  <si>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</si>
  <si>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</si>
  <si>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</si>
  <si>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</si>
  <si>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</si>
  <si>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</si>
  <si>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</si>
  <si>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</si>
  <si>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</si>
  <si>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</si>
  <si>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</si>
  <si>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</si>
  <si>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</si>
  <si>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</si>
  <si>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</si>
  <si>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</si>
  <si>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</si>
  <si>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</si>
  <si>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</si>
  <si>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</si>
  <si>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</si>
  <si>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</si>
  <si>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</si>
  <si>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</si>
  <si>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</si>
  <si>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</si>
  <si>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</si>
  <si>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</si>
  <si>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</si>
  <si>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</si>
  <si>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</si>
  <si>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</si>
  <si>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</si>
  <si>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</si>
  <si>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</si>
  <si>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</si>
  <si>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</si>
  <si>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</si>
  <si>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</si>
  <si>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</si>
  <si>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</si>
  <si>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</si>
  <si>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</si>
  <si>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</si>
  <si>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</si>
  <si>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</si>
  <si>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</si>
  <si>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</si>
  <si>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</si>
  <si>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</si>
  <si>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</si>
  <si>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</si>
  <si>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</si>
  <si>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</si>
  <si>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</si>
  <si>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</si>
  <si>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</si>
  <si>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</si>
  <si>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</si>
  <si>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</si>
  <si>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</si>
  <si>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</si>
  <si>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</si>
  <si>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</si>
  <si>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</si>
  <si>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</si>
  <si>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</si>
  <si>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</si>
  <si>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</si>
  <si>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</si>
  <si>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</si>
  <si>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</si>
  <si>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</si>
  <si>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</si>
  <si>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</si>
  <si>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</si>
  <si>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</si>
  <si>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</si>
  <si>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</si>
  <si>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</si>
  <si>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</si>
  <si>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</si>
  <si>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</si>
  <si>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</si>
  <si>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</si>
  <si>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</si>
  <si>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</si>
  <si>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</si>
  <si>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</si>
  <si>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</si>
  <si>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</si>
  <si>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</si>
  <si>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</si>
  <si>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</si>
  <si>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</si>
  <si>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</si>
  <si>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</si>
  <si>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</si>
  <si>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</si>
  <si>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</si>
  <si>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</si>
  <si>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</si>
  <si>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</si>
  <si>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</si>
  <si>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</si>
  <si>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</si>
  <si>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</si>
  <si>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</si>
  <si>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</si>
  <si>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</si>
  <si>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</si>
  <si>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</si>
  <si>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</si>
  <si>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</si>
  <si>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</si>
  <si>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</si>
  <si>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</si>
  <si>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</si>
  <si>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</si>
  <si>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</si>
  <si>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</si>
  <si>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</si>
  <si>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</si>
  <si>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</si>
  <si>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</si>
  <si>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</si>
  <si>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</si>
  <si>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</si>
  <si>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</si>
  <si>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</si>
  <si>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</si>
  <si>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</si>
  <si>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</si>
  <si>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</si>
  <si>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</si>
  <si>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</si>
  <si>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</si>
  <si>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</si>
  <si>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</si>
  <si>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</si>
  <si>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</si>
  <si>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</si>
  <si>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</si>
  <si>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</si>
  <si>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</si>
  <si>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</si>
  <si>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</si>
  <si>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</si>
  <si>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</si>
  <si>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</si>
  <si>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</si>
  <si>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</si>
  <si>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</si>
  <si>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</si>
  <si>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</si>
  <si>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</si>
  <si>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</si>
  <si>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</si>
  <si>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</si>
  <si>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</si>
  <si>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</si>
  <si>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</si>
  <si>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</si>
  <si>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</si>
  <si>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</si>
  <si>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</si>
  <si>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</si>
  <si>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</si>
  <si>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</si>
  <si>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</si>
  <si>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</si>
  <si>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</si>
  <si>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</si>
  <si>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</si>
  <si>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</si>
  <si>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</si>
  <si>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</si>
  <si>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</si>
  <si>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</si>
  <si>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</si>
  <si>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</si>
  <si>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</si>
  <si>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</si>
  <si>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</si>
  <si>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</si>
  <si>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</si>
  <si>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</si>
  <si>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</si>
  <si>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</si>
  <si>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</si>
  <si>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</si>
  <si>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</si>
  <si>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</si>
  <si>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</si>
  <si>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</si>
  <si>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</si>
  <si>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</si>
  <si>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</si>
  <si>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</si>
  <si>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</si>
  <si>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</si>
  <si>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</si>
  <si>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</si>
  <si>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</si>
  <si>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</si>
  <si>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</si>
  <si>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</si>
  <si>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</si>
  <si>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</si>
  <si>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</si>
  <si>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</si>
  <si>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</si>
  <si>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</si>
  <si>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</si>
  <si>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</si>
  <si>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</si>
  <si>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</si>
  <si>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</si>
  <si>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</si>
  <si>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</si>
  <si>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</si>
  <si>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</si>
  <si>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</si>
  <si>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</si>
  <si>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</si>
  <si>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</si>
  <si>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</si>
  <si>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</si>
  <si>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</si>
  <si>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</si>
  <si>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</si>
  <si>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</si>
  <si>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</si>
  <si>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</si>
  <si>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</si>
  <si>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</si>
  <si>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</si>
  <si>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</si>
  <si>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</si>
  <si>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</si>
  <si>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</si>
  <si>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</si>
  <si>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</si>
  <si>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</si>
  <si>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</si>
  <si>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</si>
  <si>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</si>
  <si>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</si>
  <si>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</si>
  <si>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</si>
  <si>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</si>
  <si>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</si>
  <si>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</si>
  <si>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</si>
  <si>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</si>
  <si>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</si>
  <si>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</si>
  <si>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</si>
  <si>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</si>
  <si>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</si>
  <si>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</si>
  <si>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</si>
  <si>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</si>
  <si>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</si>
  <si>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</si>
  <si>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</si>
  <si>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</si>
  <si>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</si>
  <si>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</si>
  <si>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</si>
  <si>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</si>
  <si>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</si>
  <si>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</si>
  <si>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</si>
  <si>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</si>
  <si>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</si>
  <si>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</si>
  <si>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</si>
  <si>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</si>
  <si>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</si>
  <si>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</si>
  <si>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</si>
  <si>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Esito</t>
  </si>
  <si>
    <t>Punteggi</t>
  </si>
  <si>
    <t>Esiti</t>
  </si>
  <si>
    <t>Tamburini Ivo</t>
  </si>
  <si>
    <t>respinto</t>
  </si>
  <si>
    <t>Tamburini Lorenzo</t>
  </si>
  <si>
    <t>sufficiente</t>
  </si>
  <si>
    <t>Zadra Loris</t>
  </si>
  <si>
    <t>discreto</t>
  </si>
  <si>
    <t>Gagliardi Daniele</t>
  </si>
  <si>
    <t>buono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</si>
  <si>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</si>
  <si>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</si>
  <si>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</si>
  <si>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</si>
  <si>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</si>
  <si>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</si>
  <si>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</si>
  <si>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</si>
  <si>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</si>
  <si>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</si>
  <si>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</si>
  <si>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</si>
  <si>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</si>
  <si>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</si>
  <si>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</si>
  <si>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</si>
  <si>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</si>
  <si>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</si>
  <si>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</si>
  <si>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</si>
  <si>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</si>
  <si>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</si>
  <si>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</si>
  <si>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</si>
  <si>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</si>
  <si>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</si>
  <si>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</si>
  <si>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</si>
  <si>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</si>
  <si>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</si>
  <si>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</si>
  <si>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</si>
  <si>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</si>
  <si>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</si>
  <si>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</si>
  <si>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</si>
  <si>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</si>
  <si>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</si>
  <si>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</si>
  <si>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</si>
  <si>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</si>
  <si>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</si>
  <si>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</si>
  <si>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</si>
  <si>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</si>
  <si>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</si>
  <si>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</si>
  <si>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</si>
  <si>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</si>
  <si>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</si>
  <si>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</si>
  <si>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</si>
  <si>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</si>
  <si>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</si>
  <si>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</si>
  <si>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</si>
  <si>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</si>
  <si>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</si>
  <si>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</si>
  <si>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</si>
  <si>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</si>
  <si>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</si>
  <si>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</si>
  <si>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</si>
  <si>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</si>
  <si>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</si>
  <si>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</si>
  <si>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</si>
  <si>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</si>
  <si>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</si>
  <si>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</si>
  <si>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</si>
  <si>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</si>
  <si>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</si>
  <si>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</si>
  <si>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</si>
  <si>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</si>
  <si>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</si>
  <si>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</si>
  <si>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PIU.SE =</t>
  </si>
  <si>
    <t xml:space="preserve"> = CERCA.VERT =</t>
  </si>
  <si>
    <t>Fatture emesse</t>
  </si>
  <si>
    <t>Totale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</si>
</sst>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8" formatCode="#,##0.00\ &quot;€&quot;"/>
  </numFmts>
  <fonts count="11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9" fontId="2" fillId="0" borderId="0" xfId="0" applyNumberFormat="1" applyFont="1"/>
    <xf numFmtId="0" fontId="4" fillId="0" borderId="0" xfId="0" applyFont="1" applyAlignment="1">
      <alignment wrapText="1"/>
    </xf>
    <xf numFmtId="3" fontId="2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8" fontId="0" fillId="0" borderId="0" xfId="0" applyNumberFormat="1"/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E3" sqref="E3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33203125" bestFit="1" customWidth="1"/>
    <col min="5" max="5" width="75.109375" customWidth="1"/>
    <col min="6" max="6" width="5.5546875" customWidth="1"/>
    <col min="7" max="7" width="7.109375" customWidth="1"/>
    <col min="8" max="8" width="8.6640625" customWidth="1"/>
    <col min="9" max="9" width="18.6640625" customWidth="1"/>
    <col min="10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5</v>
      </c>
      <c r="B2" s="4" t="s">
        <v>6</v>
      </c>
      <c r="C2" s="5">
        <v>281000</v>
      </c>
      <c r="D2" s="5">
        <f>C2*20%</f>
        <v>56200</v>
      </c>
      <c r="E2" s="4" t="str">
        <f>_xlfn.CONCAT(A2," ",B2)</f>
        <v>MON.SVGA 0,28 14" AOC 4VLR 1024 x 768, MPR II, N.I.,  Energy Star Digital</v>
      </c>
      <c r="F2" s="4"/>
      <c r="G2" s="4"/>
      <c r="H2" s="4"/>
      <c r="I2" s="1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7</v>
      </c>
      <c r="B3" s="4" t="s">
        <v>8</v>
      </c>
      <c r="C3" s="5">
        <v>323000</v>
      </c>
      <c r="D3" s="5">
        <f t="shared" ref="D3:D66" si="0">C3*20%</f>
        <v>64600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1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9</v>
      </c>
      <c r="B4" s="4" t="s">
        <v>10</v>
      </c>
      <c r="C4" s="5">
        <v>344000</v>
      </c>
      <c r="D4" s="5">
        <f t="shared" si="0"/>
        <v>68800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18"/>
      <c r="L4" s="1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11</v>
      </c>
      <c r="B5" s="4" t="s">
        <v>12</v>
      </c>
      <c r="C5" s="5">
        <v>361000</v>
      </c>
      <c r="D5" s="5">
        <f t="shared" si="0"/>
        <v>72200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13</v>
      </c>
      <c r="B6" s="4" t="s">
        <v>14</v>
      </c>
      <c r="C6" s="5">
        <v>521000</v>
      </c>
      <c r="D6" s="5">
        <f t="shared" si="0"/>
        <v>104200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15</v>
      </c>
      <c r="B7" s="4" t="s">
        <v>16</v>
      </c>
      <c r="C7" s="5">
        <v>527000</v>
      </c>
      <c r="D7" s="5">
        <f t="shared" si="0"/>
        <v>105400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17</v>
      </c>
      <c r="B8" s="4" t="s">
        <v>18</v>
      </c>
      <c r="C8" s="5">
        <v>626000</v>
      </c>
      <c r="D8" s="5">
        <f t="shared" si="0"/>
        <v>125200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19</v>
      </c>
      <c r="B9" s="4" t="s">
        <v>20</v>
      </c>
      <c r="C9" s="5">
        <v>656000</v>
      </c>
      <c r="D9" s="5">
        <f t="shared" si="0"/>
        <v>131200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21</v>
      </c>
      <c r="B10" s="4" t="s">
        <v>22</v>
      </c>
      <c r="C10" s="5">
        <v>666000</v>
      </c>
      <c r="D10" s="5">
        <f t="shared" si="0"/>
        <v>133200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23</v>
      </c>
      <c r="B11" s="4" t="s">
        <v>24</v>
      </c>
      <c r="C11" s="5">
        <v>882000</v>
      </c>
      <c r="D11" s="5">
        <f t="shared" si="0"/>
        <v>176400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25</v>
      </c>
      <c r="B12" s="4" t="s">
        <v>26</v>
      </c>
      <c r="C12" s="5">
        <v>1108000</v>
      </c>
      <c r="D12" s="5">
        <f t="shared" si="0"/>
        <v>221600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27</v>
      </c>
      <c r="B13" s="4" t="s">
        <v>28</v>
      </c>
      <c r="C13" s="5">
        <v>1316000</v>
      </c>
      <c r="D13" s="5">
        <f t="shared" si="0"/>
        <v>263200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29</v>
      </c>
      <c r="B14" s="4" t="s">
        <v>30</v>
      </c>
      <c r="C14" s="5">
        <v>1594000</v>
      </c>
      <c r="D14" s="5">
        <f t="shared" si="0"/>
        <v>318800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31</v>
      </c>
      <c r="B15" s="4" t="s">
        <v>32</v>
      </c>
      <c r="C15" s="5">
        <v>2719000</v>
      </c>
      <c r="D15" s="5">
        <f t="shared" si="0"/>
        <v>543800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33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34</v>
      </c>
      <c r="B17" s="4" t="s">
        <v>35</v>
      </c>
      <c r="C17" s="5">
        <v>4092000</v>
      </c>
      <c r="D17" s="5">
        <f t="shared" si="0"/>
        <v>818400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36</v>
      </c>
      <c r="B18" s="4" t="s">
        <v>37</v>
      </c>
      <c r="C18" s="5">
        <v>13859000</v>
      </c>
      <c r="D18" s="5">
        <f t="shared" si="0"/>
        <v>2771800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38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39</v>
      </c>
      <c r="B20" s="4" t="s">
        <v>40</v>
      </c>
      <c r="C20" s="5">
        <v>167000</v>
      </c>
      <c r="D20" s="5">
        <f t="shared" si="0"/>
        <v>33400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41</v>
      </c>
      <c r="B21" s="4" t="s">
        <v>42</v>
      </c>
      <c r="C21" s="5">
        <v>202000</v>
      </c>
      <c r="D21" s="5">
        <f t="shared" si="0"/>
        <v>40400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43</v>
      </c>
      <c r="B22" s="4" t="s">
        <v>44</v>
      </c>
      <c r="C22" s="5">
        <v>203000</v>
      </c>
      <c r="D22" s="5">
        <f t="shared" si="0"/>
        <v>40600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45</v>
      </c>
      <c r="B23" s="4" t="s">
        <v>42</v>
      </c>
      <c r="C23" s="5">
        <v>234000</v>
      </c>
      <c r="D23" s="5">
        <f t="shared" si="0"/>
        <v>46800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46</v>
      </c>
      <c r="B24" s="4" t="s">
        <v>47</v>
      </c>
      <c r="C24" s="5">
        <v>252000</v>
      </c>
      <c r="D24" s="5">
        <f t="shared" si="0"/>
        <v>50400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48</v>
      </c>
      <c r="B25" s="4" t="s">
        <v>42</v>
      </c>
      <c r="C25" s="5">
        <v>259000</v>
      </c>
      <c r="D25" s="5">
        <f t="shared" si="0"/>
        <v>51800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49</v>
      </c>
      <c r="B26" s="4" t="s">
        <v>50</v>
      </c>
      <c r="C26" s="5">
        <v>269000</v>
      </c>
      <c r="D26" s="5">
        <f t="shared" si="0"/>
        <v>53800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51</v>
      </c>
      <c r="B27" s="4" t="s">
        <v>52</v>
      </c>
      <c r="C27" s="5">
        <v>271000</v>
      </c>
      <c r="D27" s="5">
        <f t="shared" si="0"/>
        <v>54200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53</v>
      </c>
      <c r="B28" s="4" t="s">
        <v>54</v>
      </c>
      <c r="C28" s="5">
        <v>292000</v>
      </c>
      <c r="D28" s="5">
        <f t="shared" si="0"/>
        <v>58400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55</v>
      </c>
      <c r="B29" s="4" t="s">
        <v>56</v>
      </c>
      <c r="C29" s="5">
        <v>293000</v>
      </c>
      <c r="D29" s="5">
        <f t="shared" si="0"/>
        <v>58600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57</v>
      </c>
      <c r="B30" s="4" t="s">
        <v>42</v>
      </c>
      <c r="C30" s="5">
        <v>307000</v>
      </c>
      <c r="D30" s="5">
        <f t="shared" si="0"/>
        <v>61400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58</v>
      </c>
      <c r="B31" s="4" t="s">
        <v>59</v>
      </c>
      <c r="C31" s="5">
        <v>440000</v>
      </c>
      <c r="D31" s="5">
        <f t="shared" si="0"/>
        <v>88000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60</v>
      </c>
      <c r="B32" s="4" t="s">
        <v>61</v>
      </c>
      <c r="C32" s="5">
        <v>487000</v>
      </c>
      <c r="D32" s="5">
        <f t="shared" si="0"/>
        <v>97400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62</v>
      </c>
      <c r="B33" s="4" t="s">
        <v>63</v>
      </c>
      <c r="C33" s="5">
        <v>566000</v>
      </c>
      <c r="D33" s="5">
        <f t="shared" si="0"/>
        <v>113200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64</v>
      </c>
      <c r="B34" s="4" t="s">
        <v>61</v>
      </c>
      <c r="C34" s="5">
        <v>802000</v>
      </c>
      <c r="D34" s="5">
        <f t="shared" si="0"/>
        <v>160400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65</v>
      </c>
      <c r="B35" s="4" t="s">
        <v>66</v>
      </c>
      <c r="C35" s="5">
        <v>1579000</v>
      </c>
      <c r="D35" s="5">
        <f t="shared" si="0"/>
        <v>315800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67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68</v>
      </c>
      <c r="B37" s="4" t="s">
        <v>69</v>
      </c>
      <c r="C37" s="5">
        <v>70000</v>
      </c>
      <c r="D37" s="5">
        <f t="shared" si="0"/>
        <v>14000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70</v>
      </c>
      <c r="B38" s="4" t="s">
        <v>71</v>
      </c>
      <c r="C38" s="5">
        <v>104000</v>
      </c>
      <c r="D38" s="5">
        <f t="shared" si="0"/>
        <v>20800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72</v>
      </c>
      <c r="B39" s="4" t="s">
        <v>73</v>
      </c>
      <c r="C39" s="5">
        <v>127000</v>
      </c>
      <c r="D39" s="5">
        <f t="shared" si="0"/>
        <v>25400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74</v>
      </c>
      <c r="B40" s="4" t="s">
        <v>75</v>
      </c>
      <c r="C40" s="5">
        <v>162000</v>
      </c>
      <c r="D40" s="5">
        <f t="shared" si="0"/>
        <v>32400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76</v>
      </c>
      <c r="B41" s="4" t="s">
        <v>77</v>
      </c>
      <c r="C41" s="5">
        <v>179000</v>
      </c>
      <c r="D41" s="5">
        <f t="shared" si="0"/>
        <v>35800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78</v>
      </c>
      <c r="B42" s="4" t="s">
        <v>79</v>
      </c>
      <c r="C42" s="5">
        <v>186000</v>
      </c>
      <c r="D42" s="5">
        <f t="shared" si="0"/>
        <v>37200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80</v>
      </c>
      <c r="B43" s="4" t="s">
        <v>79</v>
      </c>
      <c r="C43" s="5">
        <v>186000</v>
      </c>
      <c r="D43" s="5">
        <f t="shared" si="0"/>
        <v>37200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81</v>
      </c>
      <c r="B44" s="4" t="s">
        <v>82</v>
      </c>
      <c r="C44" s="5">
        <v>203000</v>
      </c>
      <c r="D44" s="5">
        <f t="shared" si="0"/>
        <v>40600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83</v>
      </c>
      <c r="B45" s="4" t="s">
        <v>77</v>
      </c>
      <c r="C45" s="5">
        <v>212000</v>
      </c>
      <c r="D45" s="5">
        <f t="shared" si="0"/>
        <v>42400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84</v>
      </c>
      <c r="B46" s="4" t="s">
        <v>85</v>
      </c>
      <c r="C46" s="5">
        <v>222000</v>
      </c>
      <c r="D46" s="5">
        <f t="shared" si="0"/>
        <v>44400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86</v>
      </c>
      <c r="B47" s="4" t="s">
        <v>87</v>
      </c>
      <c r="C47" s="5">
        <v>245000</v>
      </c>
      <c r="D47" s="5">
        <f t="shared" si="0"/>
        <v>49000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88</v>
      </c>
      <c r="B48" s="4" t="s">
        <v>89</v>
      </c>
      <c r="C48" s="5">
        <v>251000</v>
      </c>
      <c r="D48" s="5">
        <f t="shared" si="0"/>
        <v>50200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90</v>
      </c>
      <c r="B49" s="4" t="s">
        <v>91</v>
      </c>
      <c r="C49" s="5">
        <v>257000</v>
      </c>
      <c r="D49" s="5">
        <f t="shared" si="0"/>
        <v>51400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92</v>
      </c>
      <c r="B50" s="4" t="s">
        <v>91</v>
      </c>
      <c r="C50" s="5">
        <v>269000</v>
      </c>
      <c r="D50" s="5">
        <f t="shared" si="0"/>
        <v>53800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93</v>
      </c>
      <c r="B51" s="4" t="s">
        <v>94</v>
      </c>
      <c r="C51" s="5">
        <v>314000</v>
      </c>
      <c r="D51" s="5">
        <f t="shared" si="0"/>
        <v>62800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95</v>
      </c>
      <c r="B52" s="4" t="s">
        <v>96</v>
      </c>
      <c r="C52" s="5">
        <v>325000</v>
      </c>
      <c r="D52" s="5">
        <f t="shared" si="0"/>
        <v>65000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97</v>
      </c>
      <c r="B53" s="4" t="s">
        <v>98</v>
      </c>
      <c r="C53" s="5">
        <v>347000</v>
      </c>
      <c r="D53" s="5">
        <f t="shared" si="0"/>
        <v>69400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99</v>
      </c>
      <c r="B54" s="4" t="s">
        <v>94</v>
      </c>
      <c r="C54" s="5">
        <v>369000</v>
      </c>
      <c r="D54" s="5">
        <f t="shared" si="0"/>
        <v>73800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100</v>
      </c>
      <c r="B55" s="4" t="s">
        <v>101</v>
      </c>
      <c r="C55" s="5">
        <v>402000</v>
      </c>
      <c r="D55" s="5">
        <f t="shared" si="0"/>
        <v>80400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102</v>
      </c>
      <c r="B56" s="4" t="s">
        <v>94</v>
      </c>
      <c r="C56" s="5">
        <v>471000</v>
      </c>
      <c r="D56" s="5">
        <f t="shared" si="0"/>
        <v>94200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103</v>
      </c>
      <c r="B57" s="4" t="s">
        <v>96</v>
      </c>
      <c r="C57" s="5">
        <v>476000</v>
      </c>
      <c r="D57" s="5">
        <f t="shared" si="0"/>
        <v>95200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104</v>
      </c>
      <c r="B58" s="4" t="s">
        <v>101</v>
      </c>
      <c r="C58" s="5">
        <v>492000</v>
      </c>
      <c r="D58" s="5">
        <f t="shared" si="0"/>
        <v>98400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105</v>
      </c>
      <c r="B59" s="4" t="s">
        <v>106</v>
      </c>
      <c r="C59" s="5">
        <v>531000</v>
      </c>
      <c r="D59" s="5">
        <f t="shared" si="0"/>
        <v>106200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107</v>
      </c>
      <c r="B60" s="4" t="s">
        <v>94</v>
      </c>
      <c r="C60" s="5">
        <v>552000</v>
      </c>
      <c r="D60" s="5">
        <f t="shared" si="0"/>
        <v>110400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108</v>
      </c>
      <c r="B61" s="4" t="s">
        <v>109</v>
      </c>
      <c r="C61" s="5">
        <v>1487000</v>
      </c>
      <c r="D61" s="5">
        <f t="shared" si="0"/>
        <v>297400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110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111</v>
      </c>
      <c r="B63" s="4" t="s">
        <v>112</v>
      </c>
      <c r="C63" s="5">
        <v>101000</v>
      </c>
      <c r="D63" s="5">
        <f t="shared" si="0"/>
        <v>20200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113</v>
      </c>
      <c r="B64" s="4" t="s">
        <v>114</v>
      </c>
      <c r="C64" s="5">
        <v>38000</v>
      </c>
      <c r="D64" s="5">
        <f t="shared" si="0"/>
        <v>7600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115</v>
      </c>
      <c r="B65" s="4" t="s">
        <v>116</v>
      </c>
      <c r="C65" s="5">
        <v>137000</v>
      </c>
      <c r="D65" s="5">
        <f t="shared" si="0"/>
        <v>27400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117</v>
      </c>
      <c r="B66" s="4" t="s">
        <v>118</v>
      </c>
      <c r="C66" s="5">
        <v>222000</v>
      </c>
      <c r="D66" s="5">
        <f t="shared" si="0"/>
        <v>44400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119</v>
      </c>
      <c r="B67" s="4" t="s">
        <v>120</v>
      </c>
      <c r="C67" s="5">
        <v>501000</v>
      </c>
      <c r="D67" s="5">
        <f t="shared" ref="D67:D130" si="2">C67*20%</f>
        <v>100200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121</v>
      </c>
      <c r="B68" s="4" t="s">
        <v>122</v>
      </c>
      <c r="C68" s="5">
        <v>428000</v>
      </c>
      <c r="D68" s="5">
        <f t="shared" si="2"/>
        <v>85600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123</v>
      </c>
      <c r="B69" s="4" t="s">
        <v>124</v>
      </c>
      <c r="C69" s="5">
        <v>561000</v>
      </c>
      <c r="D69" s="5">
        <f t="shared" si="2"/>
        <v>112200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125</v>
      </c>
      <c r="B70" s="4" t="s">
        <v>126</v>
      </c>
      <c r="C70" s="5">
        <v>1578000</v>
      </c>
      <c r="D70" s="5">
        <f t="shared" si="2"/>
        <v>315600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127</v>
      </c>
      <c r="B71" s="4" t="s">
        <v>128</v>
      </c>
      <c r="C71" s="5">
        <v>34000</v>
      </c>
      <c r="D71" s="5">
        <f t="shared" si="2"/>
        <v>6800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129</v>
      </c>
      <c r="B72" s="4" t="s">
        <v>130</v>
      </c>
      <c r="C72" s="5">
        <v>20000</v>
      </c>
      <c r="D72" s="5">
        <f t="shared" si="2"/>
        <v>4000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131</v>
      </c>
      <c r="B73" s="4" t="s">
        <v>130</v>
      </c>
      <c r="C73" s="5">
        <v>23000</v>
      </c>
      <c r="D73" s="5">
        <f t="shared" si="2"/>
        <v>4600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132</v>
      </c>
      <c r="B74" s="4"/>
      <c r="C74" s="5">
        <v>98000</v>
      </c>
      <c r="D74" s="5">
        <f t="shared" si="2"/>
        <v>19600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133</v>
      </c>
      <c r="B75" s="4"/>
      <c r="C75" s="5">
        <v>251000</v>
      </c>
      <c r="D75" s="5">
        <f t="shared" si="2"/>
        <v>50200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134</v>
      </c>
      <c r="B76" s="4"/>
      <c r="C76" s="5">
        <v>15000</v>
      </c>
      <c r="D76" s="5">
        <f t="shared" si="2"/>
        <v>3000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135</v>
      </c>
      <c r="B77" s="4"/>
      <c r="C77" s="5">
        <v>14000</v>
      </c>
      <c r="D77" s="5">
        <f t="shared" si="2"/>
        <v>2800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136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137</v>
      </c>
      <c r="B79" s="4" t="s">
        <v>138</v>
      </c>
      <c r="C79" s="5">
        <v>399000</v>
      </c>
      <c r="D79" s="5">
        <f t="shared" si="2"/>
        <v>79800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139</v>
      </c>
      <c r="B80" s="4" t="s">
        <v>140</v>
      </c>
      <c r="C80" s="5">
        <v>259000</v>
      </c>
      <c r="D80" s="5">
        <f t="shared" si="2"/>
        <v>51800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141</v>
      </c>
      <c r="B81" s="4" t="s">
        <v>140</v>
      </c>
      <c r="C81" s="5">
        <v>324000</v>
      </c>
      <c r="D81" s="5">
        <f t="shared" si="2"/>
        <v>64800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142</v>
      </c>
      <c r="B82" s="4" t="s">
        <v>140</v>
      </c>
      <c r="C82" s="5">
        <v>378000</v>
      </c>
      <c r="D82" s="5">
        <f t="shared" si="2"/>
        <v>75600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143</v>
      </c>
      <c r="B83" s="4" t="s">
        <v>140</v>
      </c>
      <c r="C83" s="5">
        <v>469000</v>
      </c>
      <c r="D83" s="5">
        <f t="shared" si="2"/>
        <v>93800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144</v>
      </c>
      <c r="B84" s="4" t="s">
        <v>140</v>
      </c>
      <c r="C84" s="5">
        <v>556000</v>
      </c>
      <c r="D84" s="5">
        <f t="shared" si="2"/>
        <v>111200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145</v>
      </c>
      <c r="B85" s="4" t="s">
        <v>146</v>
      </c>
      <c r="C85" s="5">
        <v>476000</v>
      </c>
      <c r="D85" s="5">
        <f t="shared" si="2"/>
        <v>95200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147</v>
      </c>
      <c r="B86" s="4" t="s">
        <v>146</v>
      </c>
      <c r="C86" s="5">
        <v>477000</v>
      </c>
      <c r="D86" s="5">
        <f t="shared" si="2"/>
        <v>95400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148</v>
      </c>
      <c r="B87" s="4" t="s">
        <v>146</v>
      </c>
      <c r="C87" s="5">
        <v>556000</v>
      </c>
      <c r="D87" s="5">
        <f t="shared" si="2"/>
        <v>111200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149</v>
      </c>
      <c r="B88" s="4" t="s">
        <v>150</v>
      </c>
      <c r="C88" s="5">
        <v>695000</v>
      </c>
      <c r="D88" s="5">
        <f t="shared" si="2"/>
        <v>139000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151</v>
      </c>
      <c r="B89" s="4" t="s">
        <v>152</v>
      </c>
      <c r="C89" s="5">
        <v>1279000</v>
      </c>
      <c r="D89" s="5">
        <f t="shared" si="2"/>
        <v>255800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153</v>
      </c>
      <c r="B90" s="4" t="s">
        <v>154</v>
      </c>
      <c r="C90" s="5">
        <v>35000</v>
      </c>
      <c r="D90" s="5">
        <f t="shared" si="2"/>
        <v>7000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155</v>
      </c>
      <c r="B91" s="4" t="s">
        <v>156</v>
      </c>
      <c r="C91" s="5">
        <v>175000</v>
      </c>
      <c r="D91" s="5">
        <f t="shared" si="2"/>
        <v>35000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157</v>
      </c>
      <c r="B92" s="4" t="s">
        <v>158</v>
      </c>
      <c r="C92" s="5">
        <v>272000</v>
      </c>
      <c r="D92" s="5">
        <f t="shared" si="2"/>
        <v>54400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159</v>
      </c>
      <c r="B93" s="4" t="s">
        <v>158</v>
      </c>
      <c r="C93" s="5">
        <v>198000</v>
      </c>
      <c r="D93" s="5">
        <f t="shared" si="2"/>
        <v>39600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160</v>
      </c>
      <c r="B94" s="4" t="s">
        <v>158</v>
      </c>
      <c r="C94" s="5">
        <v>290000</v>
      </c>
      <c r="D94" s="5">
        <f t="shared" si="2"/>
        <v>58000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161</v>
      </c>
      <c r="B95" s="4" t="s">
        <v>158</v>
      </c>
      <c r="C95" s="5">
        <v>589000</v>
      </c>
      <c r="D95" s="5">
        <f t="shared" si="2"/>
        <v>117800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162</v>
      </c>
      <c r="B96" s="4" t="s">
        <v>158</v>
      </c>
      <c r="C96" s="5">
        <v>743000</v>
      </c>
      <c r="D96" s="5">
        <f t="shared" si="2"/>
        <v>148600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163</v>
      </c>
      <c r="B97" s="4" t="s">
        <v>130</v>
      </c>
      <c r="C97" s="5">
        <v>271000</v>
      </c>
      <c r="D97" s="5">
        <f t="shared" si="2"/>
        <v>54200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164</v>
      </c>
      <c r="B98" s="4" t="s">
        <v>130</v>
      </c>
      <c r="C98" s="5">
        <v>632000</v>
      </c>
      <c r="D98" s="5">
        <f t="shared" si="2"/>
        <v>126400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165</v>
      </c>
      <c r="B99" s="4" t="s">
        <v>166</v>
      </c>
      <c r="C99" s="5">
        <v>90000</v>
      </c>
      <c r="D99" s="5">
        <f t="shared" si="2"/>
        <v>18000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167</v>
      </c>
      <c r="B100" s="4" t="s">
        <v>168</v>
      </c>
      <c r="C100" s="5">
        <v>4000</v>
      </c>
      <c r="D100" s="5">
        <f t="shared" si="2"/>
        <v>800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169</v>
      </c>
      <c r="B101" s="4" t="s">
        <v>170</v>
      </c>
      <c r="C101" s="5">
        <v>5000</v>
      </c>
      <c r="D101" s="5">
        <f t="shared" si="2"/>
        <v>1000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171</v>
      </c>
      <c r="B102" s="4" t="s">
        <v>172</v>
      </c>
      <c r="C102" s="5">
        <v>41000</v>
      </c>
      <c r="D102" s="5">
        <f t="shared" si="2"/>
        <v>8200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173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174</v>
      </c>
      <c r="B104" s="4" t="s">
        <v>175</v>
      </c>
      <c r="C104" s="5">
        <v>737000</v>
      </c>
      <c r="D104" s="5">
        <f t="shared" si="2"/>
        <v>147400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176</v>
      </c>
      <c r="B105" s="4" t="s">
        <v>177</v>
      </c>
      <c r="C105" s="5">
        <v>910000</v>
      </c>
      <c r="D105" s="5">
        <f t="shared" si="2"/>
        <v>182000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178</v>
      </c>
      <c r="B106" s="4"/>
      <c r="C106" s="5">
        <v>241000</v>
      </c>
      <c r="D106" s="5">
        <f t="shared" si="2"/>
        <v>48200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179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180</v>
      </c>
      <c r="B108" s="4" t="s">
        <v>181</v>
      </c>
      <c r="C108" s="5">
        <v>112000</v>
      </c>
      <c r="D108" s="5">
        <f t="shared" si="2"/>
        <v>22400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182</v>
      </c>
      <c r="B109" s="4" t="s">
        <v>181</v>
      </c>
      <c r="C109" s="5">
        <v>113000</v>
      </c>
      <c r="D109" s="5">
        <f t="shared" si="2"/>
        <v>22600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183</v>
      </c>
      <c r="B110" s="4" t="s">
        <v>184</v>
      </c>
      <c r="C110" s="5">
        <v>121000</v>
      </c>
      <c r="D110" s="5">
        <f t="shared" si="2"/>
        <v>24200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185</v>
      </c>
      <c r="B111" s="4" t="s">
        <v>186</v>
      </c>
      <c r="C111" s="5">
        <v>160000</v>
      </c>
      <c r="D111" s="5">
        <f t="shared" si="2"/>
        <v>32000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187</v>
      </c>
      <c r="B112" s="4" t="s">
        <v>188</v>
      </c>
      <c r="C112" s="5">
        <v>195000</v>
      </c>
      <c r="D112" s="5">
        <f t="shared" si="2"/>
        <v>39000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189</v>
      </c>
      <c r="B113" s="4" t="s">
        <v>190</v>
      </c>
      <c r="C113" s="5">
        <v>215000</v>
      </c>
      <c r="D113" s="5">
        <f t="shared" si="2"/>
        <v>43000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191</v>
      </c>
      <c r="B114" s="4" t="s">
        <v>190</v>
      </c>
      <c r="C114" s="5">
        <v>321000</v>
      </c>
      <c r="D114" s="5">
        <f t="shared" si="2"/>
        <v>64200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192</v>
      </c>
      <c r="B115" s="4" t="s">
        <v>193</v>
      </c>
      <c r="C115" s="5">
        <v>614000</v>
      </c>
      <c r="D115" s="5">
        <f t="shared" si="2"/>
        <v>122800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194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195</v>
      </c>
      <c r="B117" s="4" t="s">
        <v>196</v>
      </c>
      <c r="C117" s="5">
        <v>30000</v>
      </c>
      <c r="D117" s="5">
        <f t="shared" si="2"/>
        <v>6000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197</v>
      </c>
      <c r="B118" s="4" t="s">
        <v>198</v>
      </c>
      <c r="C118" s="5">
        <v>34000</v>
      </c>
      <c r="D118" s="5">
        <f t="shared" si="2"/>
        <v>6800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199</v>
      </c>
      <c r="B119" s="4" t="s">
        <v>196</v>
      </c>
      <c r="C119" s="5">
        <v>35000</v>
      </c>
      <c r="D119" s="5">
        <f t="shared" si="2"/>
        <v>7000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200</v>
      </c>
      <c r="B120" s="4" t="s">
        <v>201</v>
      </c>
      <c r="C120" s="5">
        <v>77000</v>
      </c>
      <c r="D120" s="5">
        <f t="shared" si="2"/>
        <v>15400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202</v>
      </c>
      <c r="B121" s="4" t="s">
        <v>203</v>
      </c>
      <c r="C121" s="5">
        <v>723000</v>
      </c>
      <c r="D121" s="5">
        <f t="shared" si="2"/>
        <v>144600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204</v>
      </c>
      <c r="B122" s="4" t="s">
        <v>205</v>
      </c>
      <c r="C122" s="5">
        <v>742000</v>
      </c>
      <c r="D122" s="5">
        <f t="shared" si="2"/>
        <v>148400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206</v>
      </c>
      <c r="B123" s="4" t="s">
        <v>207</v>
      </c>
      <c r="C123" s="5">
        <v>778000</v>
      </c>
      <c r="D123" s="5">
        <f t="shared" si="2"/>
        <v>155600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208</v>
      </c>
      <c r="B124" s="4" t="s">
        <v>209</v>
      </c>
      <c r="C124" s="5">
        <v>878000</v>
      </c>
      <c r="D124" s="5">
        <f t="shared" si="2"/>
        <v>175600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210</v>
      </c>
      <c r="B125" s="4" t="s">
        <v>209</v>
      </c>
      <c r="C125" s="5">
        <v>883000</v>
      </c>
      <c r="D125" s="5">
        <f t="shared" si="2"/>
        <v>176600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211</v>
      </c>
      <c r="B126" s="4" t="s">
        <v>203</v>
      </c>
      <c r="C126" s="5">
        <v>913000</v>
      </c>
      <c r="D126" s="5">
        <f t="shared" si="2"/>
        <v>182600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212</v>
      </c>
      <c r="B127" s="4" t="s">
        <v>213</v>
      </c>
      <c r="C127" s="5">
        <v>1125000</v>
      </c>
      <c r="D127" s="5">
        <f t="shared" si="2"/>
        <v>225000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214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215</v>
      </c>
      <c r="B129" s="4"/>
      <c r="C129" s="5">
        <v>33000</v>
      </c>
      <c r="D129" s="5">
        <f t="shared" si="2"/>
        <v>6600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216</v>
      </c>
      <c r="B130" s="4"/>
      <c r="C130" s="5">
        <v>52000</v>
      </c>
      <c r="D130" s="5">
        <f t="shared" si="2"/>
        <v>10400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217</v>
      </c>
      <c r="B131" s="4"/>
      <c r="C131" s="5">
        <v>97000</v>
      </c>
      <c r="D131" s="5">
        <f t="shared" ref="D131:D194" si="4">C131*20%</f>
        <v>19400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218</v>
      </c>
      <c r="B132" s="4" t="s">
        <v>130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219</v>
      </c>
      <c r="B133" s="4" t="s">
        <v>220</v>
      </c>
      <c r="C133" s="5">
        <v>131000</v>
      </c>
      <c r="D133" s="5">
        <f t="shared" si="4"/>
        <v>26200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221</v>
      </c>
      <c r="B134" s="4" t="s">
        <v>222</v>
      </c>
      <c r="C134" s="5">
        <v>169000</v>
      </c>
      <c r="D134" s="5">
        <f t="shared" si="4"/>
        <v>33800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223</v>
      </c>
      <c r="B135" s="4" t="s">
        <v>222</v>
      </c>
      <c r="C135" s="5">
        <v>190000</v>
      </c>
      <c r="D135" s="5">
        <f t="shared" si="4"/>
        <v>38000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224</v>
      </c>
      <c r="B136" s="4" t="s">
        <v>220</v>
      </c>
      <c r="C136" s="5">
        <v>191000</v>
      </c>
      <c r="D136" s="5">
        <f t="shared" si="4"/>
        <v>38200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225</v>
      </c>
      <c r="B137" s="4" t="s">
        <v>222</v>
      </c>
      <c r="C137" s="5">
        <v>197000</v>
      </c>
      <c r="D137" s="5">
        <f t="shared" si="4"/>
        <v>39400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226</v>
      </c>
      <c r="B138" s="4" t="s">
        <v>222</v>
      </c>
      <c r="C138" s="5">
        <v>201000</v>
      </c>
      <c r="D138" s="5">
        <f t="shared" si="4"/>
        <v>40200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227</v>
      </c>
      <c r="B139" s="4" t="s">
        <v>228</v>
      </c>
      <c r="C139" s="5">
        <v>220000</v>
      </c>
      <c r="D139" s="5">
        <f t="shared" si="4"/>
        <v>44000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229</v>
      </c>
      <c r="B140" s="4" t="s">
        <v>220</v>
      </c>
      <c r="C140" s="5">
        <v>250000</v>
      </c>
      <c r="D140" s="5">
        <f t="shared" si="4"/>
        <v>50000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230</v>
      </c>
      <c r="B141" s="4" t="s">
        <v>222</v>
      </c>
      <c r="C141" s="5">
        <v>257000</v>
      </c>
      <c r="D141" s="5">
        <f t="shared" si="4"/>
        <v>51400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231</v>
      </c>
      <c r="B142" s="4" t="s">
        <v>222</v>
      </c>
      <c r="C142" s="5">
        <v>278000</v>
      </c>
      <c r="D142" s="5">
        <f t="shared" si="4"/>
        <v>55600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232</v>
      </c>
      <c r="B143" s="4" t="s">
        <v>228</v>
      </c>
      <c r="C143" s="5">
        <v>280000</v>
      </c>
      <c r="D143" s="5">
        <f t="shared" si="4"/>
        <v>56000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233</v>
      </c>
      <c r="B144" s="4" t="s">
        <v>222</v>
      </c>
      <c r="C144" s="5">
        <v>300000</v>
      </c>
      <c r="D144" s="5">
        <f t="shared" si="4"/>
        <v>60000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234</v>
      </c>
      <c r="B145" s="4" t="s">
        <v>235</v>
      </c>
      <c r="C145" s="5">
        <v>305000</v>
      </c>
      <c r="D145" s="5">
        <f t="shared" si="4"/>
        <v>61000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236</v>
      </c>
      <c r="B146" s="4" t="s">
        <v>222</v>
      </c>
      <c r="C146" s="5">
        <v>335000</v>
      </c>
      <c r="D146" s="5">
        <f t="shared" si="4"/>
        <v>67000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237</v>
      </c>
      <c r="B147" s="4" t="s">
        <v>222</v>
      </c>
      <c r="C147" s="5">
        <v>360000</v>
      </c>
      <c r="D147" s="5">
        <f t="shared" si="4"/>
        <v>72000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238</v>
      </c>
      <c r="B148" s="4" t="s">
        <v>220</v>
      </c>
      <c r="C148" s="5">
        <v>429000</v>
      </c>
      <c r="D148" s="5">
        <f t="shared" si="4"/>
        <v>85800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239</v>
      </c>
      <c r="B149" s="4" t="s">
        <v>222</v>
      </c>
      <c r="C149" s="5">
        <v>701000</v>
      </c>
      <c r="D149" s="5">
        <f t="shared" si="4"/>
        <v>140200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240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241</v>
      </c>
      <c r="B151" s="4" t="s">
        <v>242</v>
      </c>
      <c r="C151" s="5">
        <v>90000</v>
      </c>
      <c r="D151" s="5">
        <f t="shared" si="4"/>
        <v>18000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243</v>
      </c>
      <c r="B152" s="4" t="s">
        <v>244</v>
      </c>
      <c r="C152" s="5">
        <v>69000</v>
      </c>
      <c r="D152" s="5">
        <f t="shared" si="4"/>
        <v>13800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245</v>
      </c>
      <c r="B153" s="4" t="s">
        <v>244</v>
      </c>
      <c r="C153" s="5">
        <v>89000</v>
      </c>
      <c r="D153" s="5">
        <f t="shared" si="4"/>
        <v>17800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246</v>
      </c>
      <c r="B154" s="4" t="s">
        <v>244</v>
      </c>
      <c r="C154" s="5">
        <v>138000</v>
      </c>
      <c r="D154" s="5">
        <f t="shared" si="4"/>
        <v>27600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247</v>
      </c>
      <c r="B155" s="4" t="s">
        <v>244</v>
      </c>
      <c r="C155" s="5">
        <v>196000</v>
      </c>
      <c r="D155" s="5">
        <f t="shared" si="4"/>
        <v>39200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248</v>
      </c>
      <c r="B156" s="4" t="s">
        <v>244</v>
      </c>
      <c r="C156" s="5">
        <v>329000</v>
      </c>
      <c r="D156" s="5">
        <f t="shared" si="4"/>
        <v>65800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249</v>
      </c>
      <c r="B157" s="4" t="s">
        <v>244</v>
      </c>
      <c r="C157" s="5">
        <v>295000</v>
      </c>
      <c r="D157" s="5">
        <f t="shared" si="4"/>
        <v>59000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250</v>
      </c>
      <c r="B158" s="4" t="s">
        <v>251</v>
      </c>
      <c r="C158" s="5">
        <v>19000</v>
      </c>
      <c r="D158" s="5">
        <f t="shared" si="4"/>
        <v>3800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252</v>
      </c>
      <c r="B159" s="4" t="s">
        <v>253</v>
      </c>
      <c r="C159" s="5">
        <v>26000</v>
      </c>
      <c r="D159" s="5">
        <f t="shared" si="4"/>
        <v>5200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254</v>
      </c>
      <c r="B160" s="4" t="s">
        <v>255</v>
      </c>
      <c r="C160" s="5">
        <v>28000</v>
      </c>
      <c r="D160" s="5">
        <f t="shared" si="4"/>
        <v>5600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256</v>
      </c>
      <c r="B161" s="4" t="s">
        <v>257</v>
      </c>
      <c r="C161" s="5">
        <v>56000</v>
      </c>
      <c r="D161" s="5">
        <f t="shared" si="4"/>
        <v>11200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258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259</v>
      </c>
      <c r="B163" s="4"/>
      <c r="C163" s="5">
        <v>216000</v>
      </c>
      <c r="D163" s="5">
        <f t="shared" si="4"/>
        <v>43200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260</v>
      </c>
      <c r="B164" s="4"/>
      <c r="C164" s="5">
        <v>250000</v>
      </c>
      <c r="D164" s="5">
        <f t="shared" si="4"/>
        <v>50000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261</v>
      </c>
      <c r="B165" s="4"/>
      <c r="C165" s="5">
        <v>382000</v>
      </c>
      <c r="D165" s="5">
        <f t="shared" si="4"/>
        <v>76400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262</v>
      </c>
      <c r="B166" s="4"/>
      <c r="C166" s="5">
        <v>524000</v>
      </c>
      <c r="D166" s="5">
        <f t="shared" si="4"/>
        <v>104800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263</v>
      </c>
      <c r="B167" s="4"/>
      <c r="C167" s="5">
        <v>757000</v>
      </c>
      <c r="D167" s="5">
        <f t="shared" si="4"/>
        <v>151400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264</v>
      </c>
      <c r="B168" s="4"/>
      <c r="C168" s="5">
        <v>1045000</v>
      </c>
      <c r="D168" s="5">
        <f t="shared" si="4"/>
        <v>209000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265</v>
      </c>
      <c r="B169" s="4"/>
      <c r="C169" s="5">
        <v>1568000</v>
      </c>
      <c r="D169" s="5">
        <f t="shared" si="4"/>
        <v>313600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266</v>
      </c>
      <c r="B170" s="4"/>
      <c r="C170" s="5">
        <v>117000</v>
      </c>
      <c r="D170" s="5">
        <f t="shared" si="4"/>
        <v>23400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267</v>
      </c>
      <c r="B171" s="4"/>
      <c r="C171" s="5">
        <v>158000</v>
      </c>
      <c r="D171" s="5">
        <f t="shared" si="4"/>
        <v>31600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268</v>
      </c>
      <c r="B172" s="4"/>
      <c r="C172" s="5">
        <v>260000</v>
      </c>
      <c r="D172" s="5">
        <f t="shared" si="4"/>
        <v>52000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269</v>
      </c>
      <c r="B173" s="4"/>
      <c r="C173" s="5">
        <v>193000</v>
      </c>
      <c r="D173" s="5">
        <f t="shared" si="4"/>
        <v>38600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270</v>
      </c>
      <c r="B174" s="4"/>
      <c r="C174" s="5">
        <v>270000</v>
      </c>
      <c r="D174" s="5">
        <f t="shared" si="4"/>
        <v>54000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271</v>
      </c>
      <c r="B175" s="4"/>
      <c r="C175" s="5">
        <v>314000</v>
      </c>
      <c r="D175" s="5">
        <f t="shared" si="4"/>
        <v>62800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272</v>
      </c>
      <c r="B176" s="4"/>
      <c r="C176" s="5">
        <v>894000</v>
      </c>
      <c r="D176" s="5">
        <f t="shared" si="4"/>
        <v>178800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273</v>
      </c>
      <c r="B177" s="4"/>
      <c r="C177" s="5">
        <v>1040000</v>
      </c>
      <c r="D177" s="5">
        <f t="shared" si="4"/>
        <v>208000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274</v>
      </c>
      <c r="B178" s="4"/>
      <c r="C178" s="5">
        <v>8000</v>
      </c>
      <c r="D178" s="5">
        <f t="shared" si="4"/>
        <v>1600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275</v>
      </c>
      <c r="B179" s="4"/>
      <c r="C179" s="5">
        <v>10000</v>
      </c>
      <c r="D179" s="5">
        <f t="shared" si="4"/>
        <v>2000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276</v>
      </c>
      <c r="B180" s="4"/>
      <c r="C180" s="5">
        <v>24000</v>
      </c>
      <c r="D180" s="5">
        <f t="shared" si="4"/>
        <v>4800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277</v>
      </c>
      <c r="B181" s="4" t="s">
        <v>130</v>
      </c>
      <c r="C181" s="5">
        <v>11000</v>
      </c>
      <c r="D181" s="5">
        <f t="shared" si="4"/>
        <v>2200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278</v>
      </c>
      <c r="B182" s="4" t="s">
        <v>130</v>
      </c>
      <c r="C182" s="5">
        <v>10000</v>
      </c>
      <c r="D182" s="5">
        <f t="shared" si="4"/>
        <v>2000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279</v>
      </c>
      <c r="B183" s="4" t="s">
        <v>130</v>
      </c>
      <c r="C183" s="5">
        <v>26000</v>
      </c>
      <c r="D183" s="5">
        <f t="shared" si="4"/>
        <v>5200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280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281</v>
      </c>
      <c r="B185" s="4" t="s">
        <v>282</v>
      </c>
      <c r="C185" s="5">
        <v>22000</v>
      </c>
      <c r="D185" s="5">
        <f t="shared" si="4"/>
        <v>4400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283</v>
      </c>
      <c r="B186" s="4" t="s">
        <v>284</v>
      </c>
      <c r="C186" s="5">
        <v>63000</v>
      </c>
      <c r="D186" s="5">
        <f t="shared" si="4"/>
        <v>12600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285</v>
      </c>
      <c r="B187" s="4" t="s">
        <v>284</v>
      </c>
      <c r="C187" s="5">
        <v>63000</v>
      </c>
      <c r="D187" s="5">
        <f t="shared" si="4"/>
        <v>12600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286</v>
      </c>
      <c r="B188" s="4" t="s">
        <v>284</v>
      </c>
      <c r="C188" s="5">
        <v>26000</v>
      </c>
      <c r="D188" s="5">
        <f t="shared" si="4"/>
        <v>5200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287</v>
      </c>
      <c r="B189" s="4" t="s">
        <v>288</v>
      </c>
      <c r="C189" s="5">
        <v>25000</v>
      </c>
      <c r="D189" s="5">
        <f t="shared" si="4"/>
        <v>5000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289</v>
      </c>
      <c r="B190" s="4" t="s">
        <v>288</v>
      </c>
      <c r="C190" s="5">
        <v>25000</v>
      </c>
      <c r="D190" s="5">
        <f t="shared" si="4"/>
        <v>5000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290</v>
      </c>
      <c r="B191" s="4" t="s">
        <v>288</v>
      </c>
      <c r="C191" s="5">
        <v>46000</v>
      </c>
      <c r="D191" s="5">
        <f t="shared" si="4"/>
        <v>9200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291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292</v>
      </c>
      <c r="B193" s="4" t="s">
        <v>293</v>
      </c>
      <c r="C193" s="5">
        <v>37000</v>
      </c>
      <c r="D193" s="5">
        <f t="shared" si="4"/>
        <v>7400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294</v>
      </c>
      <c r="B194" s="4" t="s">
        <v>293</v>
      </c>
      <c r="C194" s="5">
        <v>37000</v>
      </c>
      <c r="D194" s="5">
        <f t="shared" si="4"/>
        <v>7400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295</v>
      </c>
      <c r="B195" s="4" t="s">
        <v>296</v>
      </c>
      <c r="C195" s="5">
        <v>11000</v>
      </c>
      <c r="D195" s="5">
        <f t="shared" ref="D195:D258" si="6">C195*20%</f>
        <v>2200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297</v>
      </c>
      <c r="B196" s="4" t="s">
        <v>296</v>
      </c>
      <c r="C196" s="5">
        <v>46000</v>
      </c>
      <c r="D196" s="5">
        <f t="shared" si="6"/>
        <v>9200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298</v>
      </c>
      <c r="B197" s="4" t="s">
        <v>296</v>
      </c>
      <c r="C197" s="5">
        <v>19000</v>
      </c>
      <c r="D197" s="5">
        <f t="shared" si="6"/>
        <v>3800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299</v>
      </c>
      <c r="B198" s="4" t="s">
        <v>296</v>
      </c>
      <c r="C198" s="5">
        <v>13000</v>
      </c>
      <c r="D198" s="5">
        <f t="shared" si="6"/>
        <v>2600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300</v>
      </c>
      <c r="B199" s="4" t="s">
        <v>296</v>
      </c>
      <c r="C199" s="5">
        <v>26000</v>
      </c>
      <c r="D199" s="5">
        <f t="shared" si="6"/>
        <v>5200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301</v>
      </c>
      <c r="B200" s="4" t="s">
        <v>296</v>
      </c>
      <c r="C200" s="5">
        <v>26000</v>
      </c>
      <c r="D200" s="5">
        <f t="shared" si="6"/>
        <v>5200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302</v>
      </c>
      <c r="B201" s="4" t="s">
        <v>296</v>
      </c>
      <c r="C201" s="5">
        <v>20000</v>
      </c>
      <c r="D201" s="5">
        <f t="shared" si="6"/>
        <v>4000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303</v>
      </c>
      <c r="B202" s="4" t="s">
        <v>296</v>
      </c>
      <c r="C202" s="5">
        <v>49000</v>
      </c>
      <c r="D202" s="5">
        <f t="shared" si="6"/>
        <v>9800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304</v>
      </c>
      <c r="B203" s="4" t="s">
        <v>296</v>
      </c>
      <c r="C203" s="5">
        <v>33000</v>
      </c>
      <c r="D203" s="5">
        <f t="shared" si="6"/>
        <v>6600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305</v>
      </c>
      <c r="B204" s="4" t="s">
        <v>296</v>
      </c>
      <c r="C204" s="5">
        <v>68000</v>
      </c>
      <c r="D204" s="5">
        <f t="shared" si="6"/>
        <v>13600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306</v>
      </c>
      <c r="B205" s="4" t="s">
        <v>296</v>
      </c>
      <c r="C205" s="5">
        <v>33000</v>
      </c>
      <c r="D205" s="5">
        <f t="shared" si="6"/>
        <v>6600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307</v>
      </c>
      <c r="B206" s="4" t="s">
        <v>296</v>
      </c>
      <c r="C206" s="5">
        <v>147000</v>
      </c>
      <c r="D206" s="5">
        <f t="shared" si="6"/>
        <v>29400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308</v>
      </c>
      <c r="B207" s="4" t="s">
        <v>296</v>
      </c>
      <c r="C207" s="5">
        <v>151000</v>
      </c>
      <c r="D207" s="5">
        <f t="shared" si="6"/>
        <v>30200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309</v>
      </c>
      <c r="B208" s="4" t="s">
        <v>296</v>
      </c>
      <c r="C208" s="5">
        <v>197000</v>
      </c>
      <c r="D208" s="5">
        <f t="shared" si="6"/>
        <v>39400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310</v>
      </c>
      <c r="B209" s="4" t="s">
        <v>296</v>
      </c>
      <c r="C209" s="5">
        <v>310000</v>
      </c>
      <c r="D209" s="5">
        <f t="shared" si="6"/>
        <v>62000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311</v>
      </c>
      <c r="B210" s="4" t="s">
        <v>296</v>
      </c>
      <c r="C210" s="5">
        <v>271000</v>
      </c>
      <c r="D210" s="5">
        <f t="shared" si="6"/>
        <v>54200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312</v>
      </c>
      <c r="B211" s="4" t="s">
        <v>296</v>
      </c>
      <c r="C211" s="5">
        <v>458000</v>
      </c>
      <c r="D211" s="5">
        <f t="shared" si="6"/>
        <v>91600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313</v>
      </c>
      <c r="B212" s="4" t="s">
        <v>296</v>
      </c>
      <c r="C212" s="5">
        <v>412000</v>
      </c>
      <c r="D212" s="5">
        <f t="shared" si="6"/>
        <v>82400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314</v>
      </c>
      <c r="B213" s="4" t="s">
        <v>315</v>
      </c>
      <c r="C213" s="5">
        <v>807000</v>
      </c>
      <c r="D213" s="5">
        <f t="shared" si="6"/>
        <v>161400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316</v>
      </c>
      <c r="B214" s="4"/>
      <c r="C214" s="5">
        <v>4000</v>
      </c>
      <c r="D214" s="5">
        <f t="shared" si="6"/>
        <v>800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317</v>
      </c>
      <c r="B215" s="4"/>
      <c r="C215" s="5">
        <v>81000</v>
      </c>
      <c r="D215" s="5">
        <f t="shared" si="6"/>
        <v>16200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318</v>
      </c>
      <c r="B216" s="4"/>
      <c r="C216" s="5">
        <v>125000</v>
      </c>
      <c r="D216" s="5">
        <f t="shared" si="6"/>
        <v>25000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319</v>
      </c>
      <c r="B217" s="4"/>
      <c r="C217" s="5">
        <v>98000</v>
      </c>
      <c r="D217" s="5">
        <f t="shared" si="6"/>
        <v>19600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320</v>
      </c>
      <c r="B218" s="4"/>
      <c r="C218" s="5">
        <v>140000</v>
      </c>
      <c r="D218" s="5">
        <f t="shared" si="6"/>
        <v>28000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321</v>
      </c>
      <c r="B219" s="4" t="s">
        <v>322</v>
      </c>
      <c r="C219" s="5">
        <v>5000</v>
      </c>
      <c r="D219" s="5">
        <f t="shared" si="6"/>
        <v>1000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321</v>
      </c>
      <c r="B220" s="4" t="s">
        <v>323</v>
      </c>
      <c r="C220" s="5">
        <v>6000</v>
      </c>
      <c r="D220" s="5">
        <f t="shared" si="6"/>
        <v>1200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324</v>
      </c>
      <c r="B221" s="4"/>
      <c r="C221" s="5">
        <v>9000</v>
      </c>
      <c r="D221" s="5">
        <f t="shared" si="6"/>
        <v>1800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325</v>
      </c>
      <c r="B222" s="4" t="s">
        <v>326</v>
      </c>
      <c r="C222" s="5">
        <v>8000</v>
      </c>
      <c r="D222" s="5">
        <f t="shared" si="6"/>
        <v>1600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327</v>
      </c>
      <c r="B223" s="4"/>
      <c r="C223" s="5">
        <v>11000</v>
      </c>
      <c r="D223" s="5">
        <f t="shared" si="6"/>
        <v>2200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328</v>
      </c>
      <c r="B224" s="4" t="s">
        <v>329</v>
      </c>
      <c r="C224" s="5">
        <v>21000</v>
      </c>
      <c r="D224" s="5">
        <f t="shared" si="6"/>
        <v>4200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330</v>
      </c>
      <c r="B225" s="4" t="s">
        <v>296</v>
      </c>
      <c r="C225" s="5">
        <v>14000</v>
      </c>
      <c r="D225" s="5">
        <f t="shared" si="6"/>
        <v>2800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331</v>
      </c>
      <c r="B226" s="4" t="s">
        <v>296</v>
      </c>
      <c r="C226" s="5">
        <v>23000</v>
      </c>
      <c r="D226" s="5">
        <f t="shared" si="6"/>
        <v>4600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332</v>
      </c>
      <c r="B227" s="4" t="s">
        <v>296</v>
      </c>
      <c r="C227" s="5">
        <v>51000</v>
      </c>
      <c r="D227" s="5">
        <f t="shared" si="6"/>
        <v>10200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333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334</v>
      </c>
      <c r="B229" s="4" t="s">
        <v>335</v>
      </c>
      <c r="C229" s="5">
        <v>198000</v>
      </c>
      <c r="D229" s="5">
        <f t="shared" si="6"/>
        <v>39600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336</v>
      </c>
      <c r="B230" s="4" t="s">
        <v>335</v>
      </c>
      <c r="C230" s="5">
        <v>167000</v>
      </c>
      <c r="D230" s="5">
        <f t="shared" si="6"/>
        <v>33400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337</v>
      </c>
      <c r="B231" s="4" t="s">
        <v>338</v>
      </c>
      <c r="C231" s="5">
        <v>95000</v>
      </c>
      <c r="D231" s="5">
        <f t="shared" si="6"/>
        <v>19000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339</v>
      </c>
      <c r="B232" s="4" t="s">
        <v>338</v>
      </c>
      <c r="C232" s="5">
        <v>141000</v>
      </c>
      <c r="D232" s="5">
        <f t="shared" si="6"/>
        <v>28200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340</v>
      </c>
      <c r="B233" s="4" t="s">
        <v>335</v>
      </c>
      <c r="C233" s="5">
        <v>351000</v>
      </c>
      <c r="D233" s="5">
        <f t="shared" si="6"/>
        <v>70200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341</v>
      </c>
      <c r="B234" s="4" t="s">
        <v>342</v>
      </c>
      <c r="C234" s="5">
        <v>414000</v>
      </c>
      <c r="D234" s="5">
        <f t="shared" si="6"/>
        <v>82800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343</v>
      </c>
      <c r="B235" s="4" t="s">
        <v>335</v>
      </c>
      <c r="C235" s="5">
        <v>61000</v>
      </c>
      <c r="D235" s="5">
        <f t="shared" si="6"/>
        <v>12200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344</v>
      </c>
      <c r="B236" s="4" t="s">
        <v>335</v>
      </c>
      <c r="C236" s="5">
        <v>893000</v>
      </c>
      <c r="D236" s="5">
        <f t="shared" si="6"/>
        <v>178600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345</v>
      </c>
      <c r="B237" s="4" t="s">
        <v>335</v>
      </c>
      <c r="C237" s="5">
        <v>985000</v>
      </c>
      <c r="D237" s="5">
        <f t="shared" si="6"/>
        <v>197000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346</v>
      </c>
      <c r="B238" s="4" t="s">
        <v>335</v>
      </c>
      <c r="C238" s="5">
        <v>296000</v>
      </c>
      <c r="D238" s="5">
        <f t="shared" si="6"/>
        <v>59200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347</v>
      </c>
      <c r="B239" s="4" t="s">
        <v>335</v>
      </c>
      <c r="C239" s="5">
        <v>685000</v>
      </c>
      <c r="D239" s="5">
        <f t="shared" si="6"/>
        <v>137000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348</v>
      </c>
      <c r="B240" s="4" t="s">
        <v>335</v>
      </c>
      <c r="C240" s="5">
        <v>1138000</v>
      </c>
      <c r="D240" s="5">
        <f t="shared" si="6"/>
        <v>227600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349</v>
      </c>
      <c r="B241" s="4" t="s">
        <v>335</v>
      </c>
      <c r="C241" s="5">
        <v>1334000</v>
      </c>
      <c r="D241" s="5">
        <f t="shared" si="6"/>
        <v>266800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350</v>
      </c>
      <c r="B242" s="4" t="s">
        <v>130</v>
      </c>
      <c r="C242" s="5">
        <v>30000</v>
      </c>
      <c r="D242" s="5">
        <f t="shared" si="6"/>
        <v>6000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351</v>
      </c>
      <c r="B243" s="4" t="s">
        <v>130</v>
      </c>
      <c r="C243" s="5">
        <v>30000</v>
      </c>
      <c r="D243" s="5">
        <f t="shared" si="6"/>
        <v>6000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352</v>
      </c>
      <c r="B244" s="4" t="s">
        <v>353</v>
      </c>
      <c r="C244" s="5">
        <v>406000</v>
      </c>
      <c r="D244" s="5">
        <f t="shared" si="6"/>
        <v>81200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354</v>
      </c>
      <c r="B245" s="4" t="s">
        <v>353</v>
      </c>
      <c r="C245" s="5">
        <v>197000</v>
      </c>
      <c r="D245" s="5">
        <f t="shared" si="6"/>
        <v>39400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355</v>
      </c>
      <c r="B246" s="4" t="s">
        <v>353</v>
      </c>
      <c r="C246" s="5">
        <v>645000</v>
      </c>
      <c r="D246" s="5">
        <f t="shared" si="6"/>
        <v>129000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356</v>
      </c>
      <c r="B247" s="4" t="s">
        <v>353</v>
      </c>
      <c r="C247" s="5">
        <v>645000</v>
      </c>
      <c r="D247" s="5">
        <f t="shared" si="6"/>
        <v>129000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357</v>
      </c>
      <c r="B248" s="4" t="s">
        <v>353</v>
      </c>
      <c r="C248" s="5">
        <v>259000</v>
      </c>
      <c r="D248" s="5">
        <f t="shared" si="6"/>
        <v>51800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358</v>
      </c>
      <c r="B249" s="4" t="s">
        <v>353</v>
      </c>
      <c r="C249" s="5">
        <v>646000</v>
      </c>
      <c r="D249" s="5">
        <f t="shared" si="6"/>
        <v>129200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359</v>
      </c>
      <c r="B250" s="4" t="s">
        <v>353</v>
      </c>
      <c r="C250" s="5">
        <v>259000</v>
      </c>
      <c r="D250" s="5">
        <f t="shared" si="6"/>
        <v>51800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360</v>
      </c>
      <c r="B251" s="4" t="s">
        <v>353</v>
      </c>
      <c r="C251" s="5">
        <v>645000</v>
      </c>
      <c r="D251" s="5">
        <f t="shared" si="6"/>
        <v>129000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361</v>
      </c>
      <c r="B252" s="4" t="s">
        <v>353</v>
      </c>
      <c r="C252" s="5">
        <v>879000</v>
      </c>
      <c r="D252" s="5">
        <f t="shared" si="6"/>
        <v>175800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362</v>
      </c>
      <c r="B253" s="4" t="s">
        <v>353</v>
      </c>
      <c r="C253" s="5">
        <v>259000</v>
      </c>
      <c r="D253" s="5">
        <f t="shared" si="6"/>
        <v>51800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363</v>
      </c>
      <c r="B254" s="4" t="s">
        <v>353</v>
      </c>
      <c r="C254" s="5">
        <v>274000</v>
      </c>
      <c r="D254" s="5">
        <f t="shared" si="6"/>
        <v>54800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364</v>
      </c>
      <c r="B255" s="4" t="s">
        <v>353</v>
      </c>
      <c r="C255" s="5">
        <v>975000</v>
      </c>
      <c r="D255" s="5">
        <f t="shared" si="6"/>
        <v>195000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365</v>
      </c>
      <c r="B256" s="4" t="s">
        <v>353</v>
      </c>
      <c r="C256" s="5">
        <v>480000</v>
      </c>
      <c r="D256" s="5">
        <f t="shared" si="6"/>
        <v>96000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366</v>
      </c>
      <c r="B257" s="4" t="s">
        <v>353</v>
      </c>
      <c r="C257" s="5">
        <v>1187000</v>
      </c>
      <c r="D257" s="5">
        <f t="shared" si="6"/>
        <v>237400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367</v>
      </c>
      <c r="B258" s="4" t="s">
        <v>353</v>
      </c>
      <c r="C258" s="5">
        <v>832000</v>
      </c>
      <c r="D258" s="5">
        <f t="shared" si="6"/>
        <v>166400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368</v>
      </c>
      <c r="B259" s="4" t="s">
        <v>353</v>
      </c>
      <c r="C259" s="5">
        <v>227000</v>
      </c>
      <c r="D259" s="5">
        <f t="shared" ref="D259:D322" si="8">C259*20%</f>
        <v>45400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369</v>
      </c>
      <c r="B260" s="4" t="s">
        <v>353</v>
      </c>
      <c r="C260" s="5">
        <v>98000</v>
      </c>
      <c r="D260" s="5">
        <f t="shared" si="8"/>
        <v>19600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370</v>
      </c>
      <c r="B261" s="4" t="s">
        <v>353</v>
      </c>
      <c r="C261" s="5">
        <v>1190000</v>
      </c>
      <c r="D261" s="5">
        <f t="shared" si="8"/>
        <v>238000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371</v>
      </c>
      <c r="B262" s="4" t="s">
        <v>353</v>
      </c>
      <c r="C262" s="5">
        <v>300000</v>
      </c>
      <c r="D262" s="5">
        <f t="shared" si="8"/>
        <v>60000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372</v>
      </c>
      <c r="B263" s="4" t="s">
        <v>353</v>
      </c>
      <c r="C263" s="5">
        <v>2407000</v>
      </c>
      <c r="D263" s="5">
        <f t="shared" si="8"/>
        <v>481400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373</v>
      </c>
      <c r="B264" s="4" t="s">
        <v>353</v>
      </c>
      <c r="C264" s="5">
        <v>1021000</v>
      </c>
      <c r="D264" s="5">
        <f t="shared" si="8"/>
        <v>204200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374</v>
      </c>
      <c r="B265" s="4" t="s">
        <v>353</v>
      </c>
      <c r="C265" s="5">
        <v>646000</v>
      </c>
      <c r="D265" s="5">
        <f t="shared" si="8"/>
        <v>129200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375</v>
      </c>
      <c r="B266" s="4" t="s">
        <v>353</v>
      </c>
      <c r="C266" s="5">
        <v>259000</v>
      </c>
      <c r="D266" s="5">
        <f t="shared" si="8"/>
        <v>51800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376</v>
      </c>
      <c r="B267" s="4" t="s">
        <v>353</v>
      </c>
      <c r="C267" s="5">
        <v>193000</v>
      </c>
      <c r="D267" s="5">
        <f t="shared" si="8"/>
        <v>38600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377</v>
      </c>
      <c r="B268" s="4" t="s">
        <v>353</v>
      </c>
      <c r="C268" s="5">
        <v>96000</v>
      </c>
      <c r="D268" s="5">
        <f t="shared" si="8"/>
        <v>19200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378</v>
      </c>
      <c r="B269" s="4" t="s">
        <v>353</v>
      </c>
      <c r="C269" s="5">
        <v>594000</v>
      </c>
      <c r="D269" s="5">
        <f t="shared" si="8"/>
        <v>118800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379</v>
      </c>
      <c r="B270" s="4" t="s">
        <v>353</v>
      </c>
      <c r="C270" s="5">
        <v>282000</v>
      </c>
      <c r="D270" s="5">
        <f t="shared" si="8"/>
        <v>56400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380</v>
      </c>
      <c r="B271" s="4" t="s">
        <v>353</v>
      </c>
      <c r="C271" s="5">
        <v>1814000</v>
      </c>
      <c r="D271" s="5">
        <f t="shared" si="8"/>
        <v>362800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381</v>
      </c>
      <c r="B272" s="4" t="s">
        <v>353</v>
      </c>
      <c r="C272" s="5">
        <v>193000</v>
      </c>
      <c r="D272" s="5">
        <f t="shared" si="8"/>
        <v>38600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382</v>
      </c>
      <c r="B273" s="4" t="s">
        <v>353</v>
      </c>
      <c r="C273" s="5">
        <v>654000</v>
      </c>
      <c r="D273" s="5">
        <f t="shared" si="8"/>
        <v>130800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383</v>
      </c>
      <c r="B274" s="4" t="s">
        <v>353</v>
      </c>
      <c r="C274" s="5">
        <v>729000</v>
      </c>
      <c r="D274" s="5">
        <f t="shared" si="8"/>
        <v>145800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384</v>
      </c>
      <c r="B275" s="4" t="s">
        <v>353</v>
      </c>
      <c r="C275" s="5">
        <v>632000</v>
      </c>
      <c r="D275" s="5">
        <f t="shared" si="8"/>
        <v>126400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385</v>
      </c>
      <c r="B276" s="4" t="s">
        <v>353</v>
      </c>
      <c r="C276" s="5">
        <v>240000</v>
      </c>
      <c r="D276" s="5">
        <f t="shared" si="8"/>
        <v>48000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386</v>
      </c>
      <c r="B277" s="4" t="s">
        <v>387</v>
      </c>
      <c r="C277" s="5">
        <v>955000</v>
      </c>
      <c r="D277" s="5">
        <f t="shared" si="8"/>
        <v>191000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388</v>
      </c>
      <c r="B278" s="4" t="s">
        <v>387</v>
      </c>
      <c r="C278" s="5">
        <v>1126000</v>
      </c>
      <c r="D278" s="5">
        <f t="shared" si="8"/>
        <v>225200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389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390</v>
      </c>
      <c r="B280" s="4" t="s">
        <v>391</v>
      </c>
      <c r="C280" s="5">
        <v>297000</v>
      </c>
      <c r="D280" s="5">
        <f t="shared" si="8"/>
        <v>59400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392</v>
      </c>
      <c r="B281" s="4" t="s">
        <v>393</v>
      </c>
      <c r="C281" s="5">
        <v>646000</v>
      </c>
      <c r="D281" s="5">
        <f t="shared" si="8"/>
        <v>129200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394</v>
      </c>
      <c r="B282" s="4" t="s">
        <v>395</v>
      </c>
      <c r="C282" s="5">
        <v>714000</v>
      </c>
      <c r="D282" s="5">
        <f t="shared" si="8"/>
        <v>142800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396</v>
      </c>
      <c r="B283" s="4" t="s">
        <v>397</v>
      </c>
      <c r="C283" s="5">
        <v>807000</v>
      </c>
      <c r="D283" s="5">
        <f t="shared" si="8"/>
        <v>161400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398</v>
      </c>
      <c r="B284" s="4" t="s">
        <v>399</v>
      </c>
      <c r="C284" s="5">
        <v>591000</v>
      </c>
      <c r="D284" s="5">
        <f t="shared" si="8"/>
        <v>118200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400</v>
      </c>
      <c r="B285" s="4" t="s">
        <v>401</v>
      </c>
      <c r="C285" s="5">
        <v>918000</v>
      </c>
      <c r="D285" s="5">
        <f t="shared" si="8"/>
        <v>183600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402</v>
      </c>
      <c r="B286" s="4" t="s">
        <v>403</v>
      </c>
      <c r="C286" s="5">
        <v>1265000</v>
      </c>
      <c r="D286" s="5">
        <f t="shared" si="8"/>
        <v>253000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404</v>
      </c>
      <c r="B287" s="4" t="s">
        <v>405</v>
      </c>
      <c r="C287" s="5">
        <v>256000</v>
      </c>
      <c r="D287" s="5">
        <f t="shared" si="8"/>
        <v>51200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406</v>
      </c>
      <c r="B288" s="4" t="s">
        <v>407</v>
      </c>
      <c r="C288" s="5">
        <v>371000</v>
      </c>
      <c r="D288" s="5">
        <f t="shared" si="8"/>
        <v>74200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408</v>
      </c>
      <c r="B289" s="4" t="s">
        <v>409</v>
      </c>
      <c r="C289" s="5">
        <v>457000</v>
      </c>
      <c r="D289" s="5">
        <f t="shared" si="8"/>
        <v>91400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410</v>
      </c>
      <c r="B290" s="4" t="s">
        <v>411</v>
      </c>
      <c r="C290" s="5">
        <v>642000</v>
      </c>
      <c r="D290" s="5">
        <f t="shared" si="8"/>
        <v>128400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412</v>
      </c>
      <c r="B291" s="4" t="s">
        <v>413</v>
      </c>
      <c r="C291" s="5">
        <v>1571000</v>
      </c>
      <c r="D291" s="5">
        <f t="shared" si="8"/>
        <v>314200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414</v>
      </c>
      <c r="B292" s="4" t="s">
        <v>415</v>
      </c>
      <c r="C292" s="5">
        <v>756000</v>
      </c>
      <c r="D292" s="5">
        <f t="shared" si="8"/>
        <v>151200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416</v>
      </c>
      <c r="B293" s="4" t="s">
        <v>417</v>
      </c>
      <c r="C293" s="5">
        <v>1571000</v>
      </c>
      <c r="D293" s="5">
        <f t="shared" si="8"/>
        <v>314200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418</v>
      </c>
      <c r="B294" s="4" t="s">
        <v>419</v>
      </c>
      <c r="C294" s="5">
        <v>2716000</v>
      </c>
      <c r="D294" s="5">
        <f t="shared" si="8"/>
        <v>543200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420</v>
      </c>
      <c r="B295" s="4" t="s">
        <v>421</v>
      </c>
      <c r="C295" s="5">
        <v>640000</v>
      </c>
      <c r="D295" s="5">
        <f t="shared" si="8"/>
        <v>128000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422</v>
      </c>
      <c r="B296" s="4" t="s">
        <v>423</v>
      </c>
      <c r="C296" s="5">
        <v>255000</v>
      </c>
      <c r="D296" s="5">
        <f t="shared" si="8"/>
        <v>51000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424</v>
      </c>
      <c r="B297" s="4" t="s">
        <v>425</v>
      </c>
      <c r="C297" s="5">
        <v>413000</v>
      </c>
      <c r="D297" s="5">
        <f t="shared" si="8"/>
        <v>82600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426</v>
      </c>
      <c r="B298" s="4" t="s">
        <v>427</v>
      </c>
      <c r="C298" s="5">
        <v>361000</v>
      </c>
      <c r="D298" s="5">
        <f t="shared" si="8"/>
        <v>72200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428</v>
      </c>
      <c r="B299" s="4" t="s">
        <v>429</v>
      </c>
      <c r="C299" s="5">
        <v>544000</v>
      </c>
      <c r="D299" s="5">
        <f t="shared" si="8"/>
        <v>108800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430</v>
      </c>
      <c r="B300" s="4" t="s">
        <v>431</v>
      </c>
      <c r="C300" s="5">
        <v>678000</v>
      </c>
      <c r="D300" s="5">
        <f t="shared" si="8"/>
        <v>135600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432</v>
      </c>
      <c r="B301" s="4" t="s">
        <v>433</v>
      </c>
      <c r="C301" s="5">
        <v>1054000</v>
      </c>
      <c r="D301" s="5">
        <f t="shared" si="8"/>
        <v>210800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434</v>
      </c>
      <c r="B302" s="4" t="s">
        <v>435</v>
      </c>
      <c r="C302" s="5">
        <v>482000</v>
      </c>
      <c r="D302" s="5">
        <f t="shared" si="8"/>
        <v>96400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436</v>
      </c>
      <c r="B303" s="4" t="s">
        <v>437</v>
      </c>
      <c r="C303" s="5">
        <v>722000</v>
      </c>
      <c r="D303" s="5">
        <f t="shared" si="8"/>
        <v>144400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438</v>
      </c>
      <c r="B304" s="4" t="s">
        <v>439</v>
      </c>
      <c r="C304" s="5">
        <v>269000</v>
      </c>
      <c r="D304" s="5">
        <f t="shared" si="8"/>
        <v>53800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440</v>
      </c>
      <c r="B305" s="4" t="s">
        <v>439</v>
      </c>
      <c r="C305" s="5">
        <v>371000</v>
      </c>
      <c r="D305" s="5">
        <f t="shared" si="8"/>
        <v>74200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441</v>
      </c>
      <c r="B306" s="4" t="s">
        <v>442</v>
      </c>
      <c r="C306" s="5">
        <v>462000</v>
      </c>
      <c r="D306" s="5">
        <f t="shared" si="8"/>
        <v>92400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443</v>
      </c>
      <c r="B307" s="4" t="s">
        <v>444</v>
      </c>
      <c r="C307" s="5">
        <v>541000</v>
      </c>
      <c r="D307" s="5">
        <f t="shared" si="8"/>
        <v>108200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445</v>
      </c>
      <c r="B308" s="4" t="s">
        <v>446</v>
      </c>
      <c r="C308" s="5">
        <v>648000</v>
      </c>
      <c r="D308" s="5">
        <f t="shared" si="8"/>
        <v>129600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447</v>
      </c>
      <c r="B309" s="4" t="s">
        <v>448</v>
      </c>
      <c r="C309" s="5">
        <v>644000</v>
      </c>
      <c r="D309" s="5">
        <f t="shared" si="8"/>
        <v>128800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449</v>
      </c>
      <c r="B310" s="4" t="s">
        <v>450</v>
      </c>
      <c r="C310" s="5">
        <v>902000</v>
      </c>
      <c r="D310" s="5">
        <f t="shared" si="8"/>
        <v>180400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451</v>
      </c>
      <c r="B311" s="4" t="s">
        <v>452</v>
      </c>
      <c r="C311" s="5">
        <v>722000</v>
      </c>
      <c r="D311" s="5">
        <f t="shared" si="8"/>
        <v>144400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453</v>
      </c>
      <c r="B312" s="4" t="s">
        <v>452</v>
      </c>
      <c r="C312" s="5">
        <v>1457000</v>
      </c>
      <c r="D312" s="5">
        <f t="shared" si="8"/>
        <v>291400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454</v>
      </c>
      <c r="B313" s="4" t="s">
        <v>455</v>
      </c>
      <c r="C313" s="5">
        <v>1786000</v>
      </c>
      <c r="D313" s="5">
        <f t="shared" si="8"/>
        <v>357200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456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457</v>
      </c>
      <c r="B315" s="4" t="s">
        <v>458</v>
      </c>
      <c r="C315" s="5">
        <v>85000</v>
      </c>
      <c r="D315" s="5">
        <f t="shared" si="8"/>
        <v>17000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459</v>
      </c>
      <c r="B316" s="4" t="s">
        <v>458</v>
      </c>
      <c r="C316" s="5">
        <v>84000</v>
      </c>
      <c r="D316" s="5">
        <f t="shared" si="8"/>
        <v>16800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460</v>
      </c>
      <c r="B317" s="4" t="s">
        <v>461</v>
      </c>
      <c r="C317" s="5">
        <v>115000</v>
      </c>
      <c r="D317" s="5">
        <f t="shared" si="8"/>
        <v>23000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462</v>
      </c>
      <c r="B318" s="4" t="s">
        <v>461</v>
      </c>
      <c r="C318" s="5">
        <v>152000</v>
      </c>
      <c r="D318" s="5">
        <f t="shared" si="8"/>
        <v>30400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463</v>
      </c>
      <c r="B319" s="4" t="s">
        <v>458</v>
      </c>
      <c r="C319" s="5">
        <v>82000</v>
      </c>
      <c r="D319" s="5">
        <f t="shared" si="8"/>
        <v>16400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464</v>
      </c>
      <c r="B320" s="4" t="s">
        <v>458</v>
      </c>
      <c r="C320" s="5">
        <v>84000</v>
      </c>
      <c r="D320" s="5">
        <f t="shared" si="8"/>
        <v>16800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465</v>
      </c>
      <c r="B321" s="4" t="s">
        <v>466</v>
      </c>
      <c r="C321" s="5">
        <v>115000</v>
      </c>
      <c r="D321" s="5">
        <f t="shared" si="8"/>
        <v>23000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467</v>
      </c>
      <c r="B322" s="4" t="s">
        <v>466</v>
      </c>
      <c r="C322" s="5">
        <v>153000</v>
      </c>
      <c r="D322" s="5">
        <f t="shared" si="8"/>
        <v>30600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468</v>
      </c>
      <c r="B323" s="4" t="s">
        <v>466</v>
      </c>
      <c r="C323" s="5">
        <v>80000</v>
      </c>
      <c r="D323" s="5">
        <f t="shared" ref="D323:D337" si="10">C323*20%</f>
        <v>16000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469</v>
      </c>
      <c r="B324" s="4" t="s">
        <v>466</v>
      </c>
      <c r="C324" s="5">
        <v>102000</v>
      </c>
      <c r="D324" s="5">
        <f t="shared" si="10"/>
        <v>20400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470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471</v>
      </c>
      <c r="B326" s="4" t="s">
        <v>472</v>
      </c>
      <c r="C326" s="5">
        <v>198000</v>
      </c>
      <c r="D326" s="5">
        <f t="shared" si="10"/>
        <v>39600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473</v>
      </c>
      <c r="B327" s="4" t="s">
        <v>472</v>
      </c>
      <c r="C327" s="5">
        <v>233000</v>
      </c>
      <c r="D327" s="5">
        <f t="shared" si="10"/>
        <v>46600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474</v>
      </c>
      <c r="B328" s="4" t="s">
        <v>472</v>
      </c>
      <c r="C328" s="5">
        <v>279000</v>
      </c>
      <c r="D328" s="5">
        <f t="shared" si="10"/>
        <v>55800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475</v>
      </c>
      <c r="B329" s="4" t="s">
        <v>476</v>
      </c>
      <c r="C329" s="5">
        <v>298000</v>
      </c>
      <c r="D329" s="5">
        <f t="shared" si="10"/>
        <v>59600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477</v>
      </c>
      <c r="B330" s="4" t="s">
        <v>476</v>
      </c>
      <c r="C330" s="5">
        <v>478000</v>
      </c>
      <c r="D330" s="5">
        <f t="shared" si="10"/>
        <v>95600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478</v>
      </c>
      <c r="B331" s="4" t="s">
        <v>476</v>
      </c>
      <c r="C331" s="5">
        <v>626000</v>
      </c>
      <c r="D331" s="5">
        <f t="shared" si="10"/>
        <v>125200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479</v>
      </c>
      <c r="B332" s="4" t="s">
        <v>476</v>
      </c>
      <c r="C332" s="5">
        <v>757000</v>
      </c>
      <c r="D332" s="5">
        <f t="shared" si="10"/>
        <v>151400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480</v>
      </c>
      <c r="B333" s="4" t="s">
        <v>476</v>
      </c>
      <c r="C333" s="5">
        <v>1128000</v>
      </c>
      <c r="D333" s="5">
        <f t="shared" si="10"/>
        <v>225600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481</v>
      </c>
      <c r="B334" s="4" t="s">
        <v>476</v>
      </c>
      <c r="C334" s="5">
        <v>1527000</v>
      </c>
      <c r="D334" s="5">
        <f t="shared" si="10"/>
        <v>305400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482</v>
      </c>
      <c r="B335" s="4" t="s">
        <v>483</v>
      </c>
      <c r="C335" s="5">
        <v>4134000</v>
      </c>
      <c r="D335" s="5">
        <f t="shared" si="10"/>
        <v>826800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484</v>
      </c>
      <c r="B336" s="4" t="s">
        <v>483</v>
      </c>
      <c r="C336" s="5">
        <v>6850000</v>
      </c>
      <c r="D336" s="5">
        <f t="shared" si="10"/>
        <v>1370000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485</v>
      </c>
      <c r="B337" s="4" t="s">
        <v>483</v>
      </c>
      <c r="C337" s="5">
        <v>11712000</v>
      </c>
      <c r="D337" s="5">
        <f t="shared" si="10"/>
        <v>2342400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10" sqref="C10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10.441406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486</v>
      </c>
      <c r="B1" s="6" t="s">
        <v>487</v>
      </c>
      <c r="C1" s="6" t="s">
        <v>488</v>
      </c>
      <c r="D1" s="4"/>
      <c r="E1" s="4" t="s">
        <v>489</v>
      </c>
      <c r="F1" s="4" t="s">
        <v>490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491</v>
      </c>
      <c r="B2" s="7">
        <v>40</v>
      </c>
      <c r="C2" s="7" t="str">
        <f>VLOOKUP(B2,$E$2:$F$5,2)</f>
        <v>sufficiente</v>
      </c>
      <c r="D2" s="19" t="s">
        <v>579</v>
      </c>
      <c r="E2" s="8">
        <v>0</v>
      </c>
      <c r="F2" s="8" t="s">
        <v>492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493</v>
      </c>
      <c r="B3" s="7">
        <v>60</v>
      </c>
      <c r="C3" s="7" t="str">
        <f t="shared" ref="C3:C8" si="0">VLOOKUP(B3,$E$2:$F$5,2)</f>
        <v>discreto</v>
      </c>
      <c r="E3" s="8">
        <v>40</v>
      </c>
      <c r="F3" s="17" t="s">
        <v>494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495</v>
      </c>
      <c r="B4" s="7">
        <v>60</v>
      </c>
      <c r="C4" s="7" t="str">
        <f t="shared" si="0"/>
        <v>discreto</v>
      </c>
      <c r="E4" s="8">
        <v>60</v>
      </c>
      <c r="F4" s="8" t="s">
        <v>496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497</v>
      </c>
      <c r="B5" s="7">
        <v>40</v>
      </c>
      <c r="C5" s="7" t="str">
        <f t="shared" si="0"/>
        <v>sufficiente</v>
      </c>
      <c r="E5" s="8">
        <v>70</v>
      </c>
      <c r="F5" s="8" t="s">
        <v>498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499</v>
      </c>
      <c r="B6" s="7">
        <v>70</v>
      </c>
      <c r="C6" s="7" t="str">
        <f t="shared" si="0"/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500</v>
      </c>
      <c r="B7" s="7">
        <v>0</v>
      </c>
      <c r="C7" s="7" t="str">
        <f t="shared" si="0"/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501</v>
      </c>
      <c r="B8" s="7">
        <v>0</v>
      </c>
      <c r="C8" s="7" t="str">
        <f t="shared" si="0"/>
        <v>respinto</v>
      </c>
      <c r="E8" s="19" t="s">
        <v>578</v>
      </c>
      <c r="F8" s="8" t="str" cm="1">
        <f t="array" ref="F8">_xlfn.IFS(B2=0,"respinto",B2=40,"sufficiente",B2=60,"discreto",B2=70,"buono")</f>
        <v>sufficiente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8" t="str" cm="1">
        <f t="array" ref="F9">_xlfn.IFS(B3=0,"respinto",B3=40,"sufficiente",B3=60,"discreto",B3=70,"buono")</f>
        <v>discreto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8" t="str" cm="1">
        <f t="array" ref="F10">_xlfn.IFS(B4=0,"respinto",B4=40,"sufficiente",B4=60,"discreto",B4=70,"buono")</f>
        <v>discreto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8" t="str" cm="1">
        <f t="array" ref="F11">_xlfn.IFS(B5=0,"respinto",B5=40,"sufficiente",B5=60,"discreto",B5=70,"buono")</f>
        <v>sufficiente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8" t="str" cm="1">
        <f t="array" ref="F12">_xlfn.IFS(B6=0,"respinto",B6=40,"sufficiente",B6=60,"discreto",B6=70,"buono")</f>
        <v>buono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8" t="str" cm="1">
        <f t="array" ref="F13">_xlfn.IFS(B7=0,"respinto",B7=40,"sufficiente",B7=60,"discreto",B7=70,"buono")</f>
        <v>respinto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8" t="str" cm="1">
        <f t="array" ref="F14">_xlfn.IFS(B8=0,"respinto",B8=40,"sufficiente",B8=60,"discreto",B8=70,"buono")</f>
        <v>respinto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G8" sqref="G8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style="14" customWidth="1"/>
    <col min="5" max="5" width="21.6640625" style="14" customWidth="1"/>
    <col min="6" max="6" width="14.21875" customWidth="1"/>
    <col min="7" max="7" width="20.44140625" bestFit="1" customWidth="1"/>
    <col min="8" max="8" width="13.21875" customWidth="1"/>
    <col min="9" max="9" width="13.44140625" bestFit="1" customWidth="1"/>
    <col min="10" max="10" width="20.77734375" customWidth="1"/>
    <col min="11" max="24" width="8.6640625" customWidth="1"/>
  </cols>
  <sheetData>
    <row r="1" spans="1:24" ht="13.5" customHeight="1" x14ac:dyDescent="0.35">
      <c r="A1" s="9" t="s">
        <v>502</v>
      </c>
      <c r="B1" s="9" t="s">
        <v>503</v>
      </c>
      <c r="C1" s="9" t="s">
        <v>504</v>
      </c>
      <c r="D1" s="10" t="s">
        <v>505</v>
      </c>
      <c r="E1" s="10" t="s">
        <v>506</v>
      </c>
      <c r="F1" s="11"/>
      <c r="G1" s="21" t="s">
        <v>504</v>
      </c>
      <c r="H1" s="21" t="s">
        <v>580</v>
      </c>
      <c r="I1" s="21" t="s">
        <v>581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507</v>
      </c>
      <c r="C2" s="13" t="s">
        <v>508</v>
      </c>
      <c r="D2" s="14">
        <v>50000</v>
      </c>
      <c r="E2" s="14">
        <v>16</v>
      </c>
      <c r="G2" s="20" t="s">
        <v>508</v>
      </c>
      <c r="H2">
        <f>COUNTIF(C:C,G2)</f>
        <v>11</v>
      </c>
      <c r="I2" s="22">
        <f>SUMIFS($D$2:$D$80,$C$2:$C$80,G2)</f>
        <v>611780</v>
      </c>
    </row>
    <row r="3" spans="1:24" ht="13.5" customHeight="1" x14ac:dyDescent="0.3">
      <c r="A3" s="12">
        <v>36534</v>
      </c>
      <c r="B3" s="13" t="s">
        <v>509</v>
      </c>
      <c r="C3" s="13" t="s">
        <v>508</v>
      </c>
      <c r="D3" s="14">
        <v>29970</v>
      </c>
      <c r="E3" s="14">
        <v>29</v>
      </c>
      <c r="G3" s="20" t="s">
        <v>567</v>
      </c>
      <c r="H3">
        <f t="shared" ref="H3:H5" si="0">COUNTIF(C:C,G3)</f>
        <v>5</v>
      </c>
      <c r="I3" s="22">
        <f t="shared" ref="I3:I5" si="1">SUMIFS($D$2:$D$80,$C$2:$C$80,G3)</f>
        <v>30860</v>
      </c>
    </row>
    <row r="4" spans="1:24" ht="13.5" customHeight="1" x14ac:dyDescent="0.3">
      <c r="A4" s="12">
        <v>36537</v>
      </c>
      <c r="B4" s="13" t="s">
        <v>510</v>
      </c>
      <c r="C4" s="13" t="s">
        <v>511</v>
      </c>
      <c r="D4" s="14">
        <v>27560</v>
      </c>
      <c r="E4" s="14">
        <v>21</v>
      </c>
      <c r="G4" s="20" t="s">
        <v>515</v>
      </c>
      <c r="H4">
        <f t="shared" si="0"/>
        <v>4</v>
      </c>
      <c r="I4" s="22">
        <f t="shared" si="1"/>
        <v>54000</v>
      </c>
    </row>
    <row r="5" spans="1:24" ht="13.5" customHeight="1" x14ac:dyDescent="0.3">
      <c r="A5" s="12">
        <v>36543</v>
      </c>
      <c r="B5" s="13" t="s">
        <v>512</v>
      </c>
      <c r="C5" s="13" t="s">
        <v>513</v>
      </c>
      <c r="D5" s="14">
        <v>43500</v>
      </c>
      <c r="E5" s="14">
        <v>29</v>
      </c>
      <c r="G5" s="20" t="s">
        <v>556</v>
      </c>
      <c r="H5">
        <f t="shared" si="0"/>
        <v>4</v>
      </c>
      <c r="I5" s="22">
        <f t="shared" si="1"/>
        <v>6765600</v>
      </c>
    </row>
    <row r="6" spans="1:24" ht="13.5" customHeight="1" x14ac:dyDescent="0.3">
      <c r="A6" s="12">
        <v>36545</v>
      </c>
      <c r="B6" s="13" t="s">
        <v>514</v>
      </c>
      <c r="C6" s="13" t="s">
        <v>515</v>
      </c>
      <c r="D6" s="14">
        <v>13500</v>
      </c>
      <c r="E6" s="14">
        <v>15</v>
      </c>
    </row>
    <row r="7" spans="1:24" ht="13.5" customHeight="1" x14ac:dyDescent="0.3">
      <c r="A7" s="12">
        <v>36547</v>
      </c>
      <c r="B7" s="13" t="s">
        <v>516</v>
      </c>
      <c r="C7" s="13" t="s">
        <v>517</v>
      </c>
      <c r="D7" s="14">
        <v>50800</v>
      </c>
      <c r="E7" s="14">
        <v>22</v>
      </c>
      <c r="G7" s="21" t="s">
        <v>503</v>
      </c>
      <c r="H7" s="21" t="s">
        <v>580</v>
      </c>
      <c r="I7" s="21" t="s">
        <v>581</v>
      </c>
    </row>
    <row r="8" spans="1:24" ht="13.5" customHeight="1" x14ac:dyDescent="0.3">
      <c r="A8" s="12">
        <v>36548</v>
      </c>
      <c r="B8" s="13" t="s">
        <v>518</v>
      </c>
      <c r="C8" s="13" t="s">
        <v>519</v>
      </c>
      <c r="D8" s="14">
        <v>98450</v>
      </c>
      <c r="E8" s="14">
        <v>21</v>
      </c>
      <c r="G8" s="20" t="s">
        <v>510</v>
      </c>
      <c r="H8">
        <f>COUNTIF(B:B,G8)</f>
        <v>2</v>
      </c>
      <c r="I8" s="22">
        <f>SUMIFS($D$2:$D$80,$B$2:$B$80,G8)</f>
        <v>73450</v>
      </c>
    </row>
    <row r="9" spans="1:24" ht="13.5" customHeight="1" x14ac:dyDescent="0.3">
      <c r="A9" s="12">
        <v>36551</v>
      </c>
      <c r="B9" s="13" t="s">
        <v>510</v>
      </c>
      <c r="C9" s="13" t="s">
        <v>511</v>
      </c>
      <c r="D9" s="14">
        <v>45890</v>
      </c>
      <c r="E9" s="14">
        <v>18</v>
      </c>
      <c r="G9" s="20" t="s">
        <v>516</v>
      </c>
      <c r="H9">
        <f t="shared" ref="H9:H14" si="2">COUNTIF(B:B,G9)</f>
        <v>1</v>
      </c>
      <c r="I9" s="22">
        <f t="shared" ref="I9:I14" si="3">SUMIFS($D$2:$D$80,$B$2:$B$80,G9)</f>
        <v>50800</v>
      </c>
    </row>
    <row r="10" spans="1:24" ht="13.5" customHeight="1" x14ac:dyDescent="0.3">
      <c r="A10" s="12">
        <v>36552</v>
      </c>
      <c r="B10" s="13" t="s">
        <v>520</v>
      </c>
      <c r="C10" s="13" t="s">
        <v>521</v>
      </c>
      <c r="D10" s="14">
        <v>7950</v>
      </c>
      <c r="E10" s="14">
        <v>23</v>
      </c>
      <c r="G10" s="20" t="s">
        <v>518</v>
      </c>
      <c r="H10">
        <f t="shared" si="2"/>
        <v>1</v>
      </c>
      <c r="I10" s="22">
        <f t="shared" si="3"/>
        <v>98450</v>
      </c>
    </row>
    <row r="11" spans="1:24" ht="13.5" customHeight="1" x14ac:dyDescent="0.3">
      <c r="A11" s="12">
        <v>36553</v>
      </c>
      <c r="B11" s="13" t="s">
        <v>522</v>
      </c>
      <c r="C11" s="13" t="s">
        <v>519</v>
      </c>
      <c r="D11" s="14">
        <v>87450</v>
      </c>
      <c r="E11" s="14">
        <v>24</v>
      </c>
      <c r="G11" s="20" t="s">
        <v>520</v>
      </c>
      <c r="H11">
        <f t="shared" si="2"/>
        <v>1</v>
      </c>
      <c r="I11" s="22">
        <f t="shared" si="3"/>
        <v>7950</v>
      </c>
    </row>
    <row r="12" spans="1:24" ht="13.5" customHeight="1" x14ac:dyDescent="0.3">
      <c r="A12" s="12">
        <v>36554</v>
      </c>
      <c r="B12" s="13" t="s">
        <v>523</v>
      </c>
      <c r="C12" s="13" t="s">
        <v>524</v>
      </c>
      <c r="D12" s="14">
        <v>295000</v>
      </c>
      <c r="E12" s="14">
        <v>27</v>
      </c>
      <c r="G12" s="20" t="s">
        <v>534</v>
      </c>
      <c r="H12">
        <f t="shared" si="2"/>
        <v>4</v>
      </c>
      <c r="I12" s="22">
        <f t="shared" si="3"/>
        <v>283000</v>
      </c>
    </row>
    <row r="13" spans="1:24" ht="13.5" customHeight="1" x14ac:dyDescent="0.3">
      <c r="A13" s="12">
        <v>36555</v>
      </c>
      <c r="B13" s="13" t="s">
        <v>512</v>
      </c>
      <c r="C13" s="13" t="s">
        <v>525</v>
      </c>
      <c r="D13" s="14">
        <v>348980</v>
      </c>
      <c r="E13" s="14">
        <v>15</v>
      </c>
      <c r="G13" s="20" t="s">
        <v>537</v>
      </c>
      <c r="H13">
        <f t="shared" si="2"/>
        <v>2</v>
      </c>
      <c r="I13" s="22">
        <f t="shared" si="3"/>
        <v>107700</v>
      </c>
    </row>
    <row r="14" spans="1:24" ht="13.5" customHeight="1" x14ac:dyDescent="0.3">
      <c r="A14" s="12">
        <v>36558</v>
      </c>
      <c r="B14" s="13" t="s">
        <v>526</v>
      </c>
      <c r="C14" s="13" t="s">
        <v>527</v>
      </c>
      <c r="D14" s="14">
        <v>127490</v>
      </c>
      <c r="E14" s="14">
        <v>17</v>
      </c>
      <c r="G14" s="20" t="s">
        <v>538</v>
      </c>
      <c r="H14">
        <f t="shared" si="2"/>
        <v>1</v>
      </c>
      <c r="I14" s="22">
        <f t="shared" si="3"/>
        <v>27270</v>
      </c>
    </row>
    <row r="15" spans="1:24" ht="13.5" customHeight="1" x14ac:dyDescent="0.3">
      <c r="A15" s="12">
        <v>36558</v>
      </c>
      <c r="B15" s="13" t="s">
        <v>528</v>
      </c>
      <c r="C15" s="13" t="s">
        <v>511</v>
      </c>
      <c r="D15" s="14">
        <v>49400</v>
      </c>
      <c r="E15" s="14">
        <v>13</v>
      </c>
    </row>
    <row r="16" spans="1:24" ht="13.5" customHeight="1" x14ac:dyDescent="0.3">
      <c r="A16" s="12">
        <v>36573</v>
      </c>
      <c r="B16" s="13" t="s">
        <v>529</v>
      </c>
      <c r="C16" s="13" t="s">
        <v>530</v>
      </c>
      <c r="D16" s="14">
        <v>201000</v>
      </c>
      <c r="E16" s="14">
        <v>14</v>
      </c>
    </row>
    <row r="17" spans="1:5" ht="13.5" customHeight="1" x14ac:dyDescent="0.3">
      <c r="A17" s="12">
        <v>36573</v>
      </c>
      <c r="B17" s="13" t="s">
        <v>531</v>
      </c>
      <c r="C17" s="13" t="s">
        <v>530</v>
      </c>
      <c r="D17" s="14">
        <v>1368000</v>
      </c>
      <c r="E17" s="14">
        <v>28</v>
      </c>
    </row>
    <row r="18" spans="1:5" ht="13.5" customHeight="1" x14ac:dyDescent="0.3">
      <c r="A18" s="12">
        <v>36576</v>
      </c>
      <c r="B18" s="13" t="s">
        <v>532</v>
      </c>
      <c r="C18" s="13" t="s">
        <v>533</v>
      </c>
      <c r="D18" s="14">
        <v>36850</v>
      </c>
      <c r="E18" s="14">
        <v>16</v>
      </c>
    </row>
    <row r="19" spans="1:5" ht="13.5" customHeight="1" x14ac:dyDescent="0.3">
      <c r="A19" s="12">
        <v>36580</v>
      </c>
      <c r="B19" s="13" t="s">
        <v>534</v>
      </c>
      <c r="C19" s="13" t="s">
        <v>508</v>
      </c>
      <c r="D19" s="14">
        <v>151500</v>
      </c>
      <c r="E19" s="14">
        <v>13</v>
      </c>
    </row>
    <row r="20" spans="1:5" ht="13.5" customHeight="1" x14ac:dyDescent="0.3">
      <c r="A20" s="12">
        <v>36589</v>
      </c>
      <c r="B20" s="13" t="s">
        <v>514</v>
      </c>
      <c r="C20" s="13" t="s">
        <v>515</v>
      </c>
      <c r="D20" s="14">
        <v>13500</v>
      </c>
      <c r="E20" s="14">
        <v>20</v>
      </c>
    </row>
    <row r="21" spans="1:5" ht="13.5" customHeight="1" x14ac:dyDescent="0.3">
      <c r="A21" s="12">
        <v>36593</v>
      </c>
      <c r="B21" s="13" t="s">
        <v>535</v>
      </c>
      <c r="C21" s="13" t="s">
        <v>536</v>
      </c>
      <c r="D21" s="14">
        <v>17000</v>
      </c>
      <c r="E21" s="14">
        <v>18</v>
      </c>
    </row>
    <row r="22" spans="1:5" ht="13.5" customHeight="1" x14ac:dyDescent="0.3">
      <c r="A22" s="12">
        <v>36594</v>
      </c>
      <c r="B22" s="13" t="s">
        <v>537</v>
      </c>
      <c r="C22" s="13" t="s">
        <v>511</v>
      </c>
      <c r="D22" s="14">
        <v>35900</v>
      </c>
      <c r="E22" s="14">
        <v>16</v>
      </c>
    </row>
    <row r="23" spans="1:5" ht="13.5" customHeight="1" x14ac:dyDescent="0.3">
      <c r="A23" s="12">
        <v>36594</v>
      </c>
      <c r="B23" s="13" t="s">
        <v>538</v>
      </c>
      <c r="C23" s="13" t="s">
        <v>539</v>
      </c>
      <c r="D23" s="14">
        <v>27270</v>
      </c>
      <c r="E23" s="14">
        <v>14</v>
      </c>
    </row>
    <row r="24" spans="1:5" ht="13.5" customHeight="1" x14ac:dyDescent="0.3">
      <c r="A24" s="12">
        <v>36594</v>
      </c>
      <c r="B24" s="13" t="s">
        <v>540</v>
      </c>
      <c r="C24" s="13" t="s">
        <v>539</v>
      </c>
      <c r="D24" s="14">
        <v>13400</v>
      </c>
      <c r="E24" s="14">
        <v>14</v>
      </c>
    </row>
    <row r="25" spans="1:5" ht="13.5" customHeight="1" x14ac:dyDescent="0.3">
      <c r="A25" s="12">
        <v>36595</v>
      </c>
      <c r="B25" s="13" t="s">
        <v>534</v>
      </c>
      <c r="C25" s="13" t="s">
        <v>508</v>
      </c>
      <c r="D25" s="14">
        <v>19000</v>
      </c>
      <c r="E25" s="14">
        <v>17</v>
      </c>
    </row>
    <row r="26" spans="1:5" ht="13.5" customHeight="1" x14ac:dyDescent="0.3">
      <c r="A26" s="12">
        <v>36595</v>
      </c>
      <c r="B26" s="13" t="s">
        <v>537</v>
      </c>
      <c r="C26" s="13" t="s">
        <v>511</v>
      </c>
      <c r="D26" s="14">
        <v>71800</v>
      </c>
      <c r="E26" s="14">
        <v>18</v>
      </c>
    </row>
    <row r="27" spans="1:5" ht="13.5" customHeight="1" x14ac:dyDescent="0.3">
      <c r="A27" s="12">
        <v>36595</v>
      </c>
      <c r="B27" s="13" t="s">
        <v>540</v>
      </c>
      <c r="C27" s="13" t="s">
        <v>539</v>
      </c>
      <c r="D27" s="14">
        <v>12280</v>
      </c>
      <c r="E27" s="14">
        <v>14</v>
      </c>
    </row>
    <row r="28" spans="1:5" ht="13.5" customHeight="1" x14ac:dyDescent="0.3">
      <c r="A28" s="12">
        <v>36595</v>
      </c>
      <c r="B28" s="13" t="s">
        <v>540</v>
      </c>
      <c r="C28" s="13" t="s">
        <v>539</v>
      </c>
      <c r="D28" s="14">
        <v>14670</v>
      </c>
      <c r="E28" s="14">
        <v>17</v>
      </c>
    </row>
    <row r="29" spans="1:5" ht="13.5" customHeight="1" x14ac:dyDescent="0.3">
      <c r="A29" s="12">
        <v>36596</v>
      </c>
      <c r="B29" s="13" t="s">
        <v>541</v>
      </c>
      <c r="C29" s="13" t="s">
        <v>508</v>
      </c>
      <c r="D29" s="14">
        <v>163500</v>
      </c>
      <c r="E29" s="14">
        <v>18</v>
      </c>
    </row>
    <row r="30" spans="1:5" ht="13.5" customHeight="1" x14ac:dyDescent="0.3">
      <c r="A30" s="12">
        <v>36596</v>
      </c>
      <c r="B30" s="13" t="s">
        <v>542</v>
      </c>
      <c r="C30" s="13" t="s">
        <v>525</v>
      </c>
      <c r="D30" s="14">
        <v>183900</v>
      </c>
      <c r="E30" s="14">
        <v>26</v>
      </c>
    </row>
    <row r="31" spans="1:5" ht="13.5" customHeight="1" x14ac:dyDescent="0.3">
      <c r="A31" s="12">
        <v>36596</v>
      </c>
      <c r="B31" s="13" t="s">
        <v>543</v>
      </c>
      <c r="C31" s="13" t="s">
        <v>544</v>
      </c>
      <c r="D31" s="14">
        <v>43500</v>
      </c>
      <c r="E31" s="14">
        <v>16</v>
      </c>
    </row>
    <row r="32" spans="1:5" ht="13.5" customHeight="1" x14ac:dyDescent="0.3">
      <c r="A32" s="12">
        <v>36596</v>
      </c>
      <c r="B32" s="13" t="s">
        <v>545</v>
      </c>
      <c r="C32" s="13" t="s">
        <v>539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546</v>
      </c>
      <c r="C33" s="13" t="s">
        <v>539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547</v>
      </c>
      <c r="C34" s="13" t="s">
        <v>536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548</v>
      </c>
      <c r="C35" s="13" t="s">
        <v>549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550</v>
      </c>
      <c r="C36" s="13" t="s">
        <v>539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526</v>
      </c>
      <c r="C37" s="13" t="s">
        <v>527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551</v>
      </c>
      <c r="C38" s="13" t="s">
        <v>533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507</v>
      </c>
      <c r="C39" s="13" t="s">
        <v>552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553</v>
      </c>
      <c r="C40" s="13" t="s">
        <v>554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528</v>
      </c>
      <c r="C41" s="13" t="s">
        <v>511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555</v>
      </c>
      <c r="C42" s="13" t="s">
        <v>556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557</v>
      </c>
      <c r="C43" s="13" t="s">
        <v>508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547</v>
      </c>
      <c r="C44" s="13" t="s">
        <v>536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558</v>
      </c>
      <c r="C45" s="13" t="s">
        <v>536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559</v>
      </c>
      <c r="C46" s="13" t="s">
        <v>560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551</v>
      </c>
      <c r="C47" s="13" t="s">
        <v>533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561</v>
      </c>
      <c r="C48" s="13" t="s">
        <v>511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562</v>
      </c>
      <c r="C49" s="13" t="s">
        <v>560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562</v>
      </c>
      <c r="C50" s="13" t="s">
        <v>560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563</v>
      </c>
      <c r="C51" s="13" t="s">
        <v>556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564</v>
      </c>
      <c r="C52" s="13" t="s">
        <v>565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541</v>
      </c>
      <c r="C53" s="13" t="s">
        <v>508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534</v>
      </c>
      <c r="C54" s="13" t="s">
        <v>508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534</v>
      </c>
      <c r="C55" s="13" t="s">
        <v>508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542</v>
      </c>
      <c r="C56" s="13" t="s">
        <v>525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514</v>
      </c>
      <c r="C57" s="13" t="s">
        <v>515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566</v>
      </c>
      <c r="C58" s="13" t="s">
        <v>567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568</v>
      </c>
      <c r="C59" s="13" t="s">
        <v>560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557</v>
      </c>
      <c r="C60" s="13" t="s">
        <v>508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535</v>
      </c>
      <c r="C61" s="13" t="s">
        <v>536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566</v>
      </c>
      <c r="C62" s="13" t="s">
        <v>567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535</v>
      </c>
      <c r="C63" s="13" t="s">
        <v>536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555</v>
      </c>
      <c r="C64" s="13" t="s">
        <v>556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555</v>
      </c>
      <c r="C65" s="13" t="s">
        <v>556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569</v>
      </c>
      <c r="C66" s="13" t="s">
        <v>567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570</v>
      </c>
      <c r="C67" s="13" t="s">
        <v>571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572</v>
      </c>
      <c r="C68" s="13" t="s">
        <v>513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573</v>
      </c>
      <c r="C69" s="13" t="s">
        <v>511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561</v>
      </c>
      <c r="C70" s="13" t="s">
        <v>511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574</v>
      </c>
      <c r="C71" s="13" t="s">
        <v>552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570</v>
      </c>
      <c r="C72" s="13" t="s">
        <v>571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514</v>
      </c>
      <c r="C73" s="13" t="s">
        <v>515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569</v>
      </c>
      <c r="C74" s="13" t="s">
        <v>567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512</v>
      </c>
      <c r="C75" s="13" t="s">
        <v>513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557</v>
      </c>
      <c r="C76" s="13" t="s">
        <v>508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575</v>
      </c>
      <c r="C77" s="13" t="s">
        <v>533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576</v>
      </c>
      <c r="C78" s="13" t="s">
        <v>511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576</v>
      </c>
      <c r="C79" s="13" t="s">
        <v>511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577</v>
      </c>
      <c r="C80" s="13" t="s">
        <v>567</v>
      </c>
      <c r="D80" s="14">
        <v>4950</v>
      </c>
      <c r="E80" s="14">
        <v>28</v>
      </c>
    </row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"Daniele Gagliardi" &lt;danygag82@gmail.com&gt;</dc:creator>
  <cp:keywords/>
  <dc:description/>
  <cp:lastModifiedBy>Tiziano De Chicchis</cp:lastModifiedBy>
  <cp:revision/>
  <dcterms:created xsi:type="dcterms:W3CDTF">2005-04-12T12:35:30Z</dcterms:created>
  <dcterms:modified xsi:type="dcterms:W3CDTF">2025-04-18T19:09:39Z</dcterms:modified>
  <cp:category/>
  <cp:contentStatus/>
</cp:coreProperties>
</file>