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nha\Downloads\"/>
    </mc:Choice>
  </mc:AlternateContent>
  <xr:revisionPtr revIDLastSave="0" documentId="13_ncr:1_{BA414986-89CC-4140-96E6-303F20BF2636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Sheet1" sheetId="1" state="hidden" r:id="rId1"/>
    <sheet name="Input-Data-AR" sheetId="5" r:id="rId2"/>
    <sheet name="Input-Data-Mth-Exp." sheetId="6" r:id="rId3"/>
    <sheet name="Input-Data-Opening-Bal." sheetId="7" r:id="rId4"/>
    <sheet name="Input-Data-AP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5" l="1"/>
  <c r="D6" i="5"/>
  <c r="D5" i="5"/>
  <c r="D4" i="5"/>
  <c r="C19" i="6"/>
  <c r="A3" i="7"/>
  <c r="F17" i="4"/>
  <c r="D8" i="4"/>
  <c r="D16" i="4"/>
  <c r="D12" i="4"/>
  <c r="D7" i="4"/>
  <c r="D15" i="4"/>
  <c r="D11" i="4"/>
  <c r="D6" i="4"/>
  <c r="D14" i="4"/>
  <c r="D10" i="4"/>
  <c r="D5" i="4"/>
  <c r="D13" i="4"/>
  <c r="D9" i="4"/>
  <c r="D4" i="4"/>
  <c r="F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<sst xmlns="http://schemas.openxmlformats.org/spreadsheetml/2006/main" count="168" uniqueCount="122">
  <si>
    <t>Account Receivables</t>
  </si>
  <si>
    <t>Account Payables</t>
  </si>
  <si>
    <t>Budgeted Expenses</t>
  </si>
  <si>
    <t>Total Inflows</t>
  </si>
  <si>
    <t>Total Outflows</t>
  </si>
  <si>
    <t>Net Cash Flow</t>
  </si>
  <si>
    <t>Opening Balance</t>
  </si>
  <si>
    <t>Closing Balance</t>
  </si>
  <si>
    <t>Date</t>
  </si>
  <si>
    <t>2025-06-01</t>
  </si>
  <si>
    <t>2025-06-02</t>
  </si>
  <si>
    <t>2025-06-03</t>
  </si>
  <si>
    <t>2025-06-04</t>
  </si>
  <si>
    <t>2025-06-05</t>
  </si>
  <si>
    <t>2025-06-06</t>
  </si>
  <si>
    <t>2025-06-07</t>
  </si>
  <si>
    <t>2025-06-08</t>
  </si>
  <si>
    <t>2025-06-09</t>
  </si>
  <si>
    <t>2025-06-10</t>
  </si>
  <si>
    <t>2025-06-11</t>
  </si>
  <si>
    <t>2025-06-12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</si>
  <si>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</si>
  <si>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</si>
  <si>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</si>
  <si>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</si>
  <si>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</si>
  <si>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</si>
  <si>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</si>
  <si>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</si>
  <si>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</si>
  <si>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</si>
  <si>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</si>
  <si>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</si>
  <si>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</si>
  <si>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</si>
  <si>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</si>
  <si>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</si>
  <si>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</si>
  <si>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</si>
  <si>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Total</t>
  </si>
  <si>
    <t>CloudNexa Systems LLC</t>
  </si>
  <si>
    <t>NeuronLink Technologies LLC</t>
  </si>
  <si>
    <t>Client Name</t>
  </si>
  <si>
    <t>Inv.No.</t>
  </si>
  <si>
    <t xml:space="preserve">Date </t>
  </si>
  <si>
    <t>Due Date</t>
  </si>
  <si>
    <t>Amount</t>
  </si>
  <si>
    <t>PO Ref. No:</t>
  </si>
  <si>
    <t>SmartLedger Solutions LLC</t>
  </si>
  <si>
    <t>MediPulse Clinics LLC</t>
  </si>
  <si>
    <t>TrendNest Retail LLC</t>
  </si>
  <si>
    <t>UrbanGrid Realtors LLC</t>
  </si>
  <si>
    <t>EduVista Academy LLC</t>
  </si>
  <si>
    <t>2025-05-111</t>
  </si>
  <si>
    <t>2025-05-101</t>
  </si>
  <si>
    <t>2025-05-105</t>
  </si>
  <si>
    <t>2025-05-108</t>
  </si>
  <si>
    <t>2025-05-112</t>
  </si>
  <si>
    <t>2025-01-100</t>
  </si>
  <si>
    <t>2025-01-001</t>
  </si>
  <si>
    <t>2025-01-005</t>
  </si>
  <si>
    <t>2025-01-250</t>
  </si>
  <si>
    <t>2025-01-109</t>
  </si>
  <si>
    <t>2025-01-002</t>
  </si>
  <si>
    <t>2025-01-003</t>
  </si>
  <si>
    <t>2025-01-006</t>
  </si>
  <si>
    <t>2025-01-007</t>
  </si>
  <si>
    <t>2025-01-251</t>
  </si>
  <si>
    <t>2025-01-252</t>
  </si>
  <si>
    <t>2025-01-110</t>
  </si>
  <si>
    <t>2025-01-111</t>
  </si>
  <si>
    <t>2025-01-101</t>
  </si>
  <si>
    <t>2025-01-102</t>
  </si>
  <si>
    <t>2025-01-103</t>
  </si>
  <si>
    <t>Eplicit IT Solutions LLC</t>
  </si>
  <si>
    <t>Ageing Account Receivables As At 31-05-2025</t>
  </si>
  <si>
    <t>2025/00102</t>
  </si>
  <si>
    <t>2025/00103</t>
  </si>
  <si>
    <t>2025/00104</t>
  </si>
  <si>
    <t>2025/00105</t>
  </si>
  <si>
    <t>2025/00106</t>
  </si>
  <si>
    <t>Order: Ref. No:</t>
  </si>
  <si>
    <t>2025/00107</t>
  </si>
  <si>
    <t>2025/00108</t>
  </si>
  <si>
    <t>2025/00109</t>
  </si>
  <si>
    <t>2025/00110</t>
  </si>
  <si>
    <t>2025/00111</t>
  </si>
  <si>
    <t>2025/00112</t>
  </si>
  <si>
    <t>2025/1200</t>
  </si>
  <si>
    <t>2025/05/266</t>
  </si>
  <si>
    <t>2025/05/269</t>
  </si>
  <si>
    <t>2025/1309</t>
  </si>
  <si>
    <t>2025/1319</t>
  </si>
  <si>
    <t>2025/1328</t>
  </si>
  <si>
    <t>2025/1335</t>
  </si>
  <si>
    <t>2025/05/272</t>
  </si>
  <si>
    <t>2025/05/275</t>
  </si>
  <si>
    <t>2025/05/890</t>
  </si>
  <si>
    <t>2025/05/892</t>
  </si>
  <si>
    <t>2025/05/901</t>
  </si>
  <si>
    <t>2025/05/955</t>
  </si>
  <si>
    <t>DataForge Analytics LLC</t>
  </si>
  <si>
    <t>Ageing Account Payables As At 31-05-2025</t>
  </si>
  <si>
    <t>Rent</t>
  </si>
  <si>
    <t>Electricity</t>
  </si>
  <si>
    <t>Salary</t>
  </si>
  <si>
    <t>VAT</t>
  </si>
  <si>
    <t>Freight</t>
  </si>
  <si>
    <t>Incentives</t>
  </si>
  <si>
    <t>Loan Instal</t>
  </si>
  <si>
    <t>Travel</t>
  </si>
  <si>
    <t>Local Conv.</t>
  </si>
  <si>
    <t>Advertisement</t>
  </si>
  <si>
    <t>Client Meetings</t>
  </si>
  <si>
    <t>Fuel Exp.</t>
  </si>
  <si>
    <t>Insurance</t>
  </si>
  <si>
    <t>Capex</t>
  </si>
  <si>
    <t>Training &amp; Development</t>
  </si>
  <si>
    <t>Expenses</t>
  </si>
  <si>
    <t>Cash on Hand</t>
  </si>
  <si>
    <t>Cash At Bank</t>
  </si>
  <si>
    <t>Monthly Budget Expens for the month of July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</si>
</sst>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/mm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 indent="1"/>
    </xf>
    <xf numFmtId="0" fontId="5" fillId="0" borderId="0" xfId="0" applyFont="1"/>
    <xf numFmtId="164" fontId="5" fillId="0" borderId="0" xfId="0" applyNumberFormat="1" applyFont="1"/>
    <xf numFmtId="0" fontId="7" fillId="0" borderId="0" xfId="0" applyFont="1"/>
    <xf numFmtId="0" fontId="2" fillId="2" borderId="0" xfId="0" applyFont="1" applyFill="1"/>
    <xf numFmtId="165" fontId="2" fillId="2" borderId="0" xfId="0" applyNumberFormat="1" applyFont="1" applyFill="1"/>
    <xf numFmtId="3" fontId="2" fillId="2" borderId="0" xfId="0" applyNumberFormat="1" applyFont="1" applyFill="1"/>
    <xf numFmtId="3" fontId="2" fillId="0" borderId="0" xfId="0" applyNumberFormat="1" applyFont="1"/>
    <xf numFmtId="14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14" fontId="2" fillId="2" borderId="0" xfId="0" applyNumberFormat="1" applyFont="1" applyFill="1" applyAlignment="1">
      <alignment horizontal="center" vertical="top"/>
    </xf>
    <xf numFmtId="14" fontId="5" fillId="0" borderId="0" xfId="0" applyNumberFormat="1" applyFont="1" applyAlignment="1">
      <alignment horizontal="center" vertical="top"/>
    </xf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sqref="A1:I31"/>
    </sheetView>
  </sheetViews>
  <sheetFormatPr defaultRowHeight="14.4" x14ac:dyDescent="0.3"/>
  <cols>
    <col min="1" max="1" width="10.109375" bestFit="1" customWidth="1"/>
    <col min="2" max="2" width="17.88671875" bestFit="1" customWidth="1"/>
    <col min="3" max="3" width="15.5546875" bestFit="1" customWidth="1"/>
    <col min="4" max="4" width="17.21875" bestFit="1" customWidth="1"/>
    <col min="5" max="5" width="11.6640625" bestFit="1" customWidth="1"/>
    <col min="6" max="6" width="13.21875" bestFit="1" customWidth="1"/>
    <col min="7" max="7" width="12.6640625" bestFit="1" customWidth="1"/>
    <col min="8" max="8" width="14.77734375" bestFit="1" customWidth="1"/>
    <col min="9" max="9" width="13.77734375" bestFit="1" customWidth="1"/>
  </cols>
  <sheetData>
    <row r="1" spans="1:9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9</v>
      </c>
      <c r="B2" s="2">
        <v>0</v>
      </c>
      <c r="C2" s="2">
        <v>0</v>
      </c>
      <c r="D2" s="2">
        <v>50999.9</v>
      </c>
      <c r="E2" s="2">
        <v>0</v>
      </c>
      <c r="F2" s="2">
        <v>50999.9</v>
      </c>
      <c r="G2" s="2">
        <v>-50999.9</v>
      </c>
      <c r="H2" s="2">
        <v>150000</v>
      </c>
      <c r="I2" s="2">
        <v>99000.1</v>
      </c>
    </row>
    <row r="3" spans="1:9" x14ac:dyDescent="0.3">
      <c r="A3" s="1" t="s">
        <v>10</v>
      </c>
      <c r="B3" s="2">
        <v>73467.399999999994</v>
      </c>
      <c r="C3" s="2">
        <v>22567.47</v>
      </c>
      <c r="D3" s="2">
        <v>6095.67</v>
      </c>
      <c r="E3" s="2">
        <v>73467.399999999994</v>
      </c>
      <c r="F3" s="2">
        <v>28663.14</v>
      </c>
      <c r="G3" s="2">
        <v>44804.259999999987</v>
      </c>
      <c r="H3" s="2">
        <v>99000.1</v>
      </c>
      <c r="I3" s="2">
        <v>143804.35999999999</v>
      </c>
    </row>
    <row r="4" spans="1:9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143804.35999999999</v>
      </c>
      <c r="I4" s="2">
        <v>143804.35999999999</v>
      </c>
    </row>
    <row r="5" spans="1:9" x14ac:dyDescent="0.3">
      <c r="A5" s="1" t="s">
        <v>12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143804.35999999999</v>
      </c>
      <c r="I5" s="2">
        <v>143804.35999999999</v>
      </c>
    </row>
    <row r="6" spans="1:9" x14ac:dyDescent="0.3">
      <c r="A6" s="1" t="s">
        <v>13</v>
      </c>
      <c r="B6" s="2">
        <v>0</v>
      </c>
      <c r="C6" s="2">
        <v>0</v>
      </c>
      <c r="D6" s="2">
        <v>6095.67</v>
      </c>
      <c r="E6" s="2">
        <v>0</v>
      </c>
      <c r="F6" s="2">
        <v>6095.67</v>
      </c>
      <c r="G6" s="2">
        <v>-6095.67</v>
      </c>
      <c r="H6" s="2">
        <v>143804.35999999999</v>
      </c>
      <c r="I6" s="2">
        <v>137708.69</v>
      </c>
    </row>
    <row r="7" spans="1:9" x14ac:dyDescent="0.3">
      <c r="A7" s="1" t="s">
        <v>14</v>
      </c>
      <c r="B7" s="2">
        <v>0</v>
      </c>
      <c r="C7" s="2">
        <v>13680.22</v>
      </c>
      <c r="D7" s="2">
        <v>0</v>
      </c>
      <c r="E7" s="2">
        <v>0</v>
      </c>
      <c r="F7" s="2">
        <v>13680.22</v>
      </c>
      <c r="G7" s="2">
        <v>-13680.22</v>
      </c>
      <c r="H7" s="2">
        <v>137708.69</v>
      </c>
      <c r="I7" s="2">
        <v>124028.47</v>
      </c>
    </row>
    <row r="8" spans="1:9" x14ac:dyDescent="0.3">
      <c r="A8" s="1" t="s">
        <v>15</v>
      </c>
      <c r="B8" s="2">
        <v>60510.39</v>
      </c>
      <c r="C8" s="2">
        <v>16273.84</v>
      </c>
      <c r="D8" s="2">
        <v>25100.5</v>
      </c>
      <c r="E8" s="2">
        <v>60510.39</v>
      </c>
      <c r="F8" s="2">
        <v>41374.339999999997</v>
      </c>
      <c r="G8" s="2">
        <v>19136.05</v>
      </c>
      <c r="H8" s="2">
        <v>124028.47</v>
      </c>
      <c r="I8" s="2">
        <v>143164.51999999999</v>
      </c>
    </row>
    <row r="9" spans="1:9" x14ac:dyDescent="0.3">
      <c r="A9" s="1" t="s">
        <v>16</v>
      </c>
      <c r="B9" s="2">
        <v>3037.86</v>
      </c>
      <c r="C9" s="2">
        <v>0</v>
      </c>
      <c r="D9" s="2">
        <v>0</v>
      </c>
      <c r="E9" s="2">
        <v>3037.86</v>
      </c>
      <c r="F9" s="2">
        <v>0</v>
      </c>
      <c r="G9" s="2">
        <v>3037.86</v>
      </c>
      <c r="H9" s="2">
        <v>143164.51999999999</v>
      </c>
      <c r="I9" s="2">
        <v>146202.37999999989</v>
      </c>
    </row>
    <row r="10" spans="1:9" x14ac:dyDescent="0.3">
      <c r="A10" s="1" t="s">
        <v>17</v>
      </c>
      <c r="B10" s="2">
        <v>83411.820000000007</v>
      </c>
      <c r="C10" s="2">
        <v>0</v>
      </c>
      <c r="D10" s="2">
        <v>6095.67</v>
      </c>
      <c r="E10" s="2">
        <v>83411.820000000007</v>
      </c>
      <c r="F10" s="2">
        <v>6095.67</v>
      </c>
      <c r="G10" s="2">
        <v>77316.150000000009</v>
      </c>
      <c r="H10" s="2">
        <v>146202.37999999989</v>
      </c>
      <c r="I10" s="2">
        <v>223518.53</v>
      </c>
    </row>
    <row r="11" spans="1:9" x14ac:dyDescent="0.3">
      <c r="A11" s="1" t="s">
        <v>18</v>
      </c>
      <c r="B11" s="2">
        <v>0</v>
      </c>
      <c r="C11" s="2">
        <v>0</v>
      </c>
      <c r="D11" s="2">
        <v>103220.15</v>
      </c>
      <c r="E11" s="2">
        <v>0</v>
      </c>
      <c r="F11" s="2">
        <v>103220.15</v>
      </c>
      <c r="G11" s="2">
        <v>-103220.15</v>
      </c>
      <c r="H11" s="2">
        <v>223518.53</v>
      </c>
      <c r="I11" s="2">
        <v>120298.38</v>
      </c>
    </row>
    <row r="12" spans="1:9" x14ac:dyDescent="0.3">
      <c r="A12" s="1" t="s">
        <v>19</v>
      </c>
      <c r="B12" s="2">
        <v>0</v>
      </c>
      <c r="C12" s="2">
        <v>38981.51</v>
      </c>
      <c r="D12" s="2">
        <v>0</v>
      </c>
      <c r="E12" s="2">
        <v>0</v>
      </c>
      <c r="F12" s="2">
        <v>38981.51</v>
      </c>
      <c r="G12" s="2">
        <v>-38981.51</v>
      </c>
      <c r="H12" s="2">
        <v>120298.38</v>
      </c>
      <c r="I12" s="2">
        <v>81316.869999999966</v>
      </c>
    </row>
    <row r="13" spans="1:9" x14ac:dyDescent="0.3">
      <c r="A13" s="1" t="s">
        <v>20</v>
      </c>
      <c r="B13" s="2">
        <v>0</v>
      </c>
      <c r="C13" s="2">
        <v>44846.54</v>
      </c>
      <c r="D13" s="2">
        <v>6095.67</v>
      </c>
      <c r="E13" s="2">
        <v>0</v>
      </c>
      <c r="F13" s="2">
        <v>50942.21</v>
      </c>
      <c r="G13" s="2">
        <v>-50942.21</v>
      </c>
      <c r="H13" s="2">
        <v>81316.869999999966</v>
      </c>
      <c r="I13" s="2">
        <v>30374.659999999971</v>
      </c>
    </row>
    <row r="14" spans="1:9" x14ac:dyDescent="0.3">
      <c r="A14" s="1" t="s">
        <v>21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30374.659999999971</v>
      </c>
      <c r="I14" s="2">
        <v>30374.659999999971</v>
      </c>
    </row>
    <row r="15" spans="1:9" x14ac:dyDescent="0.3">
      <c r="A15" s="1" t="s">
        <v>22</v>
      </c>
      <c r="B15" s="2">
        <v>0</v>
      </c>
      <c r="C15" s="2">
        <v>5336.13</v>
      </c>
      <c r="D15" s="2">
        <v>0</v>
      </c>
      <c r="E15" s="2">
        <v>0</v>
      </c>
      <c r="F15" s="2">
        <v>5336.13</v>
      </c>
      <c r="G15" s="2">
        <v>-5336.13</v>
      </c>
      <c r="H15" s="2">
        <v>30374.659999999971</v>
      </c>
      <c r="I15" s="2">
        <v>25038.52999999997</v>
      </c>
    </row>
    <row r="16" spans="1:9" x14ac:dyDescent="0.3">
      <c r="A16" s="1" t="s">
        <v>23</v>
      </c>
      <c r="B16" s="2">
        <v>0</v>
      </c>
      <c r="C16" s="2">
        <v>0</v>
      </c>
      <c r="D16" s="2">
        <v>20120.45</v>
      </c>
      <c r="E16" s="2">
        <v>0</v>
      </c>
      <c r="F16" s="2">
        <v>20120.45</v>
      </c>
      <c r="G16" s="2">
        <v>-20120.45</v>
      </c>
      <c r="H16" s="2">
        <v>25038.52999999997</v>
      </c>
      <c r="I16" s="2">
        <v>4918.0799999999654</v>
      </c>
    </row>
    <row r="17" spans="1:9" x14ac:dyDescent="0.3">
      <c r="A17" s="1" t="s">
        <v>24</v>
      </c>
      <c r="B17" s="2">
        <v>0</v>
      </c>
      <c r="C17" s="2">
        <v>0</v>
      </c>
      <c r="D17" s="2">
        <v>6095.67</v>
      </c>
      <c r="E17" s="2">
        <v>0</v>
      </c>
      <c r="F17" s="2">
        <v>6095.67</v>
      </c>
      <c r="G17" s="2">
        <v>-6095.67</v>
      </c>
      <c r="H17" s="2">
        <v>4918.0799999999654</v>
      </c>
      <c r="I17" s="2">
        <v>-1177.5900000000349</v>
      </c>
    </row>
    <row r="18" spans="1:9" x14ac:dyDescent="0.3">
      <c r="A18" s="1" t="s">
        <v>25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-1177.5900000000349</v>
      </c>
      <c r="I18" s="2">
        <v>-1177.5900000000349</v>
      </c>
    </row>
    <row r="19" spans="1:9" x14ac:dyDescent="0.3">
      <c r="A19" s="1" t="s">
        <v>26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-1177.5900000000349</v>
      </c>
      <c r="I19" s="2">
        <v>-1177.5900000000349</v>
      </c>
    </row>
    <row r="20" spans="1:9" x14ac:dyDescent="0.3">
      <c r="A20" s="1" t="s">
        <v>27</v>
      </c>
      <c r="B20" s="2">
        <v>0</v>
      </c>
      <c r="C20" s="2">
        <v>0</v>
      </c>
      <c r="D20" s="2">
        <v>6095.67</v>
      </c>
      <c r="E20" s="2">
        <v>0</v>
      </c>
      <c r="F20" s="2">
        <v>6095.67</v>
      </c>
      <c r="G20" s="2">
        <v>-6095.67</v>
      </c>
      <c r="H20" s="2">
        <v>-1177.5900000000349</v>
      </c>
      <c r="I20" s="2">
        <v>-7273.2600000000348</v>
      </c>
    </row>
    <row r="21" spans="1:9" x14ac:dyDescent="0.3">
      <c r="A21" s="1" t="s">
        <v>28</v>
      </c>
      <c r="B21" s="2">
        <v>0</v>
      </c>
      <c r="C21" s="2">
        <v>18480.91</v>
      </c>
      <c r="D21" s="2">
        <v>0</v>
      </c>
      <c r="E21" s="2">
        <v>0</v>
      </c>
      <c r="F21" s="2">
        <v>18480.91</v>
      </c>
      <c r="G21" s="2">
        <v>-18480.91</v>
      </c>
      <c r="H21" s="2">
        <v>-7273.2600000000348</v>
      </c>
      <c r="I21" s="2">
        <v>-25754.170000000031</v>
      </c>
    </row>
    <row r="22" spans="1:9" x14ac:dyDescent="0.3">
      <c r="A22" s="1" t="s">
        <v>29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-25754.170000000031</v>
      </c>
      <c r="I22" s="2">
        <v>-25754.170000000031</v>
      </c>
    </row>
    <row r="23" spans="1:9" x14ac:dyDescent="0.3">
      <c r="A23" s="1" t="s">
        <v>30</v>
      </c>
      <c r="B23" s="2">
        <v>20767.7</v>
      </c>
      <c r="C23" s="2">
        <v>0</v>
      </c>
      <c r="D23" s="2">
        <v>0</v>
      </c>
      <c r="E23" s="2">
        <v>20767.7</v>
      </c>
      <c r="F23" s="2">
        <v>0</v>
      </c>
      <c r="G23" s="2">
        <v>20767.7</v>
      </c>
      <c r="H23" s="2">
        <v>-25754.170000000031</v>
      </c>
      <c r="I23" s="2">
        <v>-4986.4700000000339</v>
      </c>
    </row>
    <row r="24" spans="1:9" x14ac:dyDescent="0.3">
      <c r="A24" s="1" t="s">
        <v>31</v>
      </c>
      <c r="B24" s="2">
        <v>0</v>
      </c>
      <c r="C24" s="2">
        <v>0</v>
      </c>
      <c r="D24" s="2">
        <v>6095.67</v>
      </c>
      <c r="E24" s="2">
        <v>0</v>
      </c>
      <c r="F24" s="2">
        <v>6095.67</v>
      </c>
      <c r="G24" s="2">
        <v>-6095.67</v>
      </c>
      <c r="H24" s="2">
        <v>-4986.4700000000339</v>
      </c>
      <c r="I24" s="2">
        <v>-11082.14000000003</v>
      </c>
    </row>
    <row r="25" spans="1:9" x14ac:dyDescent="0.3">
      <c r="A25" s="1" t="s">
        <v>32</v>
      </c>
      <c r="B25" s="2">
        <v>0</v>
      </c>
      <c r="C25" s="2">
        <v>4652.9799999999996</v>
      </c>
      <c r="D25" s="2">
        <v>0</v>
      </c>
      <c r="E25" s="2">
        <v>0</v>
      </c>
      <c r="F25" s="2">
        <v>4652.9799999999996</v>
      </c>
      <c r="G25" s="2">
        <v>-4652.9799999999996</v>
      </c>
      <c r="H25" s="2">
        <v>-11082.14000000003</v>
      </c>
      <c r="I25" s="2">
        <v>-15735.12000000003</v>
      </c>
    </row>
    <row r="26" spans="1:9" x14ac:dyDescent="0.3">
      <c r="A26" s="1" t="s">
        <v>33</v>
      </c>
      <c r="B26" s="2">
        <v>0</v>
      </c>
      <c r="C26" s="2">
        <v>38839.99</v>
      </c>
      <c r="D26" s="2">
        <v>0</v>
      </c>
      <c r="E26" s="2">
        <v>0</v>
      </c>
      <c r="F26" s="2">
        <v>38839.99</v>
      </c>
      <c r="G26" s="2">
        <v>-38839.99</v>
      </c>
      <c r="H26" s="2">
        <v>-15735.12000000003</v>
      </c>
      <c r="I26" s="2">
        <v>-54575.11000000003</v>
      </c>
    </row>
    <row r="27" spans="1:9" x14ac:dyDescent="0.3">
      <c r="A27" s="1" t="s">
        <v>34</v>
      </c>
      <c r="B27" s="2">
        <v>0</v>
      </c>
      <c r="C27" s="2">
        <v>0</v>
      </c>
      <c r="D27" s="2">
        <v>6095.67</v>
      </c>
      <c r="E27" s="2">
        <v>0</v>
      </c>
      <c r="F27" s="2">
        <v>6095.67</v>
      </c>
      <c r="G27" s="2">
        <v>-6095.67</v>
      </c>
      <c r="H27" s="2">
        <v>-54575.11000000003</v>
      </c>
      <c r="I27" s="2">
        <v>-60670.780000000028</v>
      </c>
    </row>
    <row r="28" spans="1:9" x14ac:dyDescent="0.3">
      <c r="A28" s="1" t="s">
        <v>35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-60670.780000000028</v>
      </c>
      <c r="I28" s="2">
        <v>-60670.780000000028</v>
      </c>
    </row>
    <row r="29" spans="1:9" x14ac:dyDescent="0.3">
      <c r="A29" s="1" t="s">
        <v>36</v>
      </c>
      <c r="B29" s="2">
        <v>0</v>
      </c>
      <c r="C29" s="2">
        <v>35636.01</v>
      </c>
      <c r="D29" s="2">
        <v>204325.25</v>
      </c>
      <c r="E29" s="2">
        <v>0</v>
      </c>
      <c r="F29" s="2">
        <v>239961.26</v>
      </c>
      <c r="G29" s="2">
        <v>-239961.26</v>
      </c>
      <c r="H29" s="2">
        <v>-60670.780000000028</v>
      </c>
      <c r="I29" s="2">
        <v>-300632.03999999998</v>
      </c>
    </row>
    <row r="30" spans="1:9" x14ac:dyDescent="0.3">
      <c r="A30" s="1" t="s">
        <v>37</v>
      </c>
      <c r="B30" s="2">
        <v>96597.57</v>
      </c>
      <c r="C30" s="2">
        <v>38792.25</v>
      </c>
      <c r="D30" s="2">
        <v>0</v>
      </c>
      <c r="E30" s="2">
        <v>96597.57</v>
      </c>
      <c r="F30" s="2">
        <v>38792.25</v>
      </c>
      <c r="G30" s="2">
        <v>57805.320000000007</v>
      </c>
      <c r="H30" s="2">
        <v>-300632.03999999998</v>
      </c>
      <c r="I30" s="2">
        <v>-242826.72</v>
      </c>
    </row>
    <row r="31" spans="1:9" x14ac:dyDescent="0.3">
      <c r="A31" s="1" t="s">
        <v>38</v>
      </c>
      <c r="B31" s="2">
        <v>31156.76</v>
      </c>
      <c r="C31" s="2">
        <v>0</v>
      </c>
      <c r="D31" s="2">
        <v>6095.67</v>
      </c>
      <c r="E31" s="2">
        <v>31156.76</v>
      </c>
      <c r="F31" s="2">
        <v>6095.67</v>
      </c>
      <c r="G31" s="2">
        <v>25061.09</v>
      </c>
      <c r="H31" s="2">
        <v>-242826.72</v>
      </c>
      <c r="I31" s="2">
        <v>-217765.63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3EBC-23AC-4C79-9C41-22743C174A6D}">
  <dimension ref="A1:F20"/>
  <sheetViews>
    <sheetView topLeftCell="A8" workbookViewId="0">
      <selection activeCell="D24" sqref="D24"/>
    </sheetView>
  </sheetViews>
  <sheetFormatPr defaultRowHeight="14.4" x14ac:dyDescent="0.3"/>
  <cols>
    <col min="1" max="1" width="22.33203125" bestFit="1" customWidth="1"/>
    <col min="2" max="2" width="11.44140625" customWidth="1"/>
    <col min="3" max="3" width="10.109375" customWidth="1"/>
    <col min="4" max="4" width="29.44140625" customWidth="1"/>
    <col min="5" max="5" width="27.33203125" customWidth="1"/>
    <col min="6" max="6" width="8.77734375" bestFit="1" customWidth="1"/>
  </cols>
  <sheetData>
    <row r="1" spans="1:6" ht="15.6" x14ac:dyDescent="0.3">
      <c r="A1" s="10" t="s">
        <v>74</v>
      </c>
    </row>
    <row r="2" spans="1:6" x14ac:dyDescent="0.3">
      <c r="A2" t="s">
        <v>75</v>
      </c>
    </row>
    <row r="3" spans="1:6" x14ac:dyDescent="0.3">
      <c r="A3" s="16" t="s">
        <v>42</v>
      </c>
      <c r="B3" s="6" t="s">
        <v>81</v>
      </c>
      <c r="C3" s="6" t="s">
        <v>43</v>
      </c>
      <c r="D3" s="6" t="s">
        <v>44</v>
      </c>
      <c r="E3" s="6" t="s">
        <v>45</v>
      </c>
      <c r="F3" s="6" t="s">
        <v>46</v>
      </c>
    </row>
    <row r="4" spans="1:6" x14ac:dyDescent="0.3">
      <c r="A4" s="17" t="s">
        <v>48</v>
      </c>
      <c r="B4" s="7" t="s">
        <v>58</v>
      </c>
      <c r="C4" s="8" t="s">
        <v>57</v>
      </c>
      <c r="D4" s="9">
        <f>E4-30</f>
        <v>45817</v>
      </c>
      <c r="E4" s="19">
        <v>45847</v>
      </c>
      <c r="F4" s="5">
        <v>83411.820000000007</v>
      </c>
    </row>
    <row r="5" spans="1:6" x14ac:dyDescent="0.3">
      <c r="A5" s="17" t="s">
        <v>48</v>
      </c>
      <c r="B5" s="7" t="s">
        <v>71</v>
      </c>
      <c r="C5" s="8" t="s">
        <v>57</v>
      </c>
      <c r="D5" s="9">
        <f>E5-30</f>
        <v>45819</v>
      </c>
      <c r="E5" s="19">
        <v>45849</v>
      </c>
      <c r="F5" s="5">
        <v>135350</v>
      </c>
    </row>
    <row r="6" spans="1:6" x14ac:dyDescent="0.3">
      <c r="A6" s="17" t="s">
        <v>48</v>
      </c>
      <c r="B6" s="7" t="s">
        <v>72</v>
      </c>
      <c r="C6" s="8" t="s">
        <v>57</v>
      </c>
      <c r="D6" s="9">
        <f>E6-30</f>
        <v>45833</v>
      </c>
      <c r="E6" s="19">
        <v>45863</v>
      </c>
      <c r="F6" s="5">
        <v>35275</v>
      </c>
    </row>
    <row r="7" spans="1:6" x14ac:dyDescent="0.3">
      <c r="A7" s="17" t="s">
        <v>48</v>
      </c>
      <c r="B7" s="7" t="s">
        <v>73</v>
      </c>
      <c r="C7" s="8" t="s">
        <v>57</v>
      </c>
      <c r="D7" s="9">
        <f>E7-30</f>
        <v>45835</v>
      </c>
      <c r="E7" s="19">
        <v>45865</v>
      </c>
      <c r="F7" s="5">
        <v>83250</v>
      </c>
    </row>
    <row r="8" spans="1:6" x14ac:dyDescent="0.3">
      <c r="A8" s="17" t="s">
        <v>49</v>
      </c>
      <c r="B8" s="7" t="s">
        <v>59</v>
      </c>
      <c r="C8" s="8" t="s">
        <v>53</v>
      </c>
      <c r="D8" s="9">
        <f t="shared" ref="D4:D19" si="0">E8-30</f>
        <v>45816</v>
      </c>
      <c r="E8" s="19">
        <v>45846</v>
      </c>
      <c r="F8" s="5">
        <v>3037.86</v>
      </c>
    </row>
    <row r="9" spans="1:6" x14ac:dyDescent="0.3">
      <c r="A9" s="17" t="s">
        <v>49</v>
      </c>
      <c r="B9" s="7" t="s">
        <v>63</v>
      </c>
      <c r="C9" s="8" t="s">
        <v>57</v>
      </c>
      <c r="D9" s="9">
        <f t="shared" si="0"/>
        <v>45833</v>
      </c>
      <c r="E9" s="19">
        <v>45863</v>
      </c>
      <c r="F9" s="5">
        <v>35275</v>
      </c>
    </row>
    <row r="10" spans="1:6" x14ac:dyDescent="0.3">
      <c r="A10" s="17" t="s">
        <v>49</v>
      </c>
      <c r="B10" s="7" t="s">
        <v>64</v>
      </c>
      <c r="C10" s="8" t="s">
        <v>57</v>
      </c>
      <c r="D10" s="9">
        <f t="shared" si="0"/>
        <v>45835</v>
      </c>
      <c r="E10" s="19">
        <v>45865</v>
      </c>
      <c r="F10" s="5">
        <v>83250</v>
      </c>
    </row>
    <row r="11" spans="1:6" x14ac:dyDescent="0.3">
      <c r="A11" s="17" t="s">
        <v>50</v>
      </c>
      <c r="B11" s="7" t="s">
        <v>60</v>
      </c>
      <c r="C11" s="8" t="s">
        <v>56</v>
      </c>
      <c r="D11" s="9">
        <f t="shared" si="0"/>
        <v>45815</v>
      </c>
      <c r="E11" s="19">
        <v>45845</v>
      </c>
      <c r="F11" s="5">
        <v>60510.39</v>
      </c>
    </row>
    <row r="12" spans="1:6" x14ac:dyDescent="0.3">
      <c r="A12" s="17" t="s">
        <v>50</v>
      </c>
      <c r="B12" s="7" t="s">
        <v>65</v>
      </c>
      <c r="C12" s="8" t="s">
        <v>57</v>
      </c>
      <c r="D12" s="9">
        <f t="shared" si="0"/>
        <v>45830</v>
      </c>
      <c r="E12" s="19">
        <v>45860</v>
      </c>
      <c r="F12" s="5">
        <v>128500</v>
      </c>
    </row>
    <row r="13" spans="1:6" x14ac:dyDescent="0.3">
      <c r="A13" s="17" t="s">
        <v>50</v>
      </c>
      <c r="B13" s="7" t="s">
        <v>66</v>
      </c>
      <c r="C13" s="8" t="s">
        <v>57</v>
      </c>
      <c r="D13" s="9">
        <f t="shared" si="0"/>
        <v>45836</v>
      </c>
      <c r="E13" s="19">
        <v>45866</v>
      </c>
      <c r="F13" s="5">
        <v>23500</v>
      </c>
    </row>
    <row r="14" spans="1:6" x14ac:dyDescent="0.3">
      <c r="A14" s="17" t="s">
        <v>51</v>
      </c>
      <c r="B14" s="7" t="s">
        <v>61</v>
      </c>
      <c r="C14" s="8" t="s">
        <v>55</v>
      </c>
      <c r="D14" s="9">
        <f t="shared" si="0"/>
        <v>45812</v>
      </c>
      <c r="E14" s="19">
        <v>45842</v>
      </c>
      <c r="F14" s="5">
        <v>83257</v>
      </c>
    </row>
    <row r="15" spans="1:6" x14ac:dyDescent="0.3">
      <c r="A15" s="17" t="s">
        <v>51</v>
      </c>
      <c r="B15" s="7" t="s">
        <v>67</v>
      </c>
      <c r="C15" s="8" t="s">
        <v>57</v>
      </c>
      <c r="D15" s="9">
        <f t="shared" si="0"/>
        <v>45827</v>
      </c>
      <c r="E15" s="19">
        <v>45857</v>
      </c>
      <c r="F15" s="5">
        <v>75259</v>
      </c>
    </row>
    <row r="16" spans="1:6" x14ac:dyDescent="0.3">
      <c r="A16" s="17" t="s">
        <v>51</v>
      </c>
      <c r="B16" s="7" t="s">
        <v>68</v>
      </c>
      <c r="C16" s="8" t="s">
        <v>57</v>
      </c>
      <c r="D16" s="9">
        <f t="shared" si="0"/>
        <v>45837</v>
      </c>
      <c r="E16" s="19">
        <v>45867</v>
      </c>
      <c r="F16" s="5">
        <v>96597.57</v>
      </c>
    </row>
    <row r="17" spans="1:6" x14ac:dyDescent="0.3">
      <c r="A17" s="17" t="s">
        <v>52</v>
      </c>
      <c r="B17" s="7" t="s">
        <v>62</v>
      </c>
      <c r="C17" s="8" t="s">
        <v>54</v>
      </c>
      <c r="D17" s="9">
        <f t="shared" si="0"/>
        <v>45810</v>
      </c>
      <c r="E17" s="19">
        <v>45840</v>
      </c>
      <c r="F17" s="5">
        <v>73467.399999999994</v>
      </c>
    </row>
    <row r="18" spans="1:6" x14ac:dyDescent="0.3">
      <c r="A18" s="17" t="s">
        <v>52</v>
      </c>
      <c r="B18" s="7" t="s">
        <v>69</v>
      </c>
      <c r="C18" s="8" t="s">
        <v>57</v>
      </c>
      <c r="D18" s="9">
        <f t="shared" si="0"/>
        <v>45825</v>
      </c>
      <c r="E18" s="19">
        <v>45855</v>
      </c>
      <c r="F18" s="5">
        <v>29750</v>
      </c>
    </row>
    <row r="19" spans="1:6" x14ac:dyDescent="0.3">
      <c r="A19" s="17" t="s">
        <v>52</v>
      </c>
      <c r="B19" s="7" t="s">
        <v>70</v>
      </c>
      <c r="C19" s="8" t="s">
        <v>57</v>
      </c>
      <c r="D19" s="9">
        <f t="shared" si="0"/>
        <v>45838</v>
      </c>
      <c r="E19" s="20">
        <v>45868</v>
      </c>
      <c r="F19" s="5">
        <v>31156.76</v>
      </c>
    </row>
    <row r="20" spans="1:6" x14ac:dyDescent="0.3">
      <c r="A20" s="17" t="s">
        <v>39</v>
      </c>
      <c r="F20" s="2">
        <f>SUM(F4:F19)</f>
        <v>1060847.8</v>
      </c>
    </row>
  </sheetData>
  <pageMargins left="0.7" right="0.7" top="0.75" bottom="0.75" header="0.3" footer="0.3"/>
  <ignoredErrors>
    <ignoredError sqref="F20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585E-CC4B-4C42-9059-316F4759E56D}">
  <dimension ref="A1:C19"/>
  <sheetViews>
    <sheetView workbookViewId="0">
      <pane ySplit="3" topLeftCell="A7" activePane="bottomLeft" state="frozen"/>
      <selection pane="bottomLeft" activeCell="H16" sqref="H16"/>
    </sheetView>
  </sheetViews>
  <sheetFormatPr defaultRowHeight="14.4" x14ac:dyDescent="0.3"/>
  <cols>
    <col min="1" max="1" width="8.44140625" bestFit="1" customWidth="1"/>
    <col min="2" max="2" width="21.21875" bestFit="1" customWidth="1"/>
    <col min="3" max="3" width="7.21875" bestFit="1" customWidth="1"/>
  </cols>
  <sheetData>
    <row r="1" spans="1:3" ht="15.6" x14ac:dyDescent="0.3">
      <c r="A1" s="10" t="s">
        <v>74</v>
      </c>
    </row>
    <row r="2" spans="1:3" x14ac:dyDescent="0.3">
      <c r="A2" t="s">
        <v>121</v>
      </c>
    </row>
    <row r="3" spans="1:3" x14ac:dyDescent="0.3">
      <c r="A3" t="s">
        <v>8</v>
      </c>
      <c r="B3" t="s">
        <v>118</v>
      </c>
      <c r="C3" t="s">
        <v>46</v>
      </c>
    </row>
    <row r="4" spans="1:3" x14ac:dyDescent="0.3">
      <c r="A4" s="18">
        <v>45839</v>
      </c>
      <c r="B4" t="s">
        <v>103</v>
      </c>
      <c r="C4" s="14">
        <v>50999.9</v>
      </c>
    </row>
    <row r="5" spans="1:3" x14ac:dyDescent="0.3">
      <c r="A5" s="18">
        <v>45840</v>
      </c>
      <c r="B5" t="s">
        <v>104</v>
      </c>
      <c r="C5" s="14">
        <v>6095.67</v>
      </c>
    </row>
    <row r="6" spans="1:3" x14ac:dyDescent="0.3">
      <c r="A6" s="18">
        <v>45843</v>
      </c>
      <c r="B6" t="s">
        <v>105</v>
      </c>
      <c r="C6" s="14">
        <v>200000</v>
      </c>
    </row>
    <row r="7" spans="1:3" x14ac:dyDescent="0.3">
      <c r="A7" s="18">
        <v>45845</v>
      </c>
      <c r="B7" t="s">
        <v>108</v>
      </c>
      <c r="C7" s="14">
        <v>25100.5</v>
      </c>
    </row>
    <row r="8" spans="1:3" x14ac:dyDescent="0.3">
      <c r="A8" s="18">
        <v>45847</v>
      </c>
      <c r="B8" t="s">
        <v>107</v>
      </c>
      <c r="C8" s="14">
        <v>6095.67</v>
      </c>
    </row>
    <row r="9" spans="1:3" x14ac:dyDescent="0.3">
      <c r="A9" s="18">
        <v>45848</v>
      </c>
      <c r="B9" t="s">
        <v>115</v>
      </c>
      <c r="C9" s="14">
        <v>15200</v>
      </c>
    </row>
    <row r="10" spans="1:3" x14ac:dyDescent="0.3">
      <c r="A10" s="18">
        <v>45850</v>
      </c>
      <c r="B10" t="s">
        <v>113</v>
      </c>
      <c r="C10" s="14">
        <v>6095.67</v>
      </c>
    </row>
    <row r="11" spans="1:3" x14ac:dyDescent="0.3">
      <c r="A11" s="18">
        <v>45853</v>
      </c>
      <c r="B11" t="s">
        <v>117</v>
      </c>
      <c r="C11" s="14">
        <v>20120.45</v>
      </c>
    </row>
    <row r="12" spans="1:3" x14ac:dyDescent="0.3">
      <c r="A12" s="18">
        <v>45854</v>
      </c>
      <c r="B12" t="s">
        <v>116</v>
      </c>
      <c r="C12" s="14">
        <v>43250</v>
      </c>
    </row>
    <row r="13" spans="1:3" x14ac:dyDescent="0.3">
      <c r="A13" s="18">
        <v>45857</v>
      </c>
      <c r="B13" t="s">
        <v>114</v>
      </c>
      <c r="C13" s="14">
        <v>6095.67</v>
      </c>
    </row>
    <row r="14" spans="1:3" x14ac:dyDescent="0.3">
      <c r="A14" s="18">
        <v>45858</v>
      </c>
      <c r="B14" t="s">
        <v>109</v>
      </c>
      <c r="C14" s="14">
        <v>53250</v>
      </c>
    </row>
    <row r="15" spans="1:3" x14ac:dyDescent="0.3">
      <c r="A15" s="18">
        <v>45861</v>
      </c>
      <c r="B15" t="s">
        <v>110</v>
      </c>
      <c r="C15" s="14">
        <v>6095.67</v>
      </c>
    </row>
    <row r="16" spans="1:3" x14ac:dyDescent="0.3">
      <c r="A16" s="18">
        <v>45864</v>
      </c>
      <c r="B16" t="s">
        <v>111</v>
      </c>
      <c r="C16" s="14">
        <v>6095.67</v>
      </c>
    </row>
    <row r="17" spans="1:3" x14ac:dyDescent="0.3">
      <c r="A17" s="18">
        <v>45866</v>
      </c>
      <c r="B17" t="s">
        <v>106</v>
      </c>
      <c r="C17" s="14">
        <v>204325.25</v>
      </c>
    </row>
    <row r="18" spans="1:3" x14ac:dyDescent="0.3">
      <c r="A18" s="18">
        <v>45868</v>
      </c>
      <c r="B18" t="s">
        <v>112</v>
      </c>
      <c r="C18" s="14">
        <v>6095.67</v>
      </c>
    </row>
    <row r="19" spans="1:3" x14ac:dyDescent="0.3">
      <c r="B19" t="s">
        <v>39</v>
      </c>
      <c r="C19" s="2">
        <f>SUM(C4:C18)</f>
        <v>654915.78999999992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52AA3-0647-4529-80F4-D4E20BAD632C}">
  <dimension ref="A1:C3"/>
  <sheetViews>
    <sheetView topLeftCell="A4" workbookViewId="0">
      <selection activeCell="B11" sqref="B11"/>
    </sheetView>
  </sheetViews>
  <sheetFormatPr defaultRowHeight="14.4" x14ac:dyDescent="0.3"/>
  <cols>
    <col min="1" max="1" width="10.44140625" bestFit="1" customWidth="1"/>
    <col min="2" max="2" width="17.109375" customWidth="1"/>
  </cols>
  <sheetData>
    <row r="1" spans="1:3" x14ac:dyDescent="0.3">
      <c r="A1" t="s">
        <v>6</v>
      </c>
    </row>
    <row r="2" spans="1:3" x14ac:dyDescent="0.3">
      <c r="A2" s="15">
        <v>45809</v>
      </c>
      <c r="B2" t="s">
        <v>119</v>
      </c>
      <c r="C2">
        <v>30000</v>
      </c>
    </row>
    <row r="3" spans="1:3" x14ac:dyDescent="0.3">
      <c r="A3" s="15">
        <f>A2</f>
        <v>45809</v>
      </c>
      <c r="B3" t="s">
        <v>120</v>
      </c>
      <c r="C3">
        <v>102315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50E0-41FD-4185-BDD5-300A7191DC5F}">
  <dimension ref="A1:F20"/>
  <sheetViews>
    <sheetView tabSelected="1" workbookViewId="0">
      <selection activeCell="G18" sqref="G18"/>
    </sheetView>
  </sheetViews>
  <sheetFormatPr defaultColWidth="15.6640625" defaultRowHeight="14.4" x14ac:dyDescent="0.3"/>
  <cols>
    <col min="1" max="1" width="22.33203125" bestFit="1" customWidth="1"/>
    <col min="2" max="2" width="11.44140625" bestFit="1" customWidth="1"/>
    <col min="3" max="4" width="10.6640625" style="4" customWidth="1"/>
    <col min="5" max="5" width="10.109375" style="4" bestFit="1" customWidth="1"/>
    <col min="6" max="6" width="7.21875" style="4" bestFit="1" customWidth="1"/>
  </cols>
  <sheetData>
    <row r="1" spans="1:6" ht="15.6" x14ac:dyDescent="0.3">
      <c r="A1" s="10" t="s">
        <v>74</v>
      </c>
    </row>
    <row r="2" spans="1:6" x14ac:dyDescent="0.3">
      <c r="A2" t="s">
        <v>102</v>
      </c>
    </row>
    <row r="3" spans="1:6" x14ac:dyDescent="0.3">
      <c r="A3" s="16" t="s">
        <v>42</v>
      </c>
      <c r="B3" s="6" t="s">
        <v>47</v>
      </c>
      <c r="C3" s="6" t="s">
        <v>43</v>
      </c>
      <c r="D3" s="6" t="s">
        <v>44</v>
      </c>
      <c r="E3" s="6" t="s">
        <v>45</v>
      </c>
      <c r="F3" s="6" t="s">
        <v>46</v>
      </c>
    </row>
    <row r="4" spans="1:6" x14ac:dyDescent="0.3">
      <c r="A4" s="11" t="s">
        <v>40</v>
      </c>
      <c r="B4" s="11" t="s">
        <v>76</v>
      </c>
      <c r="C4" s="11" t="s">
        <v>88</v>
      </c>
      <c r="D4" s="12">
        <f t="shared" ref="D4:D16" si="0">E4-30</f>
        <v>45810</v>
      </c>
      <c r="E4" s="18">
        <v>45840</v>
      </c>
      <c r="F4" s="13">
        <v>22567.47</v>
      </c>
    </row>
    <row r="5" spans="1:6" x14ac:dyDescent="0.3">
      <c r="A5" s="11" t="s">
        <v>40</v>
      </c>
      <c r="B5" s="11" t="s">
        <v>77</v>
      </c>
      <c r="C5" s="11" t="s">
        <v>91</v>
      </c>
      <c r="D5" s="12">
        <f t="shared" si="0"/>
        <v>45815</v>
      </c>
      <c r="E5" s="18">
        <v>45845</v>
      </c>
      <c r="F5" s="13">
        <v>16273.84</v>
      </c>
    </row>
    <row r="6" spans="1:6" x14ac:dyDescent="0.3">
      <c r="A6" s="11" t="s">
        <v>40</v>
      </c>
      <c r="B6" s="11" t="s">
        <v>78</v>
      </c>
      <c r="C6" s="11" t="s">
        <v>92</v>
      </c>
      <c r="D6" s="12">
        <f t="shared" si="0"/>
        <v>45820</v>
      </c>
      <c r="E6" s="18">
        <v>45850</v>
      </c>
      <c r="F6" s="13">
        <v>44846.54</v>
      </c>
    </row>
    <row r="7" spans="1:6" x14ac:dyDescent="0.3">
      <c r="A7" s="11" t="s">
        <v>40</v>
      </c>
      <c r="B7" s="11" t="s">
        <v>79</v>
      </c>
      <c r="C7" s="11" t="s">
        <v>93</v>
      </c>
      <c r="D7" s="12">
        <f t="shared" si="0"/>
        <v>45832</v>
      </c>
      <c r="E7" s="18">
        <v>45862</v>
      </c>
      <c r="F7" s="13">
        <v>4652.9799999999996</v>
      </c>
    </row>
    <row r="8" spans="1:6" x14ac:dyDescent="0.3">
      <c r="A8" s="11" t="s">
        <v>40</v>
      </c>
      <c r="B8" s="11" t="s">
        <v>80</v>
      </c>
      <c r="C8" s="11" t="s">
        <v>94</v>
      </c>
      <c r="D8" s="12">
        <f t="shared" si="0"/>
        <v>45837</v>
      </c>
      <c r="E8" s="18">
        <v>45867</v>
      </c>
      <c r="F8" s="13">
        <v>38792.25</v>
      </c>
    </row>
    <row r="9" spans="1:6" x14ac:dyDescent="0.3">
      <c r="A9" s="11" t="s">
        <v>101</v>
      </c>
      <c r="B9" s="11" t="s">
        <v>80</v>
      </c>
      <c r="C9" s="11" t="s">
        <v>89</v>
      </c>
      <c r="D9" s="12">
        <f t="shared" si="0"/>
        <v>45812</v>
      </c>
      <c r="E9" s="18">
        <v>45842</v>
      </c>
      <c r="F9" s="13">
        <v>75250</v>
      </c>
    </row>
    <row r="10" spans="1:6" x14ac:dyDescent="0.3">
      <c r="A10" s="11" t="s">
        <v>101</v>
      </c>
      <c r="B10" s="11" t="s">
        <v>82</v>
      </c>
      <c r="C10" s="11" t="s">
        <v>90</v>
      </c>
      <c r="D10" s="12">
        <f t="shared" si="0"/>
        <v>45817</v>
      </c>
      <c r="E10" s="18">
        <v>45847</v>
      </c>
      <c r="F10" s="13">
        <v>45250</v>
      </c>
    </row>
    <row r="11" spans="1:6" x14ac:dyDescent="0.3">
      <c r="A11" s="11" t="s">
        <v>101</v>
      </c>
      <c r="B11" s="11" t="s">
        <v>83</v>
      </c>
      <c r="C11" s="11" t="s">
        <v>95</v>
      </c>
      <c r="D11" s="12">
        <f t="shared" si="0"/>
        <v>45822</v>
      </c>
      <c r="E11" s="18">
        <v>45852</v>
      </c>
      <c r="F11" s="13">
        <v>5336.13</v>
      </c>
    </row>
    <row r="12" spans="1:6" x14ac:dyDescent="0.3">
      <c r="A12" s="11" t="s">
        <v>101</v>
      </c>
      <c r="B12" s="11" t="s">
        <v>84</v>
      </c>
      <c r="C12" s="11" t="s">
        <v>96</v>
      </c>
      <c r="D12" s="12">
        <f t="shared" si="0"/>
        <v>45833</v>
      </c>
      <c r="E12" s="18">
        <v>45863</v>
      </c>
      <c r="F12" s="13">
        <v>38839.99</v>
      </c>
    </row>
    <row r="13" spans="1:6" x14ac:dyDescent="0.3">
      <c r="A13" s="11" t="s">
        <v>41</v>
      </c>
      <c r="B13" s="11" t="s">
        <v>84</v>
      </c>
      <c r="C13" s="11" t="s">
        <v>97</v>
      </c>
      <c r="D13" s="12">
        <f t="shared" si="0"/>
        <v>45814</v>
      </c>
      <c r="E13" s="18">
        <v>45844</v>
      </c>
      <c r="F13" s="13">
        <v>13680.22</v>
      </c>
    </row>
    <row r="14" spans="1:6" x14ac:dyDescent="0.3">
      <c r="A14" s="11" t="s">
        <v>41</v>
      </c>
      <c r="B14" s="11" t="s">
        <v>85</v>
      </c>
      <c r="C14" s="11" t="s">
        <v>98</v>
      </c>
      <c r="D14" s="12">
        <f t="shared" si="0"/>
        <v>45819</v>
      </c>
      <c r="E14" s="18">
        <v>45849</v>
      </c>
      <c r="F14" s="13">
        <v>38981.51</v>
      </c>
    </row>
    <row r="15" spans="1:6" x14ac:dyDescent="0.3">
      <c r="A15" s="11" t="s">
        <v>41</v>
      </c>
      <c r="B15" s="11" t="s">
        <v>86</v>
      </c>
      <c r="C15" s="11" t="s">
        <v>99</v>
      </c>
      <c r="D15" s="12">
        <f t="shared" si="0"/>
        <v>45828</v>
      </c>
      <c r="E15" s="18">
        <v>45858</v>
      </c>
      <c r="F15" s="13">
        <v>18480.91</v>
      </c>
    </row>
    <row r="16" spans="1:6" x14ac:dyDescent="0.3">
      <c r="A16" s="11" t="s">
        <v>41</v>
      </c>
      <c r="B16" s="11" t="s">
        <v>87</v>
      </c>
      <c r="C16" s="11" t="s">
        <v>100</v>
      </c>
      <c r="D16" s="12">
        <f t="shared" si="0"/>
        <v>45836</v>
      </c>
      <c r="E16" s="18">
        <v>45866</v>
      </c>
      <c r="F16" s="13">
        <v>35636.01</v>
      </c>
    </row>
    <row r="17" spans="1:6" x14ac:dyDescent="0.3">
      <c r="A17" s="11" t="s">
        <v>39</v>
      </c>
      <c r="B17" s="3"/>
      <c r="F17" s="5">
        <f>SUM(F4:F16)</f>
        <v>398587.85</v>
      </c>
    </row>
    <row r="18" spans="1:6" x14ac:dyDescent="0.3">
      <c r="B18" s="4"/>
    </row>
    <row r="19" spans="1:6" x14ac:dyDescent="0.3">
      <c r="B19" s="3"/>
    </row>
    <row r="20" spans="1:6" x14ac:dyDescent="0.3">
      <c r="A20" s="4"/>
      <c r="B20" s="4"/>
    </row>
  </sheetData>
  <phoneticPr fontId="6" type="noConversion"/>
  <pageMargins left="0.7" right="0.7" top="0.75" bottom="0.75" header="0.3" footer="0.3"/>
  <ignoredErrors>
    <ignoredError sqref="F17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Input-Data-AR</vt:lpstr>
      <vt:lpstr>Input-Data-Mth-Exp.</vt:lpstr>
      <vt:lpstr>Input-Data-Opening-Bal.</vt:lpstr>
      <vt:lpstr>Input-Data-AP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BABU</dc:creator>
  <cp:lastModifiedBy>Aastha Sinha</cp:lastModifiedBy>
  <dcterms:created xsi:type="dcterms:W3CDTF">2025-05-20T08:30:57Z</dcterms:created>
  <dcterms:modified xsi:type="dcterms:W3CDTF">2025-06-27T08:05:27Z</dcterms:modified>
</cp:coreProperties>
</file>