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<sst xmlns="http://schemas.openxmlformats.org/spreadsheetml/2006/main" count="1225" uniqueCount="214">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</sst>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0"/>
    <numFmt numFmtId="171" formatCode="DD/MM/YY"/>
    <numFmt numFmtId="172" formatCode="D\-MMM"/>
    <numFmt numFmtId="173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89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89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daily!$L$1</c:f>
              <c:strCache>
                <c:ptCount val="1"/>
                <c:pt idx="0">
                  <c:v>closing</c:v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daily!$A$2:$A$70</c:f>
              <c:strCache>
                <c:ptCount val="69"/>
                <c:pt idx="0">
                  <c:v/>
                </c:pt>
                <c:pt idx="1">
                  <c:v>24/07/19</c:v>
                </c:pt>
                <c:pt idx="2">
                  <c:v>25/07/19</c:v>
                </c:pt>
                <c:pt idx="3">
                  <c:v>26/07/19</c:v>
                </c:pt>
                <c:pt idx="4">
                  <c:v>28/07/19</c:v>
                </c:pt>
                <c:pt idx="5">
                  <c:v>30/07/19</c:v>
                </c:pt>
                <c:pt idx="6">
                  <c:v>31/07/19</c:v>
                </c:pt>
                <c:pt idx="7">
                  <c:v>01/08/19</c:v>
                </c:pt>
                <c:pt idx="8">
                  <c:v>02/08/19</c:v>
                </c:pt>
                <c:pt idx="9">
                  <c:v>03/08/19</c:v>
                </c:pt>
                <c:pt idx="10">
                  <c:v>05/08/19</c:v>
                </c:pt>
                <c:pt idx="11">
                  <c:v>06/08/19</c:v>
                </c:pt>
                <c:pt idx="12">
                  <c:v>07/08/19</c:v>
                </c:pt>
                <c:pt idx="13">
                  <c:v>08/08/19</c:v>
                </c:pt>
                <c:pt idx="14">
                  <c:v>09/08/19</c:v>
                </c:pt>
                <c:pt idx="15">
                  <c:v>11/08/19</c:v>
                </c:pt>
                <c:pt idx="16">
                  <c:v>13/08/19</c:v>
                </c:pt>
                <c:pt idx="17">
                  <c:v>15/08/19</c:v>
                </c:pt>
                <c:pt idx="18">
                  <c:v>16/08/19</c:v>
                </c:pt>
                <c:pt idx="19">
                  <c:v>17/08/19</c:v>
                </c:pt>
                <c:pt idx="20">
                  <c:v>18/08/19</c:v>
                </c:pt>
                <c:pt idx="21">
                  <c:v>19/08/19</c:v>
                </c:pt>
                <c:pt idx="22">
                  <c:v>20/08/19</c:v>
                </c:pt>
                <c:pt idx="23">
                  <c:v>21/08/19</c:v>
                </c:pt>
                <c:pt idx="24">
                  <c:v>22/08/19</c:v>
                </c:pt>
                <c:pt idx="25">
                  <c:v>23/08/19</c:v>
                </c:pt>
                <c:pt idx="26">
                  <c:v>26/08/19</c:v>
                </c:pt>
                <c:pt idx="27">
                  <c:v>27/08/19</c:v>
                </c:pt>
                <c:pt idx="28">
                  <c:v>29/08/19</c:v>
                </c:pt>
                <c:pt idx="29">
                  <c:v>30/08/19</c:v>
                </c:pt>
                <c:pt idx="30">
                  <c:v>02/09/19</c:v>
                </c:pt>
                <c:pt idx="31">
                  <c:v>03/09/19</c:v>
                </c:pt>
                <c:pt idx="32">
                  <c:v>05/09/19</c:v>
                </c:pt>
                <c:pt idx="33">
                  <c:v>06/09/19</c:v>
                </c:pt>
                <c:pt idx="34">
                  <c:v>16/09/19</c:v>
                </c:pt>
                <c:pt idx="35">
                  <c:v>17/09/19</c:v>
                </c:pt>
                <c:pt idx="36">
                  <c:v>18/09/19</c:v>
                </c:pt>
                <c:pt idx="37">
                  <c:v>19/09/19</c:v>
                </c:pt>
                <c:pt idx="38">
                  <c:v>20/09/19</c:v>
                </c:pt>
                <c:pt idx="39">
                  <c:v>21/09/19</c:v>
                </c:pt>
                <c:pt idx="40">
                  <c:v>22/09/19</c:v>
                </c:pt>
                <c:pt idx="41">
                  <c:v>23/09/19</c:v>
                </c:pt>
                <c:pt idx="42">
                  <c:v>24/09/19</c:v>
                </c:pt>
                <c:pt idx="43">
                  <c:v>25/09/19</c:v>
                </c:pt>
                <c:pt idx="44">
                  <c:v>26/09/19</c:v>
                </c:pt>
                <c:pt idx="45">
                  <c:v>27/09/19</c:v>
                </c:pt>
                <c:pt idx="46">
                  <c:v>29/09/19</c:v>
                </c:pt>
                <c:pt idx="47">
                  <c:v>30/09/19</c:v>
                </c:pt>
                <c:pt idx="48">
                  <c:v>01/10/19</c:v>
                </c:pt>
                <c:pt idx="49">
                  <c:v>02/10/19</c:v>
                </c:pt>
                <c:pt idx="50">
                  <c:v>03/10/19</c:v>
                </c:pt>
                <c:pt idx="51">
                  <c:v>04/10/19</c:v>
                </c:pt>
                <c:pt idx="52">
                  <c:v>05/10/19</c:v>
                </c:pt>
                <c:pt idx="53">
                  <c:v>06/10/19</c:v>
                </c:pt>
                <c:pt idx="54">
                  <c:v>07/10/19</c:v>
                </c:pt>
                <c:pt idx="55">
                  <c:v>08/10/19</c:v>
                </c:pt>
                <c:pt idx="56">
                  <c:v>09/10/19</c:v>
                </c:pt>
                <c:pt idx="57">
                  <c:v>10/10/19</c:v>
                </c:pt>
                <c:pt idx="58">
                  <c:v>11/10/19</c:v>
                </c:pt>
                <c:pt idx="59">
                  <c:v>12/10/19</c:v>
                </c:pt>
                <c:pt idx="60">
                  <c:v>13/10/19</c:v>
                </c:pt>
                <c:pt idx="61">
                  <c:v>14/10/19</c:v>
                </c:pt>
                <c:pt idx="62">
                  <c:v>15/10/19</c:v>
                </c:pt>
                <c:pt idx="63">
                  <c:v>16/10/19</c:v>
                </c:pt>
                <c:pt idx="64">
                  <c:v>17/10/19</c:v>
                </c:pt>
                <c:pt idx="65">
                  <c:v>18/10/19</c:v>
                </c:pt>
                <c:pt idx="66">
                  <c:v>19/10/19</c:v>
                </c:pt>
                <c:pt idx="67">
                  <c:v>20/10/19</c:v>
                </c:pt>
                <c:pt idx="68">
                  <c:v>21/10/19</c:v>
                </c:pt>
              </c:strCache>
            </c:strRef>
          </c:cat>
          <c:val>
            <c:numRef>
              <c:f>daily!$L$2:$L$70</c:f>
              <c:numCache>
                <c:formatCode>General</c:formatCode>
                <c:ptCount val="69"/>
                <c:pt idx="0">
                  <c:v/>
                </c:pt>
                <c:pt idx="1">
                  <c:v>230.3</c:v>
                </c:pt>
                <c:pt idx="2">
                  <c:v>268.05</c:v>
                </c:pt>
                <c:pt idx="3">
                  <c:v>257.15</c:v>
                </c:pt>
                <c:pt idx="4">
                  <c:v>154.35</c:v>
                </c:pt>
                <c:pt idx="5">
                  <c:v>148.72</c:v>
                </c:pt>
                <c:pt idx="6">
                  <c:v>143.82</c:v>
                </c:pt>
                <c:pt idx="7">
                  <c:v>156.07</c:v>
                </c:pt>
                <c:pt idx="8">
                  <c:v>145.91</c:v>
                </c:pt>
                <c:pt idx="9">
                  <c:v>141.19</c:v>
                </c:pt>
                <c:pt idx="10">
                  <c:v>134.73</c:v>
                </c:pt>
                <c:pt idx="11">
                  <c:v>145.2</c:v>
                </c:pt>
                <c:pt idx="12">
                  <c:v>132.07</c:v>
                </c:pt>
                <c:pt idx="13">
                  <c:v>131.21</c:v>
                </c:pt>
                <c:pt idx="14">
                  <c:v>232.32</c:v>
                </c:pt>
                <c:pt idx="15">
                  <c:v>173.54</c:v>
                </c:pt>
                <c:pt idx="16">
                  <c:v>255.84</c:v>
                </c:pt>
                <c:pt idx="17">
                  <c:v>244.2</c:v>
                </c:pt>
                <c:pt idx="18">
                  <c:v>230.32</c:v>
                </c:pt>
                <c:pt idx="19">
                  <c:v>222.94</c:v>
                </c:pt>
                <c:pt idx="20">
                  <c:v>224.54</c:v>
                </c:pt>
                <c:pt idx="21">
                  <c:v>226.65</c:v>
                </c:pt>
                <c:pt idx="22">
                  <c:v>246.73</c:v>
                </c:pt>
                <c:pt idx="23">
                  <c:v>239.13</c:v>
                </c:pt>
                <c:pt idx="24">
                  <c:v>227.67</c:v>
                </c:pt>
                <c:pt idx="25">
                  <c:v>228.34</c:v>
                </c:pt>
                <c:pt idx="26">
                  <c:v>211.15</c:v>
                </c:pt>
                <c:pt idx="27">
                  <c:v>203.31</c:v>
                </c:pt>
                <c:pt idx="28">
                  <c:v>166.53</c:v>
                </c:pt>
                <c:pt idx="29">
                  <c:v>169.18</c:v>
                </c:pt>
                <c:pt idx="30">
                  <c:v>157.69</c:v>
                </c:pt>
                <c:pt idx="31">
                  <c:v>144.69</c:v>
                </c:pt>
                <c:pt idx="32">
                  <c:v>140.69</c:v>
                </c:pt>
                <c:pt idx="33">
                  <c:v>138.69</c:v>
                </c:pt>
                <c:pt idx="34">
                  <c:v>141.49</c:v>
                </c:pt>
                <c:pt idx="35">
                  <c:v>139.53</c:v>
                </c:pt>
                <c:pt idx="36">
                  <c:v>144.94</c:v>
                </c:pt>
                <c:pt idx="37">
                  <c:v>146.67</c:v>
                </c:pt>
                <c:pt idx="38">
                  <c:v>144.65</c:v>
                </c:pt>
                <c:pt idx="39">
                  <c:v>150.23</c:v>
                </c:pt>
                <c:pt idx="40">
                  <c:v>151.03</c:v>
                </c:pt>
                <c:pt idx="41">
                  <c:v>151.19</c:v>
                </c:pt>
                <c:pt idx="42">
                  <c:v>150.39</c:v>
                </c:pt>
                <c:pt idx="43">
                  <c:v>149.08</c:v>
                </c:pt>
                <c:pt idx="44">
                  <c:v>143.76</c:v>
                </c:pt>
                <c:pt idx="45">
                  <c:v>145.46</c:v>
                </c:pt>
                <c:pt idx="46">
                  <c:v>145.2</c:v>
                </c:pt>
                <c:pt idx="47">
                  <c:v>146.76</c:v>
                </c:pt>
                <c:pt idx="48">
                  <c:v>145.5</c:v>
                </c:pt>
                <c:pt idx="49">
                  <c:v>145.75</c:v>
                </c:pt>
                <c:pt idx="50">
                  <c:v>147.03</c:v>
                </c:pt>
                <c:pt idx="51">
                  <c:v>152.4</c:v>
                </c:pt>
                <c:pt idx="52">
                  <c:v>146.54</c:v>
                </c:pt>
                <c:pt idx="53">
                  <c:v>144.66</c:v>
                </c:pt>
                <c:pt idx="54">
                  <c:v>147.52</c:v>
                </c:pt>
                <c:pt idx="55">
                  <c:v>149.85</c:v>
                </c:pt>
                <c:pt idx="56">
                  <c:v>153.62</c:v>
                </c:pt>
                <c:pt idx="57">
                  <c:v>157.91</c:v>
                </c:pt>
                <c:pt idx="58">
                  <c:v>149.71</c:v>
                </c:pt>
                <c:pt idx="59">
                  <c:v>152.51</c:v>
                </c:pt>
                <c:pt idx="60">
                  <c:v>163.7</c:v>
                </c:pt>
                <c:pt idx="61">
                  <c:v>167.97</c:v>
                </c:pt>
                <c:pt idx="62">
                  <c:v>173.66</c:v>
                </c:pt>
                <c:pt idx="63">
                  <c:v>187.1</c:v>
                </c:pt>
                <c:pt idx="64">
                  <c:v>180.48</c:v>
                </c:pt>
                <c:pt idx="65">
                  <c:v>191.22</c:v>
                </c:pt>
                <c:pt idx="66">
                  <c:v>195.27</c:v>
                </c:pt>
                <c:pt idx="67">
                  <c:v>193.57</c:v>
                </c:pt>
                <c:pt idx="68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53095"/>
        <c:axId val="77060007"/>
      </c:lineChart>
      <c:catAx>
        <c:axId val="1853095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89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60007"/>
        <c:crosses val="autoZero"/>
        <c:auto val="1"/>
        <c:lblAlgn val="ctr"/>
        <c:lblOffset val="100"/>
      </c:catAx>
      <c:valAx>
        <c:axId val="77060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53095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72</xdr:row>
      <xdr:rowOff>147240</xdr:rowOff>
    </xdr:from>
    <xdr:to>
      <xdr:col>14</xdr:col>
      <xdr:colOff>112680</xdr:colOff>
      <xdr:row>89</xdr:row>
      <xdr:rowOff>82440</xdr:rowOff>
    </xdr:to>
    <xdr:graphicFrame>
      <xdr:nvGraphicFramePr>
        <xdr:cNvPr id="0" name="Chart 1"/>
        <xdr:cNvGraphicFramePr/>
      </xdr:nvGraphicFramePr>
      <xdr:xfrm>
        <a:off x="203040" y="11861640"/>
        <a:ext cx="79614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06" activePane="bottomLeft" state="frozen"/>
      <selection pane="topLeft" activeCell="B1" activeCellId="0" sqref="B1"/>
      <selection pane="bottomLeft" activeCell="G728" activeCellId="0" sqref="G728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2.8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-34.43</v>
      </c>
      <c r="J713" s="8" t="n">
        <f aca="false">SUM(H$3:H713)/SUM(E$3:E713)</f>
        <v>-0.0152412571934484</v>
      </c>
      <c r="K713" s="9" t="n">
        <f aca="false">O713-(1-O713)/N713</f>
        <v>0.0137278713716263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2.8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-34.01</v>
      </c>
      <c r="J714" s="8" t="n">
        <f aca="false">SUM(H$3:H714)/SUM(E$3:E714)</f>
        <v>-0.0150486725663717</v>
      </c>
      <c r="K714" s="9" t="n">
        <f aca="false">O714-(1-O714)/N714</f>
        <v>0.0139989648048374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2.8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-37.01</v>
      </c>
      <c r="J715" s="8" t="n">
        <f aca="false">SUM(H$3:H715)/SUM(E$3:E715)</f>
        <v>-0.0163543968183827</v>
      </c>
      <c r="K715" s="9" t="n">
        <f aca="false">O715-(1-O715)/N715</f>
        <v>0.0114185680376553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2.8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-39.01</v>
      </c>
      <c r="J716" s="8" t="n">
        <f aca="false">SUM(H$3:H716)/SUM(E$3:E716)</f>
        <v>-0.0172229580573951</v>
      </c>
      <c r="K716" s="9" t="n">
        <f aca="false">O716-(1-O716)/N716</f>
        <v>0.00969767632153018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2.8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-35.29</v>
      </c>
      <c r="J717" s="8" t="n">
        <f aca="false">SUM(H$3:H717)/SUM(E$3:E717)</f>
        <v>-0.0155394099515632</v>
      </c>
      <c r="K717" s="9" t="n">
        <f aca="false">O717-(1-O717)/N717</f>
        <v>0.012909099141592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2.8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-35.03</v>
      </c>
      <c r="J718" s="8" t="n">
        <f aca="false">SUM(H$3:H718)/SUM(E$3:E718)</f>
        <v>-0.0154181338028169</v>
      </c>
      <c r="K718" s="9" t="n">
        <f aca="false">O718-(1-O718)/N718</f>
        <v>0.0130364259396512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0.50211553133515</v>
      </c>
      <c r="O718" s="11" t="n">
        <f aca="false">COUNTIF($G$3:$G718,"&gt;0")/COUNTIF($B$3:$B718,"&gt;0")</f>
        <v>0.67008547008547</v>
      </c>
    </row>
    <row r="719" customFormat="false" ht="12.8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-32.31</v>
      </c>
      <c r="J719" s="8" t="n">
        <f aca="false">SUM(H$3:H719)/SUM(E$3:E719)</f>
        <v>-0.0141710526315789</v>
      </c>
      <c r="K719" s="9" t="n">
        <f aca="false">O719-(1-O719)/N719</f>
        <v>0.0153421859114936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2.8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-32.31</v>
      </c>
      <c r="J720" s="8" t="n">
        <f aca="false">SUM(H$3:H720)/SUM(E$3:E720)</f>
        <v>-0.0141524310118265</v>
      </c>
      <c r="K720" s="9" t="n">
        <f aca="false">O720-(1-O720)/N720</f>
        <v>0.0170196268213547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2.8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-29.81</v>
      </c>
      <c r="J721" s="8" t="n">
        <f aca="false">SUM(H$3:H721)/SUM(E$3:E721)</f>
        <v>-0.0130288461538461</v>
      </c>
      <c r="K721" s="9" t="n">
        <f aca="false">O721-(1-O721)/N721</f>
        <v>0.0191136251330867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2.8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-37.81</v>
      </c>
      <c r="J722" s="8" t="n">
        <f aca="false">SUM(H$3:H722)/SUM(E$3:E722)</f>
        <v>-0.0164677700348432</v>
      </c>
      <c r="K722" s="9" t="n">
        <f aca="false">O722-(1-O722)/N722</f>
        <v>0.0123555276099975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2.8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0.0142585394844933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2.8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0.0146989788026215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2.8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2.8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0.0162999440584053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2.8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0.0167415101416191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2.8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2.8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2.8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0.0180605489068288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0.494623074551731</v>
      </c>
      <c r="O731" s="11" t="n">
        <f aca="false">COUNTIF($G$3:$G731,"&gt;0")/COUNTIF($B$3:$B731,"&gt;0")</f>
        <v>0.675041876046901</v>
      </c>
    </row>
    <row r="732" customFormat="false" ht="12.8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0.0171926938128019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G70" activeCellId="0" sqref="G70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203</v>
      </c>
      <c r="C1" s="31" t="s">
        <v>204</v>
      </c>
      <c r="D1" s="31" t="s">
        <v>11</v>
      </c>
      <c r="E1" s="32" t="s">
        <v>205</v>
      </c>
      <c r="F1" s="31" t="s">
        <v>7</v>
      </c>
      <c r="G1" s="31" t="s">
        <v>206</v>
      </c>
      <c r="H1" s="17" t="s">
        <v>207</v>
      </c>
      <c r="I1" s="17" t="s">
        <v>208</v>
      </c>
      <c r="J1" s="17"/>
      <c r="K1" s="32" t="s">
        <v>209</v>
      </c>
      <c r="L1" s="32" t="s">
        <v>210</v>
      </c>
      <c r="M1" s="17" t="s">
        <v>211</v>
      </c>
      <c r="N1" s="17" t="s">
        <v>212</v>
      </c>
      <c r="O1" s="31" t="s">
        <v>213</v>
      </c>
    </row>
    <row r="2" customFormat="false" ht="13" hidden="false" customHeight="false" outlineLevel="0" collapsed="false">
      <c r="Q2" s="29"/>
      <c r="R2" s="29"/>
    </row>
    <row r="3" customFormat="false" ht="12.8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AVERAGE(C3)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2.8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AVERAGE($C$3:$C4)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2.8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AVERAGE($C$3:$C5)</f>
        <v>148.333333333333</v>
      </c>
      <c r="L5" s="30" t="n">
        <v>257.15</v>
      </c>
      <c r="M5" s="29" t="n">
        <f aca="false">K5/L4</f>
        <v>0.55337934464963</v>
      </c>
      <c r="N5" s="29" t="n">
        <f aca="false">M5/I5</f>
        <v>2.03346087646929</v>
      </c>
      <c r="O5" s="3" t="n">
        <v>1</v>
      </c>
    </row>
    <row r="6" customFormat="false" ht="12.8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AVERAGE($C$3:$C6)</f>
        <v>160</v>
      </c>
      <c r="L6" s="30" t="n">
        <v>154.35</v>
      </c>
      <c r="M6" s="29" t="n">
        <f aca="false">K6/L5</f>
        <v>0.622204938751701</v>
      </c>
      <c r="N6" s="29" t="n">
        <f aca="false">M6/I6</f>
        <v>-287.979440184629</v>
      </c>
      <c r="O6" s="3" t="n">
        <v>1</v>
      </c>
    </row>
    <row r="7" customFormat="false" ht="12.8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AVERAGE($C$3:$C7)</f>
        <v>153</v>
      </c>
      <c r="L7" s="30" t="n">
        <v>148.72</v>
      </c>
      <c r="M7" s="29" t="n">
        <f aca="false">K7/L6</f>
        <v>0.991253644314869</v>
      </c>
      <c r="N7" s="29" t="n">
        <f aca="false">M7/I7</f>
        <v>55.121438508197</v>
      </c>
      <c r="O7" s="3" t="n">
        <v>1</v>
      </c>
    </row>
    <row r="8" customFormat="false" ht="12.8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AVERAGE($C$3:$C8)</f>
        <v>139.666666666667</v>
      </c>
      <c r="L8" s="30" t="n">
        <v>143.82</v>
      </c>
      <c r="M8" s="29" t="n">
        <f aca="false">K8/L7</f>
        <v>0.939124977586516</v>
      </c>
      <c r="N8" s="29" t="n">
        <f aca="false">M8/I8</f>
        <v>97.1950277344581</v>
      </c>
      <c r="O8" s="3" t="n">
        <v>1</v>
      </c>
    </row>
    <row r="9" customFormat="false" ht="12.8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AVERAGE($C$3:$C9)</f>
        <v>123.428571428571</v>
      </c>
      <c r="L9" s="30" t="n">
        <v>156.07</v>
      </c>
      <c r="M9" s="29" t="n">
        <f aca="false">K9/L8</f>
        <v>0.858215626676202</v>
      </c>
      <c r="N9" s="29" t="n">
        <f aca="false">M9/I9</f>
        <v>42.1850282921446</v>
      </c>
      <c r="O9" s="3" t="n">
        <v>1</v>
      </c>
    </row>
    <row r="10" customFormat="false" ht="12.8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AVERAGE($C$3:$C10)</f>
        <v>111.125</v>
      </c>
      <c r="L10" s="30" t="n">
        <v>145.91</v>
      </c>
      <c r="M10" s="29" t="n">
        <f aca="false">K10/L9</f>
        <v>0.712020247324918</v>
      </c>
      <c r="N10" s="29" t="n">
        <f aca="false">M10/I10</f>
        <v>-336.364219583626</v>
      </c>
      <c r="O10" s="3" t="n">
        <v>1</v>
      </c>
    </row>
    <row r="11" customFormat="false" ht="12.8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AVERAGE($C$3:$C11)</f>
        <v>100</v>
      </c>
      <c r="L11" s="30" t="n">
        <v>141.19</v>
      </c>
      <c r="M11" s="29" t="n">
        <f aca="false">K11/L10</f>
        <v>0.685353985333425</v>
      </c>
      <c r="N11" s="29" t="n">
        <f aca="false">M11/I11</f>
        <v>-46.7212314866871</v>
      </c>
      <c r="O11" s="3" t="n">
        <v>1</v>
      </c>
    </row>
    <row r="12" customFormat="false" ht="12.8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AVERAGE($C$3:$C12)</f>
        <v>91.6</v>
      </c>
      <c r="L12" s="30" t="n">
        <v>134.73</v>
      </c>
      <c r="M12" s="29" t="n">
        <f aca="false">K12/L11</f>
        <v>0.648771159430555</v>
      </c>
      <c r="N12" s="29" t="n">
        <f aca="false">M12/I12</f>
        <v>-23.6979412765041</v>
      </c>
      <c r="O12" s="3" t="n">
        <v>1</v>
      </c>
    </row>
    <row r="13" customFormat="false" ht="12.8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AVERAGE($C$3:$C13)</f>
        <v>86.9090909090909</v>
      </c>
      <c r="L13" s="30" t="n">
        <v>145.2</v>
      </c>
      <c r="M13" s="29" t="n">
        <f aca="false">K13/L12</f>
        <v>0.64506116610325</v>
      </c>
      <c r="N13" s="29" t="n">
        <f aca="false">M13/I13</f>
        <v>-78.8329688212729</v>
      </c>
      <c r="O13" s="3" t="n">
        <v>1</v>
      </c>
    </row>
    <row r="14" customFormat="false" ht="12.8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AVERAGE($C$3:$C14)</f>
        <v>83.5</v>
      </c>
      <c r="L14" s="30" t="n">
        <v>132.07</v>
      </c>
      <c r="M14" s="29" t="n">
        <f aca="false">K14/L13</f>
        <v>0.575068870523416</v>
      </c>
      <c r="N14" s="29" t="n">
        <f aca="false">M14/I14</f>
        <v>-23.3319146290745</v>
      </c>
      <c r="O14" s="3" t="n">
        <v>1</v>
      </c>
    </row>
    <row r="15" customFormat="false" ht="12.8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AVERAGE($C$3:$C15)</f>
        <v>78.5384615384615</v>
      </c>
      <c r="L15" s="30" t="n">
        <v>131.21</v>
      </c>
      <c r="M15" s="29" t="n">
        <f aca="false">K15/L14</f>
        <v>0.594672988100716</v>
      </c>
      <c r="N15" s="29" t="n">
        <f aca="false">M15/I15</f>
        <v>-21.5940760225103</v>
      </c>
      <c r="O15" s="3" t="n">
        <v>1</v>
      </c>
    </row>
    <row r="16" customFormat="false" ht="12.8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AVERAGE($C$3:$C16)</f>
        <v>73.7142857142857</v>
      </c>
      <c r="L16" s="30" t="n">
        <v>232.32</v>
      </c>
      <c r="M16" s="29" t="n">
        <f aca="false">K16/L15</f>
        <v>0.561803869478589</v>
      </c>
      <c r="N16" s="29" t="n">
        <f aca="false">M16/I16</f>
        <v>-38.4723619607124</v>
      </c>
      <c r="O16" s="3" t="n">
        <v>1</v>
      </c>
    </row>
    <row r="17" customFormat="false" ht="12.8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AVERAGE($C$3:$C17)</f>
        <v>74.8</v>
      </c>
      <c r="L17" s="30" t="n">
        <v>173.54</v>
      </c>
      <c r="M17" s="29" t="n">
        <f aca="false">K17/L16</f>
        <v>0.321969696969697</v>
      </c>
      <c r="N17" s="29" t="n">
        <f aca="false">M17/I17</f>
        <v>7.76230983791873</v>
      </c>
      <c r="O17" s="3" t="n">
        <v>1</v>
      </c>
    </row>
    <row r="18" customFormat="false" ht="12.8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AVERAGE($C$3:$C18)</f>
        <v>70.875</v>
      </c>
      <c r="L18" s="30" t="n">
        <v>255.84</v>
      </c>
      <c r="M18" s="29" t="n">
        <f aca="false">K18/L17</f>
        <v>0.408407283623372</v>
      </c>
      <c r="N18" s="29" t="n">
        <f aca="false">M18/I18</f>
        <v>7.6277844686507</v>
      </c>
      <c r="O18" s="3" t="n">
        <v>1</v>
      </c>
    </row>
    <row r="19" customFormat="false" ht="12.8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AVERAGE($C$3:$C19)</f>
        <v>68</v>
      </c>
      <c r="L19" s="30" t="n">
        <v>244.2</v>
      </c>
      <c r="M19" s="29" t="n">
        <f aca="false">K19/L18</f>
        <v>0.265791119449656</v>
      </c>
      <c r="N19" s="29" t="n">
        <f aca="false">M19/I19</f>
        <v>8.10698687015858</v>
      </c>
      <c r="O19" s="3" t="n">
        <v>1</v>
      </c>
    </row>
    <row r="20" customFormat="false" ht="12.8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AVERAGE($C$3:$C20)</f>
        <v>65.7777777777778</v>
      </c>
      <c r="L20" s="30" t="n">
        <v>230.32</v>
      </c>
      <c r="M20" s="29" t="n">
        <f aca="false">K20/L19</f>
        <v>0.269360269360269</v>
      </c>
      <c r="N20" s="29" t="n">
        <f aca="false">M20/I20</f>
        <v>17.235276344147</v>
      </c>
      <c r="O20" s="3" t="n">
        <v>1</v>
      </c>
    </row>
    <row r="21" customFormat="false" ht="12.8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AVERAGE($C$3:$C21)</f>
        <v>63.0526315789474</v>
      </c>
      <c r="L21" s="30" t="n">
        <v>222.94</v>
      </c>
      <c r="M21" s="29" t="n">
        <f aca="false">K21/L20</f>
        <v>0.273760991572366</v>
      </c>
      <c r="N21" s="29" t="n">
        <f aca="false">M21/I21</f>
        <v>17.3082586213623</v>
      </c>
      <c r="O21" s="3" t="n">
        <v>1</v>
      </c>
    </row>
    <row r="22" customFormat="false" ht="12.8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AVERAGE($C$3:$C22)</f>
        <v>60.1</v>
      </c>
      <c r="L22" s="30" t="n">
        <v>224.54</v>
      </c>
      <c r="M22" s="29" t="n">
        <f aca="false">K22/L21</f>
        <v>0.269579258993451</v>
      </c>
      <c r="N22" s="29" t="n">
        <f aca="false">M22/I22</f>
        <v>14.9041868010318</v>
      </c>
      <c r="O22" s="3" t="n">
        <v>1</v>
      </c>
    </row>
    <row r="23" customFormat="false" ht="12.8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AVERAGE($C$3:$C23)</f>
        <v>59</v>
      </c>
      <c r="L23" s="30" t="n">
        <v>226.65</v>
      </c>
      <c r="M23" s="29" t="n">
        <f aca="false">K23/L22</f>
        <v>0.262759419257148</v>
      </c>
      <c r="N23" s="29" t="n">
        <f aca="false">M23/I23</f>
        <v>4.48505106297844</v>
      </c>
      <c r="O23" s="3" t="n">
        <v>1</v>
      </c>
    </row>
    <row r="24" customFormat="false" ht="12.8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AVERAGE($C$3:$C24)</f>
        <v>57.3636363636364</v>
      </c>
      <c r="L24" s="30" t="n">
        <v>246.73</v>
      </c>
      <c r="M24" s="29" t="n">
        <f aca="false">K24/L23</f>
        <v>0.253093476124581</v>
      </c>
      <c r="N24" s="29" t="n">
        <f aca="false">M24/I24</f>
        <v>4.10646828465373</v>
      </c>
      <c r="O24" s="3" t="n">
        <v>1</v>
      </c>
    </row>
    <row r="25" customFormat="false" ht="12.8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AVERAGE($C$3:$C25)</f>
        <v>55.8260869565217</v>
      </c>
      <c r="L25" s="30" t="n">
        <v>239.13</v>
      </c>
      <c r="M25" s="29" t="n">
        <f aca="false">K25/L24</f>
        <v>0.226263879368223</v>
      </c>
      <c r="N25" s="29" t="n">
        <f aca="false">M25/I25</f>
        <v>3.90582670336563</v>
      </c>
      <c r="O25" s="3" t="n">
        <v>1</v>
      </c>
    </row>
    <row r="26" customFormat="false" ht="12.8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AVERAGE($C$3:$C26)</f>
        <v>55.625</v>
      </c>
      <c r="L26" s="30" t="n">
        <v>227.67</v>
      </c>
      <c r="M26" s="29" t="n">
        <f aca="false">K26/L25</f>
        <v>0.23261405929829</v>
      </c>
      <c r="N26" s="29" t="n">
        <f aca="false">M26/I26</f>
        <v>5.2894231200557</v>
      </c>
      <c r="O26" s="3" t="n">
        <v>1</v>
      </c>
    </row>
    <row r="27" customFormat="false" ht="12.8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AVERAGE($C$3:$C27)</f>
        <v>54.12</v>
      </c>
      <c r="L27" s="30" t="n">
        <v>228.34</v>
      </c>
      <c r="M27" s="29" t="n">
        <f aca="false">K27/L26</f>
        <v>0.237712478587429</v>
      </c>
      <c r="N27" s="29" t="n">
        <f aca="false">M27/I27</f>
        <v>6.27200052415716</v>
      </c>
      <c r="O27" s="3" t="n">
        <v>1</v>
      </c>
    </row>
    <row r="28" customFormat="false" ht="12.8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AVERAGE($C$3:$C28)</f>
        <v>54</v>
      </c>
      <c r="L28" s="30" t="n">
        <v>211.15</v>
      </c>
      <c r="M28" s="29" t="n">
        <f aca="false">K28/L27</f>
        <v>0.236489445563633</v>
      </c>
      <c r="N28" s="29" t="n">
        <f aca="false">M28/I28</f>
        <v>12.9322592170926</v>
      </c>
      <c r="O28" s="3" t="n">
        <v>1</v>
      </c>
    </row>
    <row r="29" customFormat="false" ht="12.8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AVERAGE($C$3:$C29)</f>
        <v>55.9259259259259</v>
      </c>
      <c r="L29" s="30" t="n">
        <v>203.31</v>
      </c>
      <c r="M29" s="29" t="n">
        <f aca="false">K29/L28</f>
        <v>0.264863490058849</v>
      </c>
      <c r="N29" s="29" t="n">
        <f aca="false">M29/I29</f>
        <v>25.7002634883312</v>
      </c>
      <c r="O29" s="3" t="n">
        <v>1</v>
      </c>
    </row>
    <row r="30" customFormat="false" ht="12.8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AVERAGE($C$3:$C30)</f>
        <v>57.8928571428571</v>
      </c>
      <c r="L30" s="30" t="n">
        <v>166.53</v>
      </c>
      <c r="M30" s="29" t="n">
        <f aca="false">K30/L29</f>
        <v>0.284751645973426</v>
      </c>
      <c r="N30" s="29" t="n">
        <f aca="false">M30/I30</f>
        <v>-10.9839536274068</v>
      </c>
      <c r="O30" s="3" t="n">
        <v>1</v>
      </c>
    </row>
    <row r="31" customFormat="false" ht="12.8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AVERAGE($C$3:$C31)</f>
        <v>56.7586206896552</v>
      </c>
      <c r="L31" s="30" t="n">
        <v>169.18</v>
      </c>
      <c r="M31" s="29" t="n">
        <f aca="false">K31/L30</f>
        <v>0.340831205726627</v>
      </c>
      <c r="N31" s="29" t="n">
        <f aca="false">M31/I31</f>
        <v>-15.5854082531184</v>
      </c>
      <c r="O31" s="3" t="n">
        <v>1</v>
      </c>
    </row>
    <row r="32" customFormat="false" ht="12.8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AVERAGE($C3:$C32)</f>
        <v>55.0666666666667</v>
      </c>
      <c r="L32" s="30" t="n">
        <v>157.69</v>
      </c>
      <c r="M32" s="29" t="n">
        <f aca="false">K32/L31</f>
        <v>0.32549158687</v>
      </c>
      <c r="N32" s="29" t="n">
        <f aca="false">M32/I32</f>
        <v>-14.5838591855849</v>
      </c>
      <c r="O32" s="3" t="n">
        <v>1</v>
      </c>
    </row>
    <row r="33" customFormat="false" ht="12.8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AVERAGE($C4:$C33)</f>
        <v>51</v>
      </c>
      <c r="L33" s="30" t="n">
        <v>144.69</v>
      </c>
      <c r="M33" s="29" t="n">
        <f aca="false">K33/L32</f>
        <v>0.323419367112689</v>
      </c>
      <c r="N33" s="29" t="n">
        <f aca="false">M33/I33</f>
        <v>-9.05689852816944</v>
      </c>
      <c r="O33" s="3" t="n">
        <v>1</v>
      </c>
    </row>
    <row r="34" customFormat="false" ht="12.8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AVERAGE($C5:$C34)</f>
        <v>45.1333333333333</v>
      </c>
      <c r="L34" s="30" t="n">
        <v>140.69</v>
      </c>
      <c r="M34" s="29" t="n">
        <f aca="false">K34/L33</f>
        <v>0.311931255327482</v>
      </c>
      <c r="N34" s="29" t="n">
        <f aca="false">M34/I34</f>
        <v>-9.33512775551594</v>
      </c>
      <c r="O34" s="3" t="n">
        <v>1</v>
      </c>
    </row>
    <row r="35" customFormat="false" ht="12.8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AVERAGE($C6:$C35)</f>
        <v>40.8666666666667</v>
      </c>
      <c r="L35" s="30" t="n">
        <v>138.69</v>
      </c>
      <c r="M35" s="29" t="n">
        <f aca="false">K35/L34</f>
        <v>0.290473144265169</v>
      </c>
      <c r="N35" s="29" t="n">
        <f aca="false">M35/I35</f>
        <v>-8.64172046468535</v>
      </c>
      <c r="O35" s="3" t="n">
        <v>1</v>
      </c>
    </row>
    <row r="36" customFormat="false" ht="12.8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AVERAGE($C7:$C36)</f>
        <v>34.6333333333333</v>
      </c>
      <c r="L36" s="30" t="n">
        <v>141.49</v>
      </c>
      <c r="M36" s="29" t="n">
        <f aca="false">K36/L35</f>
        <v>0.249717595596895</v>
      </c>
      <c r="N36" s="29" t="n">
        <f aca="false">M36/I36</f>
        <v>-7.28230240421247</v>
      </c>
      <c r="O36" s="3" t="n">
        <v>1</v>
      </c>
    </row>
    <row r="37" customFormat="false" ht="12.8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AVERAGE($C8:$C37)</f>
        <v>30.7</v>
      </c>
      <c r="L37" s="30" t="n">
        <v>139.53</v>
      </c>
      <c r="M37" s="29" t="n">
        <f aca="false">K37/L36</f>
        <v>0.216976464767828</v>
      </c>
      <c r="N37" s="29" t="n">
        <f aca="false">M37/I37</f>
        <v>-6.02570815885068</v>
      </c>
      <c r="O37" s="3" t="n">
        <v>1</v>
      </c>
    </row>
    <row r="38" customFormat="false" ht="12.8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AVERAGE($C9:$C38)</f>
        <v>29.3333333333333</v>
      </c>
      <c r="L38" s="30" t="n">
        <v>144.94</v>
      </c>
      <c r="M38" s="29" t="n">
        <f aca="false">K38/L37</f>
        <v>0.210229580257531</v>
      </c>
      <c r="N38" s="29" t="n">
        <f aca="false">M38/I38</f>
        <v>-5.8245766825896</v>
      </c>
      <c r="O38" s="3" t="n">
        <v>1</v>
      </c>
    </row>
    <row r="39" customFormat="false" ht="12.8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AVERAGE($C10:$C39)</f>
        <v>28.9</v>
      </c>
      <c r="L39" s="30" t="n">
        <v>146.67</v>
      </c>
      <c r="M39" s="29" t="n">
        <f aca="false">K39/L38</f>
        <v>0.19939285221471</v>
      </c>
      <c r="N39" s="29" t="n">
        <f aca="false">M39/I39</f>
        <v>-5.68522197294775</v>
      </c>
      <c r="O39" s="3" t="n">
        <v>1</v>
      </c>
    </row>
    <row r="40" customFormat="false" ht="12.8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AVERAGE($C11:$C40)</f>
        <v>28.4</v>
      </c>
      <c r="L40" s="30" t="n">
        <v>144.65</v>
      </c>
      <c r="M40" s="29" t="n">
        <f aca="false">K40/L39</f>
        <v>0.193631962909934</v>
      </c>
      <c r="N40" s="29" t="n">
        <f aca="false">M40/I40</f>
        <v>-5.56448399226641</v>
      </c>
      <c r="O40" s="3" t="n">
        <v>1</v>
      </c>
    </row>
    <row r="41" customFormat="false" ht="12.8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AVERAGE($C12:$C41)</f>
        <v>28.3333333333333</v>
      </c>
      <c r="L41" s="30" t="n">
        <v>150.23</v>
      </c>
      <c r="M41" s="29" t="n">
        <f aca="false">K41/L40</f>
        <v>0.195875100818067</v>
      </c>
      <c r="N41" s="29" t="n">
        <f aca="false">M41/I41</f>
        <v>-6.69904518658871</v>
      </c>
      <c r="O41" s="3" t="n">
        <v>1</v>
      </c>
    </row>
    <row r="42" customFormat="false" ht="12.8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AVERAGE($C13:$C42)</f>
        <v>27.9</v>
      </c>
      <c r="L42" s="30" t="n">
        <v>151.03</v>
      </c>
      <c r="M42" s="29" t="n">
        <f aca="false">K42/L41</f>
        <v>0.185715236637156</v>
      </c>
      <c r="N42" s="29" t="n">
        <f aca="false">M42/I42</f>
        <v>-6.42544511170151</v>
      </c>
      <c r="O42" s="3" t="n">
        <v>1</v>
      </c>
    </row>
    <row r="43" customFormat="false" ht="12.8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AVERAGE($C14:$C43)</f>
        <v>26.6</v>
      </c>
      <c r="L43" s="30" t="n">
        <v>151.19</v>
      </c>
      <c r="M43" s="29" t="n">
        <f aca="false">K43/L42</f>
        <v>0.176123948884328</v>
      </c>
      <c r="N43" s="29" t="n">
        <f aca="false">M43/I43</f>
        <v>-6.07157030008445</v>
      </c>
      <c r="O43" s="3" t="n">
        <v>1</v>
      </c>
    </row>
    <row r="44" customFormat="false" ht="12.8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AVERAGE($C15:$C44)</f>
        <v>25.4666666666667</v>
      </c>
      <c r="L44" s="30" t="n">
        <v>150.39</v>
      </c>
      <c r="M44" s="29" t="n">
        <f aca="false">K44/L43</f>
        <v>0.168441475406222</v>
      </c>
      <c r="N44" s="29" t="n">
        <f aca="false">M44/I44</f>
        <v>-5.64067674974692</v>
      </c>
      <c r="O44" s="3" t="n">
        <v>1</v>
      </c>
    </row>
    <row r="45" customFormat="false" ht="12.8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AVERAGE($C16:$C45)</f>
        <v>25.0666666666667</v>
      </c>
      <c r="L45" s="30" t="n">
        <v>149.08</v>
      </c>
      <c r="M45" s="29" t="n">
        <f aca="false">K45/L44</f>
        <v>0.166677748963805</v>
      </c>
      <c r="N45" s="29" t="n">
        <f aca="false">M45/I45</f>
        <v>-5.28230666366345</v>
      </c>
      <c r="O45" s="3" t="n">
        <v>1</v>
      </c>
    </row>
    <row r="46" customFormat="false" ht="12.8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AVERAGE($C17:$C46)</f>
        <v>25.7333333333333</v>
      </c>
      <c r="L46" s="30" t="n">
        <v>143.76</v>
      </c>
      <c r="M46" s="29" t="n">
        <f aca="false">K46/L45</f>
        <v>0.172614256327699</v>
      </c>
      <c r="N46" s="29" t="n">
        <f aca="false">M46/I46</f>
        <v>-4.93877423460418</v>
      </c>
      <c r="O46" s="3" t="n">
        <v>1</v>
      </c>
    </row>
    <row r="47" customFormat="false" ht="12.8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AVERAGE($C18:$C47)</f>
        <v>22.8333333333333</v>
      </c>
      <c r="L47" s="30" t="n">
        <v>145.46</v>
      </c>
      <c r="M47" s="29" t="n">
        <f aca="false">K47/L46</f>
        <v>0.158829530699314</v>
      </c>
      <c r="N47" s="29" t="n">
        <f aca="false">M47/I47</f>
        <v>-4.69168918695312</v>
      </c>
      <c r="O47" s="3" t="n">
        <v>1</v>
      </c>
    </row>
    <row r="48" customFormat="false" ht="12.8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AVERAGE($C19:$C48)</f>
        <v>22.8</v>
      </c>
      <c r="L48" s="30" t="n">
        <v>145.2</v>
      </c>
      <c r="M48" s="29" t="n">
        <f aca="false">K48/L47</f>
        <v>0.156744122095421</v>
      </c>
      <c r="N48" s="29" t="n">
        <f aca="false">M48/I48</f>
        <v>-4.47367765969207</v>
      </c>
      <c r="O48" s="3" t="n">
        <v>1</v>
      </c>
    </row>
    <row r="49" customFormat="false" ht="12.8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AVERAGE($C20:$C49)</f>
        <v>22.7</v>
      </c>
      <c r="L49" s="30" t="n">
        <v>146.76</v>
      </c>
      <c r="M49" s="29" t="n">
        <f aca="false">K49/L48</f>
        <v>0.15633608815427</v>
      </c>
      <c r="N49" s="29" t="n">
        <f aca="false">M49/I49</f>
        <v>-4.61465739670583</v>
      </c>
      <c r="O49" s="3" t="n">
        <v>1</v>
      </c>
    </row>
    <row r="50" customFormat="false" ht="12.8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AVERAGE($C21:$C50)</f>
        <v>22.7666666666667</v>
      </c>
      <c r="L50" s="30" t="n">
        <v>145.5</v>
      </c>
      <c r="M50" s="29" t="n">
        <f aca="false">K50/L49</f>
        <v>0.155128554556192</v>
      </c>
      <c r="N50" s="29" t="n">
        <f aca="false">M50/I50</f>
        <v>-4.66418921195998</v>
      </c>
      <c r="O50" s="3" t="n">
        <v>1</v>
      </c>
    </row>
    <row r="51" customFormat="false" ht="12.8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AVERAGE($C22:$C51)</f>
        <v>23.2333333333333</v>
      </c>
      <c r="L51" s="30" t="n">
        <v>145.75</v>
      </c>
      <c r="M51" s="29" t="n">
        <f aca="false">K51/L50</f>
        <v>0.159679266895762</v>
      </c>
      <c r="N51" s="29" t="n">
        <f aca="false">M51/I51</f>
        <v>-4.83931762227985</v>
      </c>
      <c r="O51" s="3" t="n">
        <v>1</v>
      </c>
    </row>
    <row r="52" customFormat="false" ht="12.8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AVERAGE($C23:$C52)</f>
        <v>23.1666666666667</v>
      </c>
      <c r="L52" s="30" t="n">
        <v>147.03</v>
      </c>
      <c r="M52" s="29" t="n">
        <f aca="false">K52/L51</f>
        <v>0.158947970268725</v>
      </c>
      <c r="N52" s="29" t="n">
        <f aca="false">M52/I52</f>
        <v>-4.95653355454148</v>
      </c>
      <c r="O52" s="3" t="n">
        <v>1</v>
      </c>
    </row>
    <row r="53" customFormat="false" ht="12.8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AVERAGE($C24:$C53)</f>
        <v>22.3</v>
      </c>
      <c r="L53" s="30" t="n">
        <v>152.4</v>
      </c>
      <c r="M53" s="29" t="n">
        <f aca="false">K53/L52</f>
        <v>0.151669727266544</v>
      </c>
      <c r="N53" s="29" t="n">
        <f aca="false">M53/I53</f>
        <v>-5.54378536207083</v>
      </c>
      <c r="O53" s="3" t="n">
        <v>1</v>
      </c>
    </row>
    <row r="54" customFormat="false" ht="12.8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AVERAGE($C25:$C54)</f>
        <v>21.7666666666667</v>
      </c>
      <c r="L54" s="30" t="n">
        <v>146.54</v>
      </c>
      <c r="M54" s="29" t="n">
        <f aca="false">K54/L53</f>
        <v>0.142825896762905</v>
      </c>
      <c r="N54" s="29" t="n">
        <f aca="false">M54/I54</f>
        <v>-4.32067176183403</v>
      </c>
      <c r="O54" s="3" t="n">
        <v>1</v>
      </c>
    </row>
    <row r="55" customFormat="false" ht="12.8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AVERAGE($C26:$C55)</f>
        <v>21.3</v>
      </c>
      <c r="L55" s="30" t="n">
        <v>144.66</v>
      </c>
      <c r="M55" s="29" t="n">
        <f aca="false">K55/L54</f>
        <v>0.145352804694964</v>
      </c>
      <c r="N55" s="29" t="n">
        <f aca="false">M55/I55</f>
        <v>-4.15352560783046</v>
      </c>
      <c r="O55" s="3" t="n">
        <v>1</v>
      </c>
    </row>
    <row r="56" customFormat="false" ht="12.8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AVERAGE($C27:$C56)</f>
        <v>19.9666666666667</v>
      </c>
      <c r="L56" s="30" t="n">
        <v>147.52</v>
      </c>
      <c r="M56" s="29" t="n">
        <f aca="false">K56/L55</f>
        <v>0.138024793769298</v>
      </c>
      <c r="N56" s="29" t="n">
        <f aca="false">M56/I56</f>
        <v>-4.29179941000968</v>
      </c>
      <c r="O56" s="3" t="n">
        <v>1</v>
      </c>
    </row>
    <row r="57" customFormat="false" ht="12.8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AVERAGE($C28:$C57)</f>
        <v>19.9</v>
      </c>
      <c r="L57" s="30" t="n">
        <v>149.85</v>
      </c>
      <c r="M57" s="29" t="n">
        <f aca="false">K57/L56</f>
        <v>0.134896963123644</v>
      </c>
      <c r="N57" s="29" t="n">
        <f aca="false">M57/I57</f>
        <v>-4.83122881178197</v>
      </c>
      <c r="O57" s="3" t="n">
        <v>1</v>
      </c>
    </row>
    <row r="58" customFormat="false" ht="12.8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AVERAGE($C29:$C58)</f>
        <v>18.6333333333333</v>
      </c>
      <c r="L58" s="30" t="n">
        <v>153.62</v>
      </c>
      <c r="M58" s="29" t="n">
        <f aca="false">K58/L57</f>
        <v>0.124346568791013</v>
      </c>
      <c r="N58" s="29" t="n">
        <f aca="false">M58/I58</f>
        <v>-5.49850239172254</v>
      </c>
      <c r="O58" s="3" t="n">
        <v>1</v>
      </c>
    </row>
    <row r="59" customFormat="false" ht="12.8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AVERAGE($C30:$C59)</f>
        <v>15.9333333333333</v>
      </c>
      <c r="L59" s="30" t="n">
        <v>157.91</v>
      </c>
      <c r="M59" s="29" t="n">
        <f aca="false">K59/L58</f>
        <v>0.103719133793343</v>
      </c>
      <c r="N59" s="29" t="n">
        <f aca="false">M59/I59</f>
        <v>-5.38268023445937</v>
      </c>
      <c r="O59" s="3" t="n">
        <v>1</v>
      </c>
    </row>
    <row r="60" customFormat="false" ht="12.8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AVERAGE($C31:$C60)</f>
        <v>12.6666666666667</v>
      </c>
      <c r="L60" s="30" t="n">
        <v>149.71</v>
      </c>
      <c r="M60" s="29" t="n">
        <f aca="false">K60/L59</f>
        <v>0.080214468156967</v>
      </c>
      <c r="N60" s="29" t="n">
        <f aca="false">M60/I60</f>
        <v>-2.98204752454506</v>
      </c>
      <c r="O60" s="3" t="n">
        <v>1</v>
      </c>
    </row>
    <row r="61" customFormat="false" ht="12.8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AVERAGE($C32:$C61)</f>
        <v>12</v>
      </c>
      <c r="L61" s="30" t="n">
        <v>152.51</v>
      </c>
      <c r="M61" s="29" t="n">
        <f aca="false">K61/L60</f>
        <v>0.0801549662681184</v>
      </c>
      <c r="N61" s="29" t="n">
        <f aca="false">M61/I61</f>
        <v>-3.28866983882348</v>
      </c>
      <c r="O61" s="3" t="n">
        <v>1</v>
      </c>
    </row>
    <row r="62" customFormat="false" ht="12.8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AVERAGE($C33:$C62)</f>
        <v>13.6666666666667</v>
      </c>
      <c r="L62" s="30" t="n">
        <v>163.7</v>
      </c>
      <c r="M62" s="29" t="n">
        <f aca="false">K62/L61</f>
        <v>0.0896116101676393</v>
      </c>
      <c r="N62" s="29" t="n">
        <f aca="false">M62/I62</f>
        <v>-5.98456979277542</v>
      </c>
      <c r="O62" s="3" t="n">
        <v>1</v>
      </c>
    </row>
    <row r="63" customFormat="false" ht="12.8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AVERAGE($C34:$C63)</f>
        <v>13.6333333333333</v>
      </c>
      <c r="L63" s="30" t="n">
        <v>167.97</v>
      </c>
      <c r="M63" s="29" t="n">
        <f aca="false">K63/L62</f>
        <v>0.0832824272042354</v>
      </c>
      <c r="N63" s="29" t="n">
        <f aca="false">M63/I63</f>
        <v>-7.20613245899951</v>
      </c>
      <c r="O63" s="3" t="n">
        <v>1</v>
      </c>
    </row>
    <row r="64" customFormat="false" ht="12.8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AVERAGE($C35:$C64)</f>
        <v>14.4333333333333</v>
      </c>
      <c r="L64" s="30" t="n">
        <v>173.66</v>
      </c>
      <c r="M64" s="29" t="n">
        <f aca="false">K64/L63</f>
        <v>0.0859280427060388</v>
      </c>
      <c r="N64" s="29" t="n">
        <f aca="false">M64/I64</f>
        <v>-15.7127933609027</v>
      </c>
      <c r="O64" s="3" t="n">
        <v>1</v>
      </c>
    </row>
    <row r="65" customFormat="false" ht="12.8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AVERAGE($C36:$C65)</f>
        <v>15.5333333333333</v>
      </c>
      <c r="L65" s="30" t="n">
        <v>187.1</v>
      </c>
      <c r="M65" s="29" t="n">
        <f aca="false">K65/L64</f>
        <v>0.0894468117778034</v>
      </c>
      <c r="N65" s="29" t="n">
        <f aca="false">M65/I65</f>
        <v>14.05132323746</v>
      </c>
      <c r="O65" s="3" t="n">
        <v>1</v>
      </c>
    </row>
    <row r="66" customFormat="false" ht="12.8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AVERAGE($C37:$C66)</f>
        <v>16.3</v>
      </c>
      <c r="L66" s="30" t="n">
        <v>180.48</v>
      </c>
      <c r="M66" s="29" t="n">
        <f aca="false">K66/L65</f>
        <v>0.0871191876002138</v>
      </c>
      <c r="N66" s="29" t="n">
        <f aca="false">M66/I66</f>
        <v>71.7594075147394</v>
      </c>
      <c r="O66" s="3" t="n">
        <v>1</v>
      </c>
    </row>
    <row r="67" customFormat="false" ht="12.8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AVERAGE($C38:$C67)</f>
        <v>17.1666666666667</v>
      </c>
      <c r="L67" s="30" t="n">
        <v>191.22</v>
      </c>
      <c r="M67" s="29" t="n">
        <f aca="false">K67/L66</f>
        <v>0.0951167257683215</v>
      </c>
      <c r="N67" s="29" t="n">
        <f aca="false">M67/I67</f>
        <v>10.106171137031</v>
      </c>
      <c r="O67" s="3" t="n">
        <v>1</v>
      </c>
    </row>
    <row r="68" customFormat="false" ht="12.8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AVERAGE($C39:$C68)</f>
        <v>17.8333333333333</v>
      </c>
      <c r="L68" s="30" t="n">
        <v>195.27</v>
      </c>
      <c r="M68" s="29" t="n">
        <f aca="false">K68/L67</f>
        <v>0.0932608165115225</v>
      </c>
      <c r="N68" s="29" t="n">
        <f aca="false">M68/I68</f>
        <v>7.56369177384932</v>
      </c>
      <c r="O68" s="3" t="n">
        <v>1</v>
      </c>
    </row>
    <row r="69" customFormat="false" ht="12.8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0.0123555276099975</v>
      </c>
      <c r="K69" s="30" t="n">
        <f aca="false">AVERAGE($C40:$C69)</f>
        <v>18.8333333333333</v>
      </c>
      <c r="L69" s="30" t="n">
        <v>193.57</v>
      </c>
      <c r="M69" s="29" t="n">
        <f aca="false">K69/L68</f>
        <v>0.0964476536761066</v>
      </c>
      <c r="N69" s="29" t="n">
        <f aca="false">M69/I69</f>
        <v>7.80603279119104</v>
      </c>
      <c r="O69" s="3" t="n">
        <v>1</v>
      </c>
    </row>
    <row r="70" customFormat="false" ht="12.8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0.0171926938128019</v>
      </c>
      <c r="K70" s="30" t="n">
        <f aca="false">AVERAGE($C41:$C70)</f>
        <v>19.4333333333333</v>
      </c>
      <c r="L70" s="30" t="n">
        <v>200</v>
      </c>
      <c r="M70" s="29" t="n">
        <f aca="false">K70/L69</f>
        <v>0.100394344853714</v>
      </c>
      <c r="N70" s="29" t="n">
        <f aca="false">M70/I70</f>
        <v>5.83936094871644</v>
      </c>
      <c r="O70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2019-10-22T14:58:11Z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