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DELL\Desktop\2024美赛\代码\第二问\"/>
    </mc:Choice>
  </mc:AlternateContent>
  <xr:revisionPtr revIDLastSave="0" documentId="13_ncr:1_{981C207C-F9D0-47CC-8989-94ADAFF835B3}" xr6:coauthVersionLast="47" xr6:coauthVersionMax="47" xr10:uidLastSave="{00000000-0000-0000-0000-000000000000}"/>
  <bookViews>
    <workbookView xWindow="-23148" yWindow="792" windowWidth="23256" windowHeight="13176" activeTab="3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5" i="4" l="1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" i="4"/>
  <c r="N25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" i="3"/>
  <c r="N2" i="2" s="1"/>
  <c r="O2" i="2"/>
  <c r="N25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" i="1"/>
  <c r="P2" i="1" s="1"/>
  <c r="P25" i="1" s="1"/>
  <c r="B26" i="1"/>
  <c r="A26" i="1"/>
  <c r="O25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O2" i="1"/>
  <c r="B27" i="1"/>
  <c r="B28" i="1" s="1"/>
  <c r="C28" i="1"/>
  <c r="D28" i="1"/>
  <c r="E28" i="1"/>
  <c r="F28" i="1"/>
  <c r="G28" i="1"/>
  <c r="H28" i="1"/>
  <c r="I28" i="1"/>
  <c r="J28" i="1"/>
  <c r="K28" i="1"/>
  <c r="L28" i="1"/>
  <c r="M28" i="1"/>
  <c r="B29" i="1"/>
  <c r="C29" i="1"/>
  <c r="D29" i="1"/>
  <c r="E29" i="1"/>
  <c r="F29" i="1"/>
  <c r="G29" i="1"/>
  <c r="H29" i="1"/>
  <c r="I29" i="1"/>
  <c r="J29" i="1"/>
  <c r="K29" i="1"/>
  <c r="L29" i="1"/>
  <c r="M29" i="1"/>
  <c r="B25" i="1"/>
  <c r="C26" i="5"/>
  <c r="D26" i="5"/>
  <c r="E26" i="5"/>
  <c r="F26" i="5"/>
  <c r="G26" i="5"/>
  <c r="H26" i="5"/>
  <c r="I26" i="5"/>
  <c r="J26" i="5"/>
  <c r="K26" i="5"/>
  <c r="L26" i="5"/>
  <c r="M26" i="5"/>
  <c r="B26" i="5"/>
  <c r="C25" i="5"/>
  <c r="D25" i="5"/>
  <c r="E25" i="5"/>
  <c r="F25" i="5"/>
  <c r="G25" i="5"/>
  <c r="H25" i="5"/>
  <c r="I25" i="5"/>
  <c r="J25" i="5"/>
  <c r="K25" i="5"/>
  <c r="L25" i="5"/>
  <c r="M25" i="5"/>
  <c r="B25" i="5"/>
  <c r="C26" i="4"/>
  <c r="D26" i="4"/>
  <c r="E26" i="4"/>
  <c r="F26" i="4"/>
  <c r="G26" i="4"/>
  <c r="H26" i="4"/>
  <c r="I26" i="4"/>
  <c r="J26" i="4"/>
  <c r="K26" i="4"/>
  <c r="L26" i="4"/>
  <c r="M26" i="4"/>
  <c r="B26" i="4"/>
  <c r="C25" i="4"/>
  <c r="D25" i="4"/>
  <c r="E25" i="4"/>
  <c r="F25" i="4"/>
  <c r="G25" i="4"/>
  <c r="H25" i="4"/>
  <c r="I25" i="4"/>
  <c r="J25" i="4"/>
  <c r="K25" i="4"/>
  <c r="L25" i="4"/>
  <c r="M25" i="4"/>
  <c r="B25" i="4"/>
  <c r="C26" i="3"/>
  <c r="D26" i="3"/>
  <c r="E26" i="3"/>
  <c r="F26" i="3"/>
  <c r="G26" i="3"/>
  <c r="H26" i="3"/>
  <c r="I26" i="3"/>
  <c r="J26" i="3"/>
  <c r="K26" i="3"/>
  <c r="L26" i="3"/>
  <c r="M26" i="3"/>
  <c r="B26" i="3"/>
  <c r="B26" i="2"/>
  <c r="C25" i="3"/>
  <c r="D25" i="3"/>
  <c r="E25" i="3"/>
  <c r="F25" i="3"/>
  <c r="G25" i="3"/>
  <c r="H25" i="3"/>
  <c r="I25" i="3"/>
  <c r="J25" i="3"/>
  <c r="K25" i="3"/>
  <c r="L25" i="3"/>
  <c r="M25" i="3"/>
  <c r="B25" i="3"/>
  <c r="B25" i="2"/>
  <c r="C26" i="2"/>
  <c r="D26" i="2"/>
  <c r="E26" i="2"/>
  <c r="F26" i="2"/>
  <c r="G26" i="2"/>
  <c r="H26" i="2"/>
  <c r="I26" i="2"/>
  <c r="J26" i="2"/>
  <c r="K26" i="2"/>
  <c r="L26" i="2"/>
  <c r="M26" i="2"/>
  <c r="C25" i="2"/>
  <c r="D25" i="2"/>
  <c r="E25" i="2"/>
  <c r="F25" i="2"/>
  <c r="G25" i="2"/>
  <c r="H25" i="2"/>
  <c r="I25" i="2"/>
  <c r="J25" i="2"/>
  <c r="K25" i="2"/>
  <c r="L25" i="2"/>
  <c r="M25" i="2"/>
  <c r="D27" i="1"/>
  <c r="E27" i="1"/>
  <c r="F27" i="1"/>
  <c r="G27" i="1"/>
  <c r="H27" i="1"/>
  <c r="I27" i="1"/>
  <c r="K27" i="1"/>
  <c r="L27" i="1"/>
  <c r="M27" i="1"/>
  <c r="C25" i="1"/>
  <c r="D25" i="1"/>
  <c r="E25" i="1"/>
  <c r="F25" i="1"/>
  <c r="G25" i="1"/>
  <c r="H25" i="1"/>
  <c r="I25" i="1"/>
  <c r="J25" i="1"/>
  <c r="K25" i="1"/>
  <c r="L25" i="1"/>
  <c r="M25" i="1"/>
  <c r="P2" i="2" l="1"/>
  <c r="P25" i="2" s="1"/>
  <c r="O25" i="2" s="1"/>
  <c r="N25" i="1"/>
</calcChain>
</file>

<file path=xl/sharedStrings.xml><?xml version="1.0" encoding="utf-8"?>
<sst xmlns="http://schemas.openxmlformats.org/spreadsheetml/2006/main" count="72" uniqueCount="21">
  <si>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</si>
  <si>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</si>
  <si>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</si>
  <si>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</si>
  <si>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</si>
  <si>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</si>
  <si>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</si>
  <si>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</si>
  <si>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</si>
  <si>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</si>
  <si>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</si>
  <si>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Jan</t>
    <phoneticPr fontId="2" type="noConversion"/>
  </si>
  <si>
    <t>Year</t>
  </si>
  <si>
    <t>Jan</t>
  </si>
  <si>
    <t>17年最佳水位</t>
    <phoneticPr fontId="2" type="noConversion"/>
  </si>
  <si>
    <t>平均数值</t>
    <phoneticPr fontId="2" type="noConversion"/>
  </si>
  <si>
    <t>17年最佳</t>
    <phoneticPr fontId="2" type="noConversion"/>
  </si>
  <si>
    <t>方差</t>
    <phoneticPr fontId="2" type="noConversion"/>
  </si>
  <si>
    <t>标准化</t>
    <phoneticPr fontId="2" type="noConversion"/>
  </si>
  <si>
    <t>MAX</t>
    <phoneticPr fontId="2" type="noConversion"/>
  </si>
  <si>
    <t>MIN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</si>
</sst>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b/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1" fillId="0" borderId="2" xfId="0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9"/>
  <sheetViews>
    <sheetView workbookViewId="0">
      <selection activeCell="O2" sqref="O2"/>
    </sheetView>
  </sheetViews>
  <sheetFormatPr defaultRowHeight="14.25" x14ac:dyDescent="0.2"/>
  <cols>
    <col min="1" max="1" width="10.5" bestFit="1" customWidth="1"/>
    <col min="2" max="2" width="12.75" bestFit="1" customWidth="1"/>
  </cols>
  <sheetData>
    <row r="1" spans="1:16" x14ac:dyDescent="0.2">
      <c r="A1" s="1"/>
      <c r="B1" s="1" t="s">
        <v>11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3" t="s">
        <v>19</v>
      </c>
      <c r="O1" s="3" t="s">
        <v>20</v>
      </c>
    </row>
    <row r="2" spans="1:16" x14ac:dyDescent="0.2">
      <c r="A2" s="1">
        <v>2000</v>
      </c>
      <c r="B2" s="2">
        <v>183.16</v>
      </c>
      <c r="C2" s="2">
        <v>183.08</v>
      </c>
      <c r="D2" s="2">
        <v>183.08</v>
      </c>
      <c r="E2" s="2">
        <v>183.12</v>
      </c>
      <c r="F2" s="2">
        <v>183.16</v>
      </c>
      <c r="G2" s="2">
        <v>183.24</v>
      </c>
      <c r="H2" s="2">
        <v>183.33</v>
      </c>
      <c r="I2" s="2">
        <v>183.31</v>
      </c>
      <c r="J2" s="2">
        <v>183.27</v>
      </c>
      <c r="K2" s="2">
        <v>183.2</v>
      </c>
      <c r="L2" s="2">
        <v>183.15</v>
      </c>
      <c r="M2" s="2">
        <v>183.06</v>
      </c>
      <c r="N2">
        <f>MAX(B2:M2)</f>
        <v>183.33</v>
      </c>
      <c r="O2">
        <f>MIN(B2:M2)</f>
        <v>183.06</v>
      </c>
      <c r="P2">
        <f>N2-O2</f>
        <v>0.27000000000001023</v>
      </c>
    </row>
    <row r="3" spans="1:16" x14ac:dyDescent="0.2">
      <c r="A3" s="1">
        <v>2001</v>
      </c>
      <c r="B3" s="2">
        <v>182.98</v>
      </c>
      <c r="C3" s="2">
        <v>182.94</v>
      </c>
      <c r="D3" s="2">
        <v>182.91</v>
      </c>
      <c r="E3" s="2">
        <v>183.01</v>
      </c>
      <c r="F3" s="2">
        <v>183.24</v>
      </c>
      <c r="G3" s="2">
        <v>183.33</v>
      </c>
      <c r="H3" s="2">
        <v>183.36</v>
      </c>
      <c r="I3" s="2">
        <v>183.39</v>
      </c>
      <c r="J3" s="2">
        <v>183.37</v>
      </c>
      <c r="K3" s="2">
        <v>183.3</v>
      </c>
      <c r="L3" s="2">
        <v>183.29</v>
      </c>
      <c r="M3" s="2">
        <v>183.3</v>
      </c>
      <c r="N3">
        <f t="shared" ref="N3:N24" si="0">MAX(B3:M3)</f>
        <v>183.39</v>
      </c>
      <c r="O3">
        <f t="shared" ref="O3:O24" si="1">MIN(B3:M3)</f>
        <v>182.91</v>
      </c>
      <c r="P3">
        <f t="shared" ref="P3:P24" si="2">N3-O3</f>
        <v>0.47999999999998977</v>
      </c>
    </row>
    <row r="4" spans="1:16" x14ac:dyDescent="0.2">
      <c r="A4" s="1">
        <v>2002</v>
      </c>
      <c r="B4" s="2">
        <v>183.22</v>
      </c>
      <c r="C4" s="2">
        <v>183.14</v>
      </c>
      <c r="D4" s="2">
        <v>183.11</v>
      </c>
      <c r="E4" s="2">
        <v>183.14</v>
      </c>
      <c r="F4" s="2">
        <v>183.26</v>
      </c>
      <c r="G4" s="2">
        <v>183.31</v>
      </c>
      <c r="H4" s="2">
        <v>183.36</v>
      </c>
      <c r="I4" s="2">
        <v>183.4</v>
      </c>
      <c r="J4" s="2">
        <v>183.42</v>
      </c>
      <c r="K4" s="2">
        <v>183.44</v>
      </c>
      <c r="L4" s="2">
        <v>183.36</v>
      </c>
      <c r="M4" s="2">
        <v>183.26</v>
      </c>
      <c r="N4">
        <f t="shared" si="0"/>
        <v>183.44</v>
      </c>
      <c r="O4">
        <f t="shared" si="1"/>
        <v>183.11</v>
      </c>
      <c r="P4">
        <f t="shared" si="2"/>
        <v>0.32999999999998408</v>
      </c>
    </row>
    <row r="5" spans="1:16" x14ac:dyDescent="0.2">
      <c r="A5" s="1">
        <v>2003</v>
      </c>
      <c r="B5" s="2">
        <v>183.16</v>
      </c>
      <c r="C5" s="2">
        <v>183.07</v>
      </c>
      <c r="D5" s="2">
        <v>183.03</v>
      </c>
      <c r="E5" s="2">
        <v>183.08</v>
      </c>
      <c r="F5" s="2">
        <v>183.18</v>
      </c>
      <c r="G5" s="2">
        <v>183.23</v>
      </c>
      <c r="H5" s="2">
        <v>183.26</v>
      </c>
      <c r="I5" s="2">
        <v>183.29</v>
      </c>
      <c r="J5" s="2">
        <v>183.27</v>
      </c>
      <c r="K5" s="2">
        <v>183.26</v>
      </c>
      <c r="L5" s="2">
        <v>183.23</v>
      </c>
      <c r="M5" s="2">
        <v>183.19</v>
      </c>
      <c r="N5">
        <f t="shared" si="0"/>
        <v>183.29</v>
      </c>
      <c r="O5">
        <f t="shared" si="1"/>
        <v>183.03</v>
      </c>
      <c r="P5">
        <f t="shared" si="2"/>
        <v>0.25999999999999091</v>
      </c>
    </row>
    <row r="6" spans="1:16" x14ac:dyDescent="0.2">
      <c r="A6" s="1">
        <v>2004</v>
      </c>
      <c r="B6" s="2">
        <v>183.14</v>
      </c>
      <c r="C6" s="2">
        <v>183.07</v>
      </c>
      <c r="D6" s="2">
        <v>183.07</v>
      </c>
      <c r="E6" s="2">
        <v>183.13</v>
      </c>
      <c r="F6" s="2">
        <v>183.23</v>
      </c>
      <c r="G6" s="2">
        <v>183.35</v>
      </c>
      <c r="H6" s="2">
        <v>183.4</v>
      </c>
      <c r="I6" s="2">
        <v>183.42</v>
      </c>
      <c r="J6" s="2">
        <v>183.46</v>
      </c>
      <c r="K6" s="2">
        <v>183.47</v>
      </c>
      <c r="L6" s="2">
        <v>183.46</v>
      </c>
      <c r="M6" s="2">
        <v>183.38</v>
      </c>
      <c r="N6">
        <f t="shared" si="0"/>
        <v>183.47</v>
      </c>
      <c r="O6">
        <f t="shared" si="1"/>
        <v>183.07</v>
      </c>
      <c r="P6">
        <f t="shared" si="2"/>
        <v>0.40000000000000568</v>
      </c>
    </row>
    <row r="7" spans="1:16" x14ac:dyDescent="0.2">
      <c r="A7" s="1">
        <v>2005</v>
      </c>
      <c r="B7" s="2">
        <v>183.32</v>
      </c>
      <c r="C7" s="2">
        <v>183.27</v>
      </c>
      <c r="D7" s="2">
        <v>183.22</v>
      </c>
      <c r="E7" s="2">
        <v>183.26</v>
      </c>
      <c r="F7" s="2">
        <v>183.31</v>
      </c>
      <c r="G7" s="2">
        <v>183.39</v>
      </c>
      <c r="H7" s="2">
        <v>183.42</v>
      </c>
      <c r="I7" s="2">
        <v>183.38</v>
      </c>
      <c r="J7" s="2">
        <v>183.35</v>
      </c>
      <c r="K7" s="2">
        <v>183.38</v>
      </c>
      <c r="L7" s="2">
        <v>183.35</v>
      </c>
      <c r="M7" s="2">
        <v>183.3</v>
      </c>
      <c r="N7">
        <f t="shared" si="0"/>
        <v>183.42</v>
      </c>
      <c r="O7">
        <f t="shared" si="1"/>
        <v>183.22</v>
      </c>
      <c r="P7">
        <f t="shared" si="2"/>
        <v>0.19999999999998863</v>
      </c>
    </row>
    <row r="8" spans="1:16" x14ac:dyDescent="0.2">
      <c r="A8" s="1">
        <v>2006</v>
      </c>
      <c r="B8" s="2">
        <v>183.24</v>
      </c>
      <c r="C8" s="2">
        <v>183.18</v>
      </c>
      <c r="D8" s="2">
        <v>183.12</v>
      </c>
      <c r="E8" s="2">
        <v>183.16</v>
      </c>
      <c r="F8" s="2">
        <v>183.24</v>
      </c>
      <c r="G8" s="2">
        <v>183.3</v>
      </c>
      <c r="H8" s="2">
        <v>183.31</v>
      </c>
      <c r="I8" s="2">
        <v>183.3</v>
      </c>
      <c r="J8" s="2">
        <v>183.2</v>
      </c>
      <c r="K8" s="2">
        <v>183.13</v>
      </c>
      <c r="L8" s="2">
        <v>183.04</v>
      </c>
      <c r="M8" s="2">
        <v>182.98</v>
      </c>
      <c r="N8">
        <f t="shared" si="0"/>
        <v>183.31</v>
      </c>
      <c r="O8">
        <f t="shared" si="1"/>
        <v>182.98</v>
      </c>
      <c r="P8">
        <f t="shared" si="2"/>
        <v>0.33000000000001251</v>
      </c>
    </row>
    <row r="9" spans="1:16" x14ac:dyDescent="0.2">
      <c r="A9" s="1">
        <v>2007</v>
      </c>
      <c r="B9" s="2">
        <v>182.92</v>
      </c>
      <c r="C9" s="2">
        <v>182.83</v>
      </c>
      <c r="D9" s="2">
        <v>182.79</v>
      </c>
      <c r="E9" s="2">
        <v>182.85</v>
      </c>
      <c r="F9" s="2">
        <v>182.87</v>
      </c>
      <c r="G9" s="2">
        <v>182.94</v>
      </c>
      <c r="H9" s="2">
        <v>183</v>
      </c>
      <c r="I9" s="2">
        <v>183.01</v>
      </c>
      <c r="J9" s="2">
        <v>183.02</v>
      </c>
      <c r="K9" s="2">
        <v>183.18</v>
      </c>
      <c r="L9" s="2">
        <v>183.18</v>
      </c>
      <c r="M9" s="2">
        <v>183.11</v>
      </c>
      <c r="N9">
        <f t="shared" si="0"/>
        <v>183.18</v>
      </c>
      <c r="O9">
        <f t="shared" si="1"/>
        <v>182.79</v>
      </c>
      <c r="P9">
        <f t="shared" si="2"/>
        <v>0.39000000000001478</v>
      </c>
    </row>
    <row r="10" spans="1:16" x14ac:dyDescent="0.2">
      <c r="A10" s="1">
        <v>2008</v>
      </c>
      <c r="B10" s="2">
        <v>183.08</v>
      </c>
      <c r="C10" s="2">
        <v>183.03</v>
      </c>
      <c r="D10" s="2">
        <v>182.97</v>
      </c>
      <c r="E10" s="2">
        <v>183.01</v>
      </c>
      <c r="F10" s="2">
        <v>183.18</v>
      </c>
      <c r="G10" s="2">
        <v>183.29</v>
      </c>
      <c r="H10" s="2">
        <v>183.41</v>
      </c>
      <c r="I10" s="2">
        <v>183.42</v>
      </c>
      <c r="J10" s="2">
        <v>183.37</v>
      </c>
      <c r="K10" s="2">
        <v>183.32</v>
      </c>
      <c r="L10" s="2">
        <v>183.27</v>
      </c>
      <c r="M10" s="2">
        <v>183.19</v>
      </c>
      <c r="N10">
        <f t="shared" si="0"/>
        <v>183.42</v>
      </c>
      <c r="O10">
        <f t="shared" si="1"/>
        <v>182.97</v>
      </c>
      <c r="P10">
        <f t="shared" si="2"/>
        <v>0.44999999999998863</v>
      </c>
    </row>
    <row r="11" spans="1:16" x14ac:dyDescent="0.2">
      <c r="A11" s="1">
        <v>2009</v>
      </c>
      <c r="B11" s="2">
        <v>183.14</v>
      </c>
      <c r="C11" s="2">
        <v>183.1</v>
      </c>
      <c r="D11" s="2">
        <v>183.09</v>
      </c>
      <c r="E11" s="2">
        <v>183.12</v>
      </c>
      <c r="F11" s="2">
        <v>183.24</v>
      </c>
      <c r="G11" s="2">
        <v>183.3</v>
      </c>
      <c r="H11" s="2">
        <v>183.34</v>
      </c>
      <c r="I11" s="2">
        <v>183.39</v>
      </c>
      <c r="J11" s="2">
        <v>183.42</v>
      </c>
      <c r="K11" s="2">
        <v>183.36</v>
      </c>
      <c r="L11" s="2">
        <v>183.35</v>
      </c>
      <c r="M11" s="2">
        <v>183.3</v>
      </c>
      <c r="N11">
        <f t="shared" si="0"/>
        <v>183.42</v>
      </c>
      <c r="O11">
        <f t="shared" si="1"/>
        <v>183.09</v>
      </c>
      <c r="P11">
        <f t="shared" si="2"/>
        <v>0.32999999999998408</v>
      </c>
    </row>
    <row r="12" spans="1:16" x14ac:dyDescent="0.2">
      <c r="A12" s="1">
        <v>2010</v>
      </c>
      <c r="B12" s="2">
        <v>183.21</v>
      </c>
      <c r="C12" s="2">
        <v>183.14</v>
      </c>
      <c r="D12" s="2">
        <v>183.09</v>
      </c>
      <c r="E12" s="2">
        <v>183.08</v>
      </c>
      <c r="F12" s="2">
        <v>183.08</v>
      </c>
      <c r="G12" s="2">
        <v>183.13</v>
      </c>
      <c r="H12" s="2">
        <v>183.19</v>
      </c>
      <c r="I12" s="2">
        <v>183.2</v>
      </c>
      <c r="J12" s="2">
        <v>183.22</v>
      </c>
      <c r="K12" s="2">
        <v>183.19</v>
      </c>
      <c r="L12" s="2">
        <v>183.14</v>
      </c>
      <c r="M12" s="2">
        <v>183.07</v>
      </c>
      <c r="N12">
        <f t="shared" si="0"/>
        <v>183.22</v>
      </c>
      <c r="O12">
        <f t="shared" si="1"/>
        <v>183.07</v>
      </c>
      <c r="P12">
        <f t="shared" si="2"/>
        <v>0.15000000000000568</v>
      </c>
    </row>
    <row r="13" spans="1:16" x14ac:dyDescent="0.2">
      <c r="A13" s="1">
        <v>2011</v>
      </c>
      <c r="B13" s="2">
        <v>183</v>
      </c>
      <c r="C13" s="2">
        <v>182.93</v>
      </c>
      <c r="D13" s="2">
        <v>182.87</v>
      </c>
      <c r="E13" s="2">
        <v>182.91</v>
      </c>
      <c r="F13" s="2">
        <v>183.04</v>
      </c>
      <c r="G13" s="2">
        <v>183.15</v>
      </c>
      <c r="H13" s="2">
        <v>183.25</v>
      </c>
      <c r="I13" s="2">
        <v>183.28</v>
      </c>
      <c r="J13" s="2">
        <v>183.23</v>
      </c>
      <c r="K13" s="2">
        <v>183.21</v>
      </c>
      <c r="L13" s="2">
        <v>183.16</v>
      </c>
      <c r="M13" s="2">
        <v>183.09</v>
      </c>
      <c r="N13">
        <f t="shared" si="0"/>
        <v>183.28</v>
      </c>
      <c r="O13">
        <f t="shared" si="1"/>
        <v>182.87</v>
      </c>
      <c r="P13">
        <f t="shared" si="2"/>
        <v>0.40999999999999659</v>
      </c>
    </row>
    <row r="14" spans="1:16" x14ac:dyDescent="0.2">
      <c r="A14" s="1">
        <v>2012</v>
      </c>
      <c r="B14" s="2">
        <v>183.01</v>
      </c>
      <c r="C14" s="2">
        <v>182.94</v>
      </c>
      <c r="D14" s="2">
        <v>182.93</v>
      </c>
      <c r="E14" s="2">
        <v>183</v>
      </c>
      <c r="F14" s="2">
        <v>183.06</v>
      </c>
      <c r="G14" s="2">
        <v>183.2</v>
      </c>
      <c r="H14" s="2">
        <v>183.3</v>
      </c>
      <c r="I14" s="2">
        <v>183.27</v>
      </c>
      <c r="J14" s="2">
        <v>183.2</v>
      </c>
      <c r="K14" s="2">
        <v>183.12</v>
      </c>
      <c r="L14" s="2">
        <v>183.1</v>
      </c>
      <c r="M14" s="2">
        <v>183.05</v>
      </c>
      <c r="N14">
        <f t="shared" si="0"/>
        <v>183.3</v>
      </c>
      <c r="O14">
        <f t="shared" si="1"/>
        <v>182.93</v>
      </c>
      <c r="P14">
        <f t="shared" si="2"/>
        <v>0.37000000000000455</v>
      </c>
    </row>
    <row r="15" spans="1:16" x14ac:dyDescent="0.2">
      <c r="A15" s="1">
        <v>2013</v>
      </c>
      <c r="B15" s="2">
        <v>182.98</v>
      </c>
      <c r="C15" s="2">
        <v>182.94</v>
      </c>
      <c r="D15" s="2">
        <v>182.9</v>
      </c>
      <c r="E15" s="2">
        <v>182.92</v>
      </c>
      <c r="F15" s="2">
        <v>183.11</v>
      </c>
      <c r="G15" s="2">
        <v>183.26</v>
      </c>
      <c r="H15" s="2">
        <v>183.37</v>
      </c>
      <c r="I15" s="2">
        <v>183.44</v>
      </c>
      <c r="J15" s="2">
        <v>183.48</v>
      </c>
      <c r="K15" s="2">
        <v>183.45</v>
      </c>
      <c r="L15" s="2">
        <v>183.4</v>
      </c>
      <c r="M15" s="2">
        <v>183.35</v>
      </c>
      <c r="N15">
        <f t="shared" si="0"/>
        <v>183.48</v>
      </c>
      <c r="O15">
        <f t="shared" si="1"/>
        <v>182.9</v>
      </c>
      <c r="P15">
        <f t="shared" si="2"/>
        <v>0.57999999999998408</v>
      </c>
    </row>
    <row r="16" spans="1:16" x14ac:dyDescent="0.2">
      <c r="A16" s="1">
        <v>2014</v>
      </c>
      <c r="B16" s="2">
        <v>183.29</v>
      </c>
      <c r="C16" s="2">
        <v>183.24</v>
      </c>
      <c r="D16" s="2">
        <v>183.23</v>
      </c>
      <c r="E16" s="2">
        <v>183.27</v>
      </c>
      <c r="F16" s="2">
        <v>183.47</v>
      </c>
      <c r="G16" s="2">
        <v>183.6</v>
      </c>
      <c r="H16" s="2">
        <v>183.66</v>
      </c>
      <c r="I16" s="2">
        <v>183.67</v>
      </c>
      <c r="J16" s="2">
        <v>183.7</v>
      </c>
      <c r="K16" s="2">
        <v>183.71</v>
      </c>
      <c r="L16" s="2">
        <v>183.67</v>
      </c>
      <c r="M16" s="2">
        <v>183.6</v>
      </c>
      <c r="N16">
        <f t="shared" si="0"/>
        <v>183.71</v>
      </c>
      <c r="O16">
        <f t="shared" si="1"/>
        <v>183.23</v>
      </c>
      <c r="P16">
        <f t="shared" si="2"/>
        <v>0.48000000000001819</v>
      </c>
    </row>
    <row r="17" spans="1:16" x14ac:dyDescent="0.2">
      <c r="A17" s="1">
        <v>2015</v>
      </c>
      <c r="B17" s="2">
        <v>183.54</v>
      </c>
      <c r="C17" s="2">
        <v>183.47</v>
      </c>
      <c r="D17" s="2">
        <v>183.42</v>
      </c>
      <c r="E17" s="2">
        <v>183.44</v>
      </c>
      <c r="F17" s="2">
        <v>183.53</v>
      </c>
      <c r="G17" s="2">
        <v>183.63</v>
      </c>
      <c r="H17" s="2">
        <v>183.68</v>
      </c>
      <c r="I17" s="2">
        <v>183.68</v>
      </c>
      <c r="J17" s="2">
        <v>183.69</v>
      </c>
      <c r="K17" s="2">
        <v>183.6</v>
      </c>
      <c r="L17" s="2">
        <v>183.58</v>
      </c>
      <c r="M17" s="2">
        <v>183.59</v>
      </c>
      <c r="N17">
        <f t="shared" si="0"/>
        <v>183.69</v>
      </c>
      <c r="O17">
        <f t="shared" si="1"/>
        <v>183.42</v>
      </c>
      <c r="P17">
        <f t="shared" si="2"/>
        <v>0.27000000000001023</v>
      </c>
    </row>
    <row r="18" spans="1:16" x14ac:dyDescent="0.2">
      <c r="A18" s="1">
        <v>2016</v>
      </c>
      <c r="B18" s="2">
        <v>183.55</v>
      </c>
      <c r="C18" s="2">
        <v>183.49</v>
      </c>
      <c r="D18" s="2">
        <v>183.46</v>
      </c>
      <c r="E18" s="2">
        <v>183.48</v>
      </c>
      <c r="F18" s="2">
        <v>183.5</v>
      </c>
      <c r="G18" s="2">
        <v>183.61</v>
      </c>
      <c r="H18" s="2">
        <v>183.69</v>
      </c>
      <c r="I18" s="2">
        <v>183.7</v>
      </c>
      <c r="J18" s="2">
        <v>183.7</v>
      </c>
      <c r="K18" s="2">
        <v>183.68</v>
      </c>
      <c r="L18" s="2">
        <v>183.59</v>
      </c>
      <c r="M18" s="2">
        <v>183.54</v>
      </c>
      <c r="N18">
        <f t="shared" si="0"/>
        <v>183.7</v>
      </c>
      <c r="O18">
        <f t="shared" si="1"/>
        <v>183.46</v>
      </c>
      <c r="P18">
        <f t="shared" si="2"/>
        <v>0.23999999999998067</v>
      </c>
    </row>
    <row r="19" spans="1:16" x14ac:dyDescent="0.2">
      <c r="A19" s="1">
        <v>2017</v>
      </c>
      <c r="B19" s="2">
        <v>183.47</v>
      </c>
      <c r="C19" s="2">
        <v>183.43</v>
      </c>
      <c r="D19" s="2">
        <v>183.39</v>
      </c>
      <c r="E19" s="2">
        <v>183.41</v>
      </c>
      <c r="F19" s="2">
        <v>183.56</v>
      </c>
      <c r="G19" s="2">
        <v>183.67</v>
      </c>
      <c r="H19" s="2">
        <v>183.75</v>
      </c>
      <c r="I19" s="2">
        <v>183.78</v>
      </c>
      <c r="J19" s="2">
        <v>183.8</v>
      </c>
      <c r="K19" s="2">
        <v>183.81</v>
      </c>
      <c r="L19" s="2">
        <v>183.78</v>
      </c>
      <c r="M19" s="2">
        <v>183.72</v>
      </c>
      <c r="N19">
        <f t="shared" si="0"/>
        <v>183.81</v>
      </c>
      <c r="O19">
        <f t="shared" si="1"/>
        <v>183.39</v>
      </c>
      <c r="P19">
        <f t="shared" si="2"/>
        <v>0.42000000000001592</v>
      </c>
    </row>
    <row r="20" spans="1:16" x14ac:dyDescent="0.2">
      <c r="A20" s="1">
        <v>2018</v>
      </c>
      <c r="B20" s="2">
        <v>183.65</v>
      </c>
      <c r="C20" s="2">
        <v>183.58</v>
      </c>
      <c r="D20" s="2">
        <v>183.54</v>
      </c>
      <c r="E20" s="2">
        <v>183.47</v>
      </c>
      <c r="F20" s="2">
        <v>183.5</v>
      </c>
      <c r="G20" s="2">
        <v>183.56</v>
      </c>
      <c r="H20" s="2">
        <v>183.65</v>
      </c>
      <c r="I20" s="2">
        <v>183.65</v>
      </c>
      <c r="J20" s="2">
        <v>183.7</v>
      </c>
      <c r="K20" s="2">
        <v>183.77</v>
      </c>
      <c r="L20" s="2">
        <v>183.76</v>
      </c>
      <c r="M20" s="2">
        <v>183.67</v>
      </c>
      <c r="N20">
        <f t="shared" si="0"/>
        <v>183.77</v>
      </c>
      <c r="O20">
        <f t="shared" si="1"/>
        <v>183.47</v>
      </c>
      <c r="P20">
        <f t="shared" si="2"/>
        <v>0.30000000000001137</v>
      </c>
    </row>
    <row r="21" spans="1:16" x14ac:dyDescent="0.2">
      <c r="A21" s="1">
        <v>2019</v>
      </c>
      <c r="B21" s="2">
        <v>183.62</v>
      </c>
      <c r="C21" s="2">
        <v>183.58</v>
      </c>
      <c r="D21" s="2">
        <v>183.57</v>
      </c>
      <c r="E21" s="2">
        <v>183.61</v>
      </c>
      <c r="F21" s="2">
        <v>183.77</v>
      </c>
      <c r="G21" s="2">
        <v>183.84</v>
      </c>
      <c r="H21" s="2">
        <v>183.86</v>
      </c>
      <c r="I21" s="2">
        <v>183.86</v>
      </c>
      <c r="J21" s="2">
        <v>183.86</v>
      </c>
      <c r="K21" s="2">
        <v>183.88</v>
      </c>
      <c r="L21" s="2">
        <v>183.81</v>
      </c>
      <c r="M21" s="2">
        <v>183.74</v>
      </c>
      <c r="N21">
        <f t="shared" si="0"/>
        <v>183.88</v>
      </c>
      <c r="O21">
        <f t="shared" si="1"/>
        <v>183.57</v>
      </c>
      <c r="P21">
        <f t="shared" si="2"/>
        <v>0.31000000000000227</v>
      </c>
    </row>
    <row r="22" spans="1:16" x14ac:dyDescent="0.2">
      <c r="A22" s="1">
        <v>2020</v>
      </c>
      <c r="B22" s="2">
        <v>183.71</v>
      </c>
      <c r="C22" s="2">
        <v>183.64</v>
      </c>
      <c r="D22" s="2">
        <v>183.57</v>
      </c>
      <c r="E22" s="2">
        <v>183.62</v>
      </c>
      <c r="F22" s="2">
        <v>183.64</v>
      </c>
      <c r="G22" s="2">
        <v>183.7</v>
      </c>
      <c r="H22" s="2">
        <v>183.76</v>
      </c>
      <c r="I22" s="2">
        <v>183.81</v>
      </c>
      <c r="J22" s="2">
        <v>183.79</v>
      </c>
      <c r="K22" s="2">
        <v>183.76</v>
      </c>
      <c r="L22" s="2">
        <v>183.71</v>
      </c>
      <c r="M22" s="2">
        <v>183.63</v>
      </c>
      <c r="N22">
        <f t="shared" si="0"/>
        <v>183.81</v>
      </c>
      <c r="O22">
        <f t="shared" si="1"/>
        <v>183.57</v>
      </c>
      <c r="P22">
        <f t="shared" si="2"/>
        <v>0.24000000000000909</v>
      </c>
    </row>
    <row r="23" spans="1:16" x14ac:dyDescent="0.2">
      <c r="A23" s="1">
        <v>2021</v>
      </c>
      <c r="B23" s="2">
        <v>183.54</v>
      </c>
      <c r="C23" s="2">
        <v>183.46</v>
      </c>
      <c r="D23" s="2">
        <v>183.42</v>
      </c>
      <c r="E23" s="2">
        <v>183.48</v>
      </c>
      <c r="F23" s="2">
        <v>183.51</v>
      </c>
      <c r="G23" s="2">
        <v>183.55</v>
      </c>
      <c r="H23" s="2">
        <v>183.56</v>
      </c>
      <c r="I23" s="2">
        <v>183.54</v>
      </c>
      <c r="J23" s="2">
        <v>183.51</v>
      </c>
      <c r="K23" s="2">
        <v>183.48</v>
      </c>
      <c r="L23" s="2">
        <v>183.38</v>
      </c>
      <c r="M23" s="2">
        <v>183.31</v>
      </c>
      <c r="N23">
        <f t="shared" si="0"/>
        <v>183.56</v>
      </c>
      <c r="O23">
        <f t="shared" si="1"/>
        <v>183.31</v>
      </c>
      <c r="P23">
        <f t="shared" si="2"/>
        <v>0.25</v>
      </c>
    </row>
    <row r="24" spans="1:16" x14ac:dyDescent="0.2">
      <c r="A24" s="1">
        <v>2022</v>
      </c>
      <c r="B24" s="2">
        <v>183.24</v>
      </c>
      <c r="C24" s="2">
        <v>183.17</v>
      </c>
      <c r="D24" s="2">
        <v>183.15</v>
      </c>
      <c r="E24" s="2">
        <v>183.24</v>
      </c>
      <c r="F24" s="2">
        <v>183.44</v>
      </c>
      <c r="G24" s="2">
        <v>183.57</v>
      </c>
      <c r="H24" s="2">
        <v>183.62</v>
      </c>
      <c r="I24" s="2">
        <v>183.65</v>
      </c>
      <c r="J24" s="2">
        <v>183.65</v>
      </c>
      <c r="K24" s="2">
        <v>183.6</v>
      </c>
      <c r="L24" s="2">
        <v>183.6</v>
      </c>
      <c r="M24" s="2">
        <v>183.57</v>
      </c>
      <c r="N24">
        <f t="shared" si="0"/>
        <v>183.65</v>
      </c>
      <c r="O24">
        <f t="shared" si="1"/>
        <v>183.15</v>
      </c>
      <c r="P24">
        <f t="shared" si="2"/>
        <v>0.5</v>
      </c>
    </row>
    <row r="25" spans="1:16" x14ac:dyDescent="0.2">
      <c r="A25" t="s">
        <v>15</v>
      </c>
      <c r="B25">
        <f>AVERAGE(B2:B24)</f>
        <v>183.26826086956521</v>
      </c>
      <c r="C25">
        <f t="shared" ref="C25:P25" si="3">AVERAGE(C2:C24)</f>
        <v>183.20521739130433</v>
      </c>
      <c r="D25">
        <f t="shared" si="3"/>
        <v>183.1708695652174</v>
      </c>
      <c r="E25">
        <f t="shared" si="3"/>
        <v>183.20913043478259</v>
      </c>
      <c r="F25">
        <f t="shared" si="3"/>
        <v>183.30956521739125</v>
      </c>
      <c r="G25">
        <f t="shared" si="3"/>
        <v>183.39782608695654</v>
      </c>
      <c r="H25">
        <f t="shared" si="3"/>
        <v>183.45782608695654</v>
      </c>
      <c r="I25">
        <f t="shared" si="3"/>
        <v>183.47130434782611</v>
      </c>
      <c r="J25">
        <f t="shared" si="3"/>
        <v>183.46434782608694</v>
      </c>
      <c r="K25">
        <f t="shared" si="3"/>
        <v>183.44782608695652</v>
      </c>
      <c r="L25">
        <f t="shared" si="3"/>
        <v>183.40695652173912</v>
      </c>
      <c r="M25">
        <f t="shared" si="3"/>
        <v>183.34782608695653</v>
      </c>
      <c r="N25">
        <f t="shared" si="3"/>
        <v>183.50130434782611</v>
      </c>
      <c r="O25">
        <f t="shared" si="3"/>
        <v>183.15521739130435</v>
      </c>
      <c r="P25">
        <f>MAX(P2:P24)</f>
        <v>0.57999999999998408</v>
      </c>
    </row>
    <row r="26" spans="1:16" x14ac:dyDescent="0.2">
      <c r="A26">
        <f>AVERAGE(B25:M25)</f>
        <v>183.34641304347826</v>
      </c>
      <c r="B26">
        <f>0.58/183.346413*100</f>
        <v>0.31634106744155388</v>
      </c>
    </row>
    <row r="27" spans="1:16" x14ac:dyDescent="0.2">
      <c r="A27" t="s">
        <v>14</v>
      </c>
      <c r="B27">
        <f>AVERAGE(B19,B25)</f>
        <v>183.36913043478262</v>
      </c>
      <c r="C27">
        <v>183.58</v>
      </c>
      <c r="D27">
        <f t="shared" ref="D27:M27" si="4">AVERAGE(D19,D25)</f>
        <v>183.28043478260869</v>
      </c>
      <c r="E27">
        <f t="shared" si="4"/>
        <v>183.30956521739131</v>
      </c>
      <c r="F27">
        <f t="shared" si="4"/>
        <v>183.43478260869563</v>
      </c>
      <c r="G27">
        <f t="shared" si="4"/>
        <v>183.53391304347826</v>
      </c>
      <c r="H27">
        <f t="shared" si="4"/>
        <v>183.60391304347826</v>
      </c>
      <c r="I27">
        <f t="shared" si="4"/>
        <v>183.62565217391307</v>
      </c>
      <c r="J27">
        <v>183.95</v>
      </c>
      <c r="K27">
        <f t="shared" si="4"/>
        <v>183.62891304347826</v>
      </c>
      <c r="L27">
        <f t="shared" si="4"/>
        <v>183.59347826086957</v>
      </c>
      <c r="M27">
        <f t="shared" si="4"/>
        <v>183.53391304347826</v>
      </c>
    </row>
    <row r="28" spans="1:16" x14ac:dyDescent="0.2">
      <c r="A28" t="s">
        <v>18</v>
      </c>
      <c r="B28">
        <f>B27/185</f>
        <v>0.99118448883666277</v>
      </c>
      <c r="C28">
        <f t="shared" ref="C28:M28" si="5">C27/185</f>
        <v>0.99232432432432438</v>
      </c>
      <c r="D28">
        <f t="shared" si="5"/>
        <v>0.99070505287896593</v>
      </c>
      <c r="E28">
        <f t="shared" si="5"/>
        <v>0.99086251468860165</v>
      </c>
      <c r="F28">
        <f t="shared" si="5"/>
        <v>0.99153936545240884</v>
      </c>
      <c r="G28">
        <f t="shared" si="5"/>
        <v>0.99207520564042306</v>
      </c>
      <c r="H28">
        <f t="shared" si="5"/>
        <v>0.99245358401880135</v>
      </c>
      <c r="I28">
        <f t="shared" si="5"/>
        <v>0.99257109283196254</v>
      </c>
      <c r="J28">
        <f t="shared" si="5"/>
        <v>0.99432432432432427</v>
      </c>
      <c r="K28">
        <f t="shared" si="5"/>
        <v>0.99258871915393654</v>
      </c>
      <c r="L28">
        <f t="shared" si="5"/>
        <v>0.99239717978848419</v>
      </c>
      <c r="M28">
        <f t="shared" si="5"/>
        <v>0.99207520564042306</v>
      </c>
    </row>
    <row r="29" spans="1:16" x14ac:dyDescent="0.2">
      <c r="A29" t="s">
        <v>17</v>
      </c>
      <c r="B29">
        <f>STDEV(B2:B24)</f>
        <v>0.23938656782233345</v>
      </c>
      <c r="C29">
        <f t="shared" ref="C29:M29" si="6">STDEV(C2:C24)</f>
        <v>0.24064061406657991</v>
      </c>
      <c r="D29">
        <f t="shared" si="6"/>
        <v>0.23836398910981946</v>
      </c>
      <c r="E29">
        <f t="shared" si="6"/>
        <v>0.22693437264144622</v>
      </c>
      <c r="F29">
        <f t="shared" si="6"/>
        <v>0.22237311521751155</v>
      </c>
      <c r="G29">
        <f t="shared" si="6"/>
        <v>0.22148171526703589</v>
      </c>
      <c r="H29">
        <f t="shared" si="6"/>
        <v>0.21645819503458055</v>
      </c>
      <c r="I29">
        <f t="shared" si="6"/>
        <v>0.21843044134806616</v>
      </c>
      <c r="J29">
        <f t="shared" si="6"/>
        <v>0.23274695754200367</v>
      </c>
      <c r="K29">
        <f t="shared" si="6"/>
        <v>0.23742858297983066</v>
      </c>
      <c r="L29">
        <f t="shared" si="6"/>
        <v>0.23766735314508128</v>
      </c>
      <c r="M29">
        <f t="shared" si="6"/>
        <v>0.23914538221339612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241A7-C8F4-4FF8-93A5-5BB035E0C7B0}">
  <dimension ref="A1:P26"/>
  <sheetViews>
    <sheetView workbookViewId="0">
      <selection activeCell="O25" sqref="O25"/>
    </sheetView>
  </sheetViews>
  <sheetFormatPr defaultRowHeight="14.25" x14ac:dyDescent="0.2"/>
  <cols>
    <col min="14" max="14" width="10.5" bestFit="1" customWidth="1"/>
    <col min="15" max="15" width="9.5" bestFit="1" customWidth="1"/>
  </cols>
  <sheetData>
    <row r="1" spans="1:16" x14ac:dyDescent="0.2">
      <c r="A1" s="1" t="s">
        <v>12</v>
      </c>
      <c r="B1" s="1" t="s">
        <v>13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</row>
    <row r="2" spans="1:16" x14ac:dyDescent="0.2">
      <c r="A2" s="1">
        <v>2000</v>
      </c>
      <c r="B2" s="2">
        <v>175.92</v>
      </c>
      <c r="C2" s="2">
        <v>175.87</v>
      </c>
      <c r="D2" s="2">
        <v>175.9</v>
      </c>
      <c r="E2" s="2">
        <v>175.92</v>
      </c>
      <c r="F2" s="2">
        <v>176</v>
      </c>
      <c r="G2" s="2">
        <v>176.1</v>
      </c>
      <c r="H2" s="2">
        <v>176.13</v>
      </c>
      <c r="I2" s="2">
        <v>176.13</v>
      </c>
      <c r="J2" s="2">
        <v>176.09</v>
      </c>
      <c r="K2" s="2">
        <v>175.98</v>
      </c>
      <c r="L2" s="2">
        <v>175.89</v>
      </c>
      <c r="M2" s="2">
        <v>175.81</v>
      </c>
      <c r="N2" t="b">
        <f>Sheet3!N2=MAX(B2:M2)</f>
        <v>0</v>
      </c>
      <c r="O2">
        <f>MIN(B2:M2)</f>
        <v>175.81</v>
      </c>
      <c r="P2">
        <f>N2-O2</f>
        <v>-175.81</v>
      </c>
    </row>
    <row r="3" spans="1:16" x14ac:dyDescent="0.2">
      <c r="A3" s="1">
        <v>2001</v>
      </c>
      <c r="B3" s="2">
        <v>175.77</v>
      </c>
      <c r="C3" s="2">
        <v>175.78</v>
      </c>
      <c r="D3" s="2">
        <v>175.78</v>
      </c>
      <c r="E3" s="2">
        <v>175.85</v>
      </c>
      <c r="F3" s="2">
        <v>175.95</v>
      </c>
      <c r="G3" s="2">
        <v>176.06</v>
      </c>
      <c r="H3" s="2">
        <v>176.05</v>
      </c>
      <c r="I3" s="2">
        <v>176.03</v>
      </c>
      <c r="J3" s="2">
        <v>176.01</v>
      </c>
      <c r="K3" s="2">
        <v>176.03</v>
      </c>
      <c r="L3" s="2">
        <v>176.05</v>
      </c>
      <c r="M3" s="2">
        <v>176.05</v>
      </c>
      <c r="N3">
        <f t="shared" ref="N3:N24" si="0">MAX(B3:M3)</f>
        <v>176.06</v>
      </c>
      <c r="O3">
        <f t="shared" ref="O3:O24" si="1">MIN(B3:M3)</f>
        <v>175.77</v>
      </c>
      <c r="P3">
        <f t="shared" ref="P3:P24" si="2">N3-O3</f>
        <v>0.28999999999999204</v>
      </c>
    </row>
    <row r="4" spans="1:16" x14ac:dyDescent="0.2">
      <c r="A4" s="1">
        <v>2002</v>
      </c>
      <c r="B4" s="2">
        <v>175.99</v>
      </c>
      <c r="C4" s="2">
        <v>175.95</v>
      </c>
      <c r="D4" s="2">
        <v>175.99</v>
      </c>
      <c r="E4" s="2">
        <v>176.06</v>
      </c>
      <c r="F4" s="2">
        <v>176.19</v>
      </c>
      <c r="G4" s="2">
        <v>176.29</v>
      </c>
      <c r="H4" s="2">
        <v>176.33</v>
      </c>
      <c r="I4" s="2">
        <v>176.32</v>
      </c>
      <c r="J4" s="2">
        <v>176.24</v>
      </c>
      <c r="K4" s="2">
        <v>176.14</v>
      </c>
      <c r="L4" s="2">
        <v>176.01</v>
      </c>
      <c r="M4" s="2">
        <v>175.91</v>
      </c>
      <c r="N4">
        <f t="shared" si="0"/>
        <v>176.33</v>
      </c>
      <c r="O4">
        <f t="shared" si="1"/>
        <v>175.91</v>
      </c>
      <c r="P4">
        <f t="shared" si="2"/>
        <v>0.42000000000001592</v>
      </c>
    </row>
    <row r="5" spans="1:16" x14ac:dyDescent="0.2">
      <c r="A5" s="1">
        <v>2003</v>
      </c>
      <c r="B5" s="2">
        <v>175.82</v>
      </c>
      <c r="C5" s="2">
        <v>175.75</v>
      </c>
      <c r="D5" s="2">
        <v>175.73</v>
      </c>
      <c r="E5" s="2">
        <v>175.82</v>
      </c>
      <c r="F5" s="2">
        <v>175.92</v>
      </c>
      <c r="G5" s="2">
        <v>176</v>
      </c>
      <c r="H5" s="2">
        <v>176.04</v>
      </c>
      <c r="I5" s="2">
        <v>176.02</v>
      </c>
      <c r="J5" s="2">
        <v>175.94</v>
      </c>
      <c r="K5" s="2">
        <v>175.87</v>
      </c>
      <c r="L5" s="2">
        <v>175.89</v>
      </c>
      <c r="M5" s="2">
        <v>175.9</v>
      </c>
      <c r="N5">
        <f t="shared" si="0"/>
        <v>176.04</v>
      </c>
      <c r="O5">
        <f t="shared" si="1"/>
        <v>175.73</v>
      </c>
      <c r="P5">
        <f t="shared" si="2"/>
        <v>0.31000000000000227</v>
      </c>
    </row>
    <row r="6" spans="1:16" x14ac:dyDescent="0.2">
      <c r="A6" s="1">
        <v>2004</v>
      </c>
      <c r="B6" s="2">
        <v>175.87</v>
      </c>
      <c r="C6" s="2">
        <v>175.84</v>
      </c>
      <c r="D6" s="2">
        <v>175.9</v>
      </c>
      <c r="E6" s="2">
        <v>175.98</v>
      </c>
      <c r="F6" s="2">
        <v>176.12</v>
      </c>
      <c r="G6" s="2">
        <v>176.31</v>
      </c>
      <c r="H6" s="2">
        <v>176.37</v>
      </c>
      <c r="I6" s="2">
        <v>176.33</v>
      </c>
      <c r="J6" s="2">
        <v>176.28</v>
      </c>
      <c r="K6" s="2">
        <v>176.15</v>
      </c>
      <c r="L6" s="2">
        <v>176.1</v>
      </c>
      <c r="M6" s="2">
        <v>176.08</v>
      </c>
      <c r="N6">
        <f t="shared" si="0"/>
        <v>176.37</v>
      </c>
      <c r="O6">
        <f t="shared" si="1"/>
        <v>175.84</v>
      </c>
      <c r="P6">
        <f t="shared" si="2"/>
        <v>0.53000000000000114</v>
      </c>
    </row>
    <row r="7" spans="1:16" x14ac:dyDescent="0.2">
      <c r="A7" s="1">
        <v>2005</v>
      </c>
      <c r="B7" s="2">
        <v>176.08</v>
      </c>
      <c r="C7" s="2">
        <v>176.1</v>
      </c>
      <c r="D7" s="2">
        <v>176.1</v>
      </c>
      <c r="E7" s="2">
        <v>176.14</v>
      </c>
      <c r="F7" s="2">
        <v>176.19</v>
      </c>
      <c r="G7" s="2">
        <v>176.21</v>
      </c>
      <c r="H7" s="2">
        <v>176.19</v>
      </c>
      <c r="I7" s="2">
        <v>176.17</v>
      </c>
      <c r="J7" s="2">
        <v>176.09</v>
      </c>
      <c r="K7" s="2">
        <v>176</v>
      </c>
      <c r="L7" s="2">
        <v>175.93</v>
      </c>
      <c r="M7" s="2">
        <v>175.88</v>
      </c>
      <c r="N7">
        <f t="shared" si="0"/>
        <v>176.21</v>
      </c>
      <c r="O7">
        <f t="shared" si="1"/>
        <v>175.88</v>
      </c>
      <c r="P7">
        <f t="shared" si="2"/>
        <v>0.33000000000001251</v>
      </c>
    </row>
    <row r="8" spans="1:16" x14ac:dyDescent="0.2">
      <c r="A8" s="1">
        <v>2006</v>
      </c>
      <c r="B8" s="2">
        <v>175.88</v>
      </c>
      <c r="C8" s="2">
        <v>175.92</v>
      </c>
      <c r="D8" s="2">
        <v>175.93</v>
      </c>
      <c r="E8" s="2">
        <v>176.01</v>
      </c>
      <c r="F8" s="2">
        <v>176.09</v>
      </c>
      <c r="G8" s="2">
        <v>176.14</v>
      </c>
      <c r="H8" s="2">
        <v>176.14</v>
      </c>
      <c r="I8" s="2">
        <v>176.13</v>
      </c>
      <c r="J8" s="2">
        <v>176.04</v>
      </c>
      <c r="K8" s="2">
        <v>175.99</v>
      </c>
      <c r="L8" s="2">
        <v>175.94</v>
      </c>
      <c r="M8" s="2">
        <v>175.98</v>
      </c>
      <c r="N8">
        <f t="shared" si="0"/>
        <v>176.14</v>
      </c>
      <c r="O8">
        <f t="shared" si="1"/>
        <v>175.88</v>
      </c>
      <c r="P8">
        <f t="shared" si="2"/>
        <v>0.25999999999999091</v>
      </c>
    </row>
    <row r="9" spans="1:16" x14ac:dyDescent="0.2">
      <c r="A9" s="1">
        <v>2007</v>
      </c>
      <c r="B9" s="2">
        <v>176</v>
      </c>
      <c r="C9" s="2">
        <v>175.91</v>
      </c>
      <c r="D9" s="2">
        <v>175.92</v>
      </c>
      <c r="E9" s="2">
        <v>176.02</v>
      </c>
      <c r="F9" s="2">
        <v>176.06</v>
      </c>
      <c r="G9" s="2">
        <v>176.08</v>
      </c>
      <c r="H9" s="2">
        <v>176.05</v>
      </c>
      <c r="I9" s="2">
        <v>176</v>
      </c>
      <c r="J9" s="2">
        <v>175.95</v>
      </c>
      <c r="K9" s="2">
        <v>175.88</v>
      </c>
      <c r="L9" s="2">
        <v>175.77</v>
      </c>
      <c r="M9" s="2">
        <v>175.68</v>
      </c>
      <c r="N9">
        <f t="shared" si="0"/>
        <v>176.08</v>
      </c>
      <c r="O9">
        <f t="shared" si="1"/>
        <v>175.68</v>
      </c>
      <c r="P9">
        <f t="shared" si="2"/>
        <v>0.40000000000000568</v>
      </c>
    </row>
    <row r="10" spans="1:16" x14ac:dyDescent="0.2">
      <c r="A10" s="1">
        <v>2008</v>
      </c>
      <c r="B10" s="2">
        <v>175.7</v>
      </c>
      <c r="C10" s="2">
        <v>175.76</v>
      </c>
      <c r="D10" s="2">
        <v>175.78</v>
      </c>
      <c r="E10" s="2">
        <v>175.92</v>
      </c>
      <c r="F10" s="2">
        <v>176.04</v>
      </c>
      <c r="G10" s="2">
        <v>176.16</v>
      </c>
      <c r="H10" s="2">
        <v>176.24</v>
      </c>
      <c r="I10" s="2">
        <v>176.22</v>
      </c>
      <c r="J10" s="2">
        <v>176.18</v>
      </c>
      <c r="K10" s="2">
        <v>176.09</v>
      </c>
      <c r="L10" s="2">
        <v>176</v>
      </c>
      <c r="M10" s="2">
        <v>175.97</v>
      </c>
      <c r="N10">
        <f t="shared" si="0"/>
        <v>176.24</v>
      </c>
      <c r="O10">
        <f t="shared" si="1"/>
        <v>175.7</v>
      </c>
      <c r="P10">
        <f t="shared" si="2"/>
        <v>0.54000000000002046</v>
      </c>
    </row>
    <row r="11" spans="1:16" x14ac:dyDescent="0.2">
      <c r="A11" s="1">
        <v>2009</v>
      </c>
      <c r="B11" s="2">
        <v>176.01</v>
      </c>
      <c r="C11" s="2">
        <v>176.01</v>
      </c>
      <c r="D11" s="2">
        <v>176.09</v>
      </c>
      <c r="E11" s="2">
        <v>176.2</v>
      </c>
      <c r="F11" s="2">
        <v>176.34</v>
      </c>
      <c r="G11" s="2">
        <v>176.42</v>
      </c>
      <c r="H11" s="2">
        <v>176.44</v>
      </c>
      <c r="I11" s="2">
        <v>176.44</v>
      </c>
      <c r="J11" s="2">
        <v>176.37</v>
      </c>
      <c r="K11" s="2">
        <v>176.29</v>
      </c>
      <c r="L11" s="2">
        <v>176.27</v>
      </c>
      <c r="M11" s="2">
        <v>176.22</v>
      </c>
      <c r="N11">
        <f t="shared" si="0"/>
        <v>176.44</v>
      </c>
      <c r="O11">
        <f t="shared" si="1"/>
        <v>176.01</v>
      </c>
      <c r="P11">
        <f t="shared" si="2"/>
        <v>0.43000000000000682</v>
      </c>
    </row>
    <row r="12" spans="1:16" x14ac:dyDescent="0.2">
      <c r="A12" s="1">
        <v>2010</v>
      </c>
      <c r="B12" s="2">
        <v>176.15</v>
      </c>
      <c r="C12" s="2">
        <v>176.11</v>
      </c>
      <c r="D12" s="2">
        <v>176.09</v>
      </c>
      <c r="E12" s="2">
        <v>176.11</v>
      </c>
      <c r="F12" s="2">
        <v>176.13</v>
      </c>
      <c r="G12" s="2">
        <v>176.19</v>
      </c>
      <c r="H12" s="2">
        <v>176.26</v>
      </c>
      <c r="I12" s="2">
        <v>176.24</v>
      </c>
      <c r="J12" s="2">
        <v>176.16</v>
      </c>
      <c r="K12" s="2">
        <v>176.07</v>
      </c>
      <c r="L12" s="2">
        <v>175.96</v>
      </c>
      <c r="M12" s="2">
        <v>175.86</v>
      </c>
      <c r="N12">
        <f t="shared" si="0"/>
        <v>176.26</v>
      </c>
      <c r="O12">
        <f t="shared" si="1"/>
        <v>175.86</v>
      </c>
      <c r="P12">
        <f t="shared" si="2"/>
        <v>0.39999999999997726</v>
      </c>
    </row>
    <row r="13" spans="1:16" x14ac:dyDescent="0.2">
      <c r="A13" s="1">
        <v>2011</v>
      </c>
      <c r="B13" s="2">
        <v>175.81</v>
      </c>
      <c r="C13" s="2">
        <v>175.78</v>
      </c>
      <c r="D13" s="2">
        <v>175.81</v>
      </c>
      <c r="E13" s="2">
        <v>175.91</v>
      </c>
      <c r="F13" s="2">
        <v>176.1</v>
      </c>
      <c r="G13" s="2">
        <v>176.21</v>
      </c>
      <c r="H13" s="2">
        <v>176.26</v>
      </c>
      <c r="I13" s="2">
        <v>176.24</v>
      </c>
      <c r="J13" s="2">
        <v>176.13</v>
      </c>
      <c r="K13" s="2">
        <v>176.08</v>
      </c>
      <c r="L13" s="2">
        <v>176.07</v>
      </c>
      <c r="M13" s="2">
        <v>176.04</v>
      </c>
      <c r="N13">
        <f t="shared" si="0"/>
        <v>176.26</v>
      </c>
      <c r="O13">
        <f t="shared" si="1"/>
        <v>175.78</v>
      </c>
      <c r="P13">
        <f t="shared" si="2"/>
        <v>0.47999999999998977</v>
      </c>
    </row>
    <row r="14" spans="1:16" x14ac:dyDescent="0.2">
      <c r="A14" s="1">
        <v>2012</v>
      </c>
      <c r="B14" s="2">
        <v>175.99</v>
      </c>
      <c r="C14" s="2">
        <v>175.96</v>
      </c>
      <c r="D14" s="2">
        <v>176</v>
      </c>
      <c r="E14" s="2">
        <v>176.03</v>
      </c>
      <c r="F14" s="2">
        <v>176.05</v>
      </c>
      <c r="G14" s="2">
        <v>176.07</v>
      </c>
      <c r="H14" s="2">
        <v>176.04</v>
      </c>
      <c r="I14" s="2">
        <v>175.97</v>
      </c>
      <c r="J14" s="2">
        <v>175.86</v>
      </c>
      <c r="K14" s="2">
        <v>175.74</v>
      </c>
      <c r="L14" s="2">
        <v>175.68</v>
      </c>
      <c r="M14" s="2">
        <v>175.61</v>
      </c>
      <c r="N14">
        <f t="shared" si="0"/>
        <v>176.07</v>
      </c>
      <c r="O14">
        <f t="shared" si="1"/>
        <v>175.61</v>
      </c>
      <c r="P14">
        <f t="shared" si="2"/>
        <v>0.45999999999997954</v>
      </c>
    </row>
    <row r="15" spans="1:16" x14ac:dyDescent="0.2">
      <c r="A15" s="1">
        <v>2013</v>
      </c>
      <c r="B15" s="2">
        <v>175.57</v>
      </c>
      <c r="C15" s="2">
        <v>175.61</v>
      </c>
      <c r="D15" s="2">
        <v>175.63</v>
      </c>
      <c r="E15" s="2">
        <v>175.75</v>
      </c>
      <c r="F15" s="2">
        <v>175.93</v>
      </c>
      <c r="G15" s="2">
        <v>176.05</v>
      </c>
      <c r="H15" s="2">
        <v>176.09</v>
      </c>
      <c r="I15" s="2">
        <v>176.08</v>
      </c>
      <c r="J15" s="2">
        <v>176.04</v>
      </c>
      <c r="K15" s="2">
        <v>176.01</v>
      </c>
      <c r="L15" s="2">
        <v>176.01</v>
      </c>
      <c r="M15" s="2">
        <v>175.97</v>
      </c>
      <c r="N15">
        <f t="shared" si="0"/>
        <v>176.09</v>
      </c>
      <c r="O15">
        <f t="shared" si="1"/>
        <v>175.57</v>
      </c>
      <c r="P15">
        <f t="shared" si="2"/>
        <v>0.52000000000001023</v>
      </c>
    </row>
    <row r="16" spans="1:16" x14ac:dyDescent="0.2">
      <c r="A16" s="1">
        <v>2014</v>
      </c>
      <c r="B16" s="2">
        <v>175.95</v>
      </c>
      <c r="C16" s="2">
        <v>175.95</v>
      </c>
      <c r="D16" s="2">
        <v>175.95</v>
      </c>
      <c r="E16" s="2">
        <v>176.06</v>
      </c>
      <c r="F16" s="2">
        <v>176.27</v>
      </c>
      <c r="G16" s="2">
        <v>176.38</v>
      </c>
      <c r="H16" s="2">
        <v>176.46</v>
      </c>
      <c r="I16" s="2">
        <v>176.48</v>
      </c>
      <c r="J16" s="2">
        <v>176.51</v>
      </c>
      <c r="K16" s="2">
        <v>176.54</v>
      </c>
      <c r="L16" s="2">
        <v>176.54</v>
      </c>
      <c r="M16" s="2">
        <v>176.53</v>
      </c>
      <c r="N16">
        <f t="shared" si="0"/>
        <v>176.54</v>
      </c>
      <c r="O16">
        <f t="shared" si="1"/>
        <v>175.95</v>
      </c>
      <c r="P16">
        <f t="shared" si="2"/>
        <v>0.59000000000000341</v>
      </c>
    </row>
    <row r="17" spans="1:16" x14ac:dyDescent="0.2">
      <c r="A17" s="1">
        <v>2015</v>
      </c>
      <c r="B17" s="2">
        <v>176.51</v>
      </c>
      <c r="C17" s="2">
        <v>176.5</v>
      </c>
      <c r="D17" s="2">
        <v>176.48</v>
      </c>
      <c r="E17" s="2">
        <v>176.53</v>
      </c>
      <c r="F17" s="2">
        <v>176.59</v>
      </c>
      <c r="G17" s="2">
        <v>176.68</v>
      </c>
      <c r="H17" s="2">
        <v>176.73</v>
      </c>
      <c r="I17" s="2">
        <v>176.72</v>
      </c>
      <c r="J17" s="2">
        <v>176.7</v>
      </c>
      <c r="K17" s="2">
        <v>176.58</v>
      </c>
      <c r="L17" s="2">
        <v>176.54</v>
      </c>
      <c r="M17" s="2">
        <v>176.55</v>
      </c>
      <c r="N17">
        <f t="shared" si="0"/>
        <v>176.73</v>
      </c>
      <c r="O17">
        <f t="shared" si="1"/>
        <v>176.48</v>
      </c>
      <c r="P17">
        <f t="shared" si="2"/>
        <v>0.25</v>
      </c>
    </row>
    <row r="18" spans="1:16" x14ac:dyDescent="0.2">
      <c r="A18" s="1">
        <v>2016</v>
      </c>
      <c r="B18" s="2">
        <v>176.57</v>
      </c>
      <c r="C18" s="2">
        <v>176.56</v>
      </c>
      <c r="D18" s="2">
        <v>176.61</v>
      </c>
      <c r="E18" s="2">
        <v>176.77</v>
      </c>
      <c r="F18" s="2">
        <v>176.82</v>
      </c>
      <c r="G18" s="2">
        <v>176.84</v>
      </c>
      <c r="H18" s="2">
        <v>176.84</v>
      </c>
      <c r="I18" s="2">
        <v>176.82</v>
      </c>
      <c r="J18" s="2">
        <v>176.78</v>
      </c>
      <c r="K18" s="2">
        <v>176.69</v>
      </c>
      <c r="L18" s="2">
        <v>176.59</v>
      </c>
      <c r="M18" s="2">
        <v>176.51</v>
      </c>
      <c r="N18">
        <f t="shared" si="0"/>
        <v>176.84</v>
      </c>
      <c r="O18">
        <f t="shared" si="1"/>
        <v>176.51</v>
      </c>
      <c r="P18">
        <f t="shared" si="2"/>
        <v>0.33000000000001251</v>
      </c>
    </row>
    <row r="19" spans="1:16" x14ac:dyDescent="0.2">
      <c r="A19" s="1">
        <v>2017</v>
      </c>
      <c r="B19" s="2">
        <v>176.47</v>
      </c>
      <c r="C19" s="2">
        <v>176.48</v>
      </c>
      <c r="D19" s="2">
        <v>176.53</v>
      </c>
      <c r="E19" s="2">
        <v>176.66</v>
      </c>
      <c r="F19" s="2">
        <v>176.8</v>
      </c>
      <c r="G19" s="2">
        <v>176.88</v>
      </c>
      <c r="H19" s="2">
        <v>176.99</v>
      </c>
      <c r="I19" s="2">
        <v>177</v>
      </c>
      <c r="J19" s="2">
        <v>176.93</v>
      </c>
      <c r="K19" s="2">
        <v>176.87</v>
      </c>
      <c r="L19" s="2">
        <v>176.85</v>
      </c>
      <c r="M19" s="2">
        <v>176.79</v>
      </c>
      <c r="N19">
        <f t="shared" si="0"/>
        <v>177</v>
      </c>
      <c r="O19">
        <f t="shared" si="1"/>
        <v>176.47</v>
      </c>
      <c r="P19">
        <f t="shared" si="2"/>
        <v>0.53000000000000114</v>
      </c>
    </row>
    <row r="20" spans="1:16" x14ac:dyDescent="0.2">
      <c r="A20" s="1">
        <v>2018</v>
      </c>
      <c r="B20" s="2">
        <v>176.73</v>
      </c>
      <c r="C20" s="2">
        <v>176.74</v>
      </c>
      <c r="D20" s="2">
        <v>176.76</v>
      </c>
      <c r="E20" s="2">
        <v>176.79</v>
      </c>
      <c r="F20" s="2">
        <v>176.92</v>
      </c>
      <c r="G20" s="2">
        <v>176.98</v>
      </c>
      <c r="H20" s="2">
        <v>176.98</v>
      </c>
      <c r="I20" s="2">
        <v>176.94</v>
      </c>
      <c r="J20" s="2">
        <v>176.94</v>
      </c>
      <c r="K20" s="2">
        <v>176.89</v>
      </c>
      <c r="L20" s="2">
        <v>176.86</v>
      </c>
      <c r="M20" s="2">
        <v>176.83</v>
      </c>
      <c r="N20">
        <f t="shared" si="0"/>
        <v>176.98</v>
      </c>
      <c r="O20">
        <f t="shared" si="1"/>
        <v>176.73</v>
      </c>
      <c r="P20">
        <f t="shared" si="2"/>
        <v>0.25</v>
      </c>
    </row>
    <row r="21" spans="1:16" x14ac:dyDescent="0.2">
      <c r="A21" s="1">
        <v>2019</v>
      </c>
      <c r="B21" s="2">
        <v>176.8</v>
      </c>
      <c r="C21" s="2">
        <v>176.82</v>
      </c>
      <c r="D21" s="2">
        <v>176.85</v>
      </c>
      <c r="E21" s="2">
        <v>176.96</v>
      </c>
      <c r="F21" s="2">
        <v>177.17</v>
      </c>
      <c r="G21" s="2">
        <v>177.31</v>
      </c>
      <c r="H21" s="2">
        <v>177.37</v>
      </c>
      <c r="I21" s="2">
        <v>177.32</v>
      </c>
      <c r="J21" s="2">
        <v>177.27</v>
      </c>
      <c r="K21" s="2">
        <v>177.28</v>
      </c>
      <c r="L21" s="2">
        <v>177.26</v>
      </c>
      <c r="M21" s="2">
        <v>177.24</v>
      </c>
      <c r="N21">
        <f t="shared" si="0"/>
        <v>177.37</v>
      </c>
      <c r="O21">
        <f t="shared" si="1"/>
        <v>176.8</v>
      </c>
      <c r="P21">
        <f t="shared" si="2"/>
        <v>0.56999999999999318</v>
      </c>
    </row>
    <row r="22" spans="1:16" x14ac:dyDescent="0.2">
      <c r="A22" s="1">
        <v>2020</v>
      </c>
      <c r="B22" s="2">
        <v>177.26</v>
      </c>
      <c r="C22" s="2">
        <v>177.24</v>
      </c>
      <c r="D22" s="2">
        <v>177.22</v>
      </c>
      <c r="E22" s="2">
        <v>177.29</v>
      </c>
      <c r="F22" s="2">
        <v>177.37</v>
      </c>
      <c r="G22" s="2">
        <v>177.44</v>
      </c>
      <c r="H22" s="2">
        <v>177.45</v>
      </c>
      <c r="I22" s="2">
        <v>177.42</v>
      </c>
      <c r="J22" s="2">
        <v>177.34</v>
      </c>
      <c r="K22" s="2">
        <v>177.25</v>
      </c>
      <c r="L22" s="2">
        <v>177.2</v>
      </c>
      <c r="M22" s="2">
        <v>177.14</v>
      </c>
      <c r="N22">
        <f t="shared" si="0"/>
        <v>177.45</v>
      </c>
      <c r="O22">
        <f t="shared" si="1"/>
        <v>177.14</v>
      </c>
      <c r="P22">
        <f t="shared" si="2"/>
        <v>0.31000000000000227</v>
      </c>
    </row>
    <row r="23" spans="1:16" x14ac:dyDescent="0.2">
      <c r="A23" s="1">
        <v>2021</v>
      </c>
      <c r="B23" s="2">
        <v>177.06</v>
      </c>
      <c r="C23" s="2">
        <v>176.99</v>
      </c>
      <c r="D23" s="2">
        <v>176.94</v>
      </c>
      <c r="E23" s="2">
        <v>176.94</v>
      </c>
      <c r="F23" s="2">
        <v>176.95</v>
      </c>
      <c r="G23" s="2">
        <v>176.93</v>
      </c>
      <c r="H23" s="2">
        <v>177</v>
      </c>
      <c r="I23" s="2">
        <v>177.01</v>
      </c>
      <c r="J23" s="2">
        <v>176.93</v>
      </c>
      <c r="K23" s="2">
        <v>176.9</v>
      </c>
      <c r="L23" s="2">
        <v>176.77</v>
      </c>
      <c r="M23" s="2">
        <v>176.69</v>
      </c>
      <c r="N23">
        <f t="shared" si="0"/>
        <v>177.06</v>
      </c>
      <c r="O23">
        <f t="shared" si="1"/>
        <v>176.69</v>
      </c>
      <c r="P23">
        <f t="shared" si="2"/>
        <v>0.37000000000000455</v>
      </c>
    </row>
    <row r="24" spans="1:16" x14ac:dyDescent="0.2">
      <c r="A24" s="1">
        <v>2022</v>
      </c>
      <c r="B24" s="2">
        <v>176.6</v>
      </c>
      <c r="C24" s="2">
        <v>176.54</v>
      </c>
      <c r="D24" s="2">
        <v>176.53</v>
      </c>
      <c r="E24" s="2">
        <v>176.66</v>
      </c>
      <c r="F24" s="2">
        <v>176.75</v>
      </c>
      <c r="G24" s="2">
        <v>176.8</v>
      </c>
      <c r="H24" s="2">
        <v>176.81</v>
      </c>
      <c r="I24" s="2">
        <v>176.79</v>
      </c>
      <c r="J24" s="2">
        <v>176.71</v>
      </c>
      <c r="K24" s="2">
        <v>176.6</v>
      </c>
      <c r="L24" s="2">
        <v>176.55</v>
      </c>
      <c r="M24" s="2">
        <v>176.46</v>
      </c>
      <c r="N24">
        <f t="shared" si="0"/>
        <v>176.81</v>
      </c>
      <c r="O24">
        <f t="shared" si="1"/>
        <v>176.46</v>
      </c>
      <c r="P24">
        <f t="shared" si="2"/>
        <v>0.34999999999999432</v>
      </c>
    </row>
    <row r="25" spans="1:16" x14ac:dyDescent="0.2">
      <c r="A25" t="s">
        <v>15</v>
      </c>
      <c r="B25">
        <f>AVERAGE(B2:B24)</f>
        <v>176.1960869565217</v>
      </c>
      <c r="C25">
        <f>AVERAGE(C2:C24)</f>
        <v>176.18130434782609</v>
      </c>
      <c r="D25">
        <f t="shared" ref="D25:M25" si="3">AVERAGE(D2:D24)</f>
        <v>176.19652173913045</v>
      </c>
      <c r="E25">
        <f t="shared" si="3"/>
        <v>176.27739130434784</v>
      </c>
      <c r="F25">
        <f t="shared" si="3"/>
        <v>176.38043478260869</v>
      </c>
      <c r="G25">
        <f t="shared" si="3"/>
        <v>176.45782608695654</v>
      </c>
      <c r="H25">
        <f t="shared" si="3"/>
        <v>176.48956521739132</v>
      </c>
      <c r="I25">
        <f t="shared" si="3"/>
        <v>176.47043478260872</v>
      </c>
      <c r="J25">
        <f t="shared" si="3"/>
        <v>176.41260869565218</v>
      </c>
      <c r="K25">
        <f t="shared" si="3"/>
        <v>176.34434782608693</v>
      </c>
      <c r="L25">
        <f t="shared" si="3"/>
        <v>176.29260869565218</v>
      </c>
      <c r="M25">
        <f t="shared" si="3"/>
        <v>176.24782608695651</v>
      </c>
      <c r="N25">
        <f>AVERAGE(B25:M25)</f>
        <v>176.32891304347825</v>
      </c>
      <c r="O25">
        <f>P25/N25*100</f>
        <v>0.33460196051598434</v>
      </c>
      <c r="P25">
        <f>MAX(P2:P24)</f>
        <v>0.59000000000000341</v>
      </c>
    </row>
    <row r="26" spans="1:16" x14ac:dyDescent="0.2">
      <c r="A26" t="s">
        <v>16</v>
      </c>
      <c r="B26">
        <f>AVERAGE(B19,B25)</f>
        <v>176.33304347826083</v>
      </c>
      <c r="C26">
        <f t="shared" ref="C26:M26" si="4">AVERAGE(C19,C25)</f>
        <v>176.33065217391305</v>
      </c>
      <c r="D26">
        <f t="shared" si="4"/>
        <v>176.36326086956524</v>
      </c>
      <c r="E26">
        <f t="shared" si="4"/>
        <v>176.46869565217392</v>
      </c>
      <c r="F26">
        <f t="shared" si="4"/>
        <v>176.59021739130435</v>
      </c>
      <c r="G26">
        <f t="shared" si="4"/>
        <v>176.66891304347826</v>
      </c>
      <c r="H26">
        <f t="shared" si="4"/>
        <v>176.73978260869566</v>
      </c>
      <c r="I26">
        <f t="shared" si="4"/>
        <v>176.73521739130436</v>
      </c>
      <c r="J26">
        <f t="shared" si="4"/>
        <v>176.67130434782609</v>
      </c>
      <c r="K26">
        <f t="shared" si="4"/>
        <v>176.60717391304348</v>
      </c>
      <c r="L26">
        <f t="shared" si="4"/>
        <v>176.57130434782607</v>
      </c>
      <c r="M26">
        <f t="shared" si="4"/>
        <v>176.51891304347825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A3B95-362C-4ACB-8F5A-DDFBBA743D20}">
  <dimension ref="A1:N26"/>
  <sheetViews>
    <sheetView workbookViewId="0">
      <selection activeCell="N2" sqref="N2"/>
    </sheetView>
  </sheetViews>
  <sheetFormatPr defaultRowHeight="14.25" x14ac:dyDescent="0.2"/>
  <cols>
    <col min="14" max="14" width="10.5" bestFit="1" customWidth="1"/>
  </cols>
  <sheetData>
    <row r="1" spans="1:14" x14ac:dyDescent="0.2">
      <c r="A1" s="1" t="s">
        <v>12</v>
      </c>
      <c r="B1" s="1" t="s">
        <v>13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</row>
    <row r="2" spans="1:14" x14ac:dyDescent="0.2">
      <c r="A2" s="1">
        <v>2000</v>
      </c>
      <c r="B2" s="2">
        <v>173.82</v>
      </c>
      <c r="C2" s="2">
        <v>173.75</v>
      </c>
      <c r="D2" s="2">
        <v>173.83</v>
      </c>
      <c r="E2" s="2">
        <v>173.95</v>
      </c>
      <c r="F2" s="2">
        <v>174.07</v>
      </c>
      <c r="G2" s="2">
        <v>174.18</v>
      </c>
      <c r="H2" s="2">
        <v>174.26</v>
      </c>
      <c r="I2" s="2">
        <v>174.22</v>
      </c>
      <c r="J2" s="2">
        <v>174.09</v>
      </c>
      <c r="K2" s="2">
        <v>174</v>
      </c>
      <c r="L2" s="2">
        <v>173.88</v>
      </c>
      <c r="M2" s="2">
        <v>173.83</v>
      </c>
      <c r="N2">
        <f>MAX(B2:M2)-MIN(B2:M2)</f>
        <v>0.50999999999999091</v>
      </c>
    </row>
    <row r="3" spans="1:14" x14ac:dyDescent="0.2">
      <c r="A3" s="1">
        <v>2001</v>
      </c>
      <c r="B3" s="2">
        <v>173.75</v>
      </c>
      <c r="C3" s="2">
        <v>173.84</v>
      </c>
      <c r="D3" s="2">
        <v>173.94</v>
      </c>
      <c r="E3" s="2">
        <v>174.02</v>
      </c>
      <c r="F3" s="2">
        <v>174.04</v>
      </c>
      <c r="G3" s="2">
        <v>174.09</v>
      </c>
      <c r="H3" s="2">
        <v>174.03</v>
      </c>
      <c r="I3" s="2">
        <v>173.94</v>
      </c>
      <c r="J3" s="2">
        <v>173.83</v>
      </c>
      <c r="K3" s="2">
        <v>173.8</v>
      </c>
      <c r="L3" s="2">
        <v>173.8</v>
      </c>
      <c r="M3" s="2">
        <v>173.86</v>
      </c>
      <c r="N3">
        <f t="shared" ref="N3:N24" si="0">MAX(B3:M3)-MIN(B3:M3)</f>
        <v>0.34000000000000341</v>
      </c>
    </row>
    <row r="4" spans="1:14" x14ac:dyDescent="0.2">
      <c r="A4" s="1">
        <v>2002</v>
      </c>
      <c r="B4" s="2">
        <v>173.85</v>
      </c>
      <c r="C4" s="2">
        <v>173.97</v>
      </c>
      <c r="D4" s="2">
        <v>174.02</v>
      </c>
      <c r="E4" s="2">
        <v>174.2</v>
      </c>
      <c r="F4" s="2">
        <v>174.3</v>
      </c>
      <c r="G4" s="2">
        <v>174.33</v>
      </c>
      <c r="H4" s="2">
        <v>174.24</v>
      </c>
      <c r="I4" s="2">
        <v>174.15</v>
      </c>
      <c r="J4" s="2">
        <v>174.04</v>
      </c>
      <c r="K4" s="2">
        <v>173.95</v>
      </c>
      <c r="L4" s="2">
        <v>173.84</v>
      </c>
      <c r="M4" s="2">
        <v>173.81</v>
      </c>
      <c r="N4">
        <f t="shared" si="0"/>
        <v>0.52000000000001023</v>
      </c>
    </row>
    <row r="5" spans="1:14" x14ac:dyDescent="0.2">
      <c r="A5" s="1">
        <v>2003</v>
      </c>
      <c r="B5" s="2">
        <v>173.81</v>
      </c>
      <c r="C5" s="2">
        <v>173.73</v>
      </c>
      <c r="D5" s="2">
        <v>173.78</v>
      </c>
      <c r="E5" s="2">
        <v>173.97</v>
      </c>
      <c r="F5" s="2">
        <v>174.08</v>
      </c>
      <c r="G5" s="2">
        <v>174.17</v>
      </c>
      <c r="H5" s="2">
        <v>174.18</v>
      </c>
      <c r="I5" s="2">
        <v>174.17</v>
      </c>
      <c r="J5" s="2">
        <v>174.04</v>
      </c>
      <c r="K5" s="2">
        <v>173.92</v>
      </c>
      <c r="L5" s="2">
        <v>173.85</v>
      </c>
      <c r="M5" s="2">
        <v>173.89</v>
      </c>
      <c r="N5">
        <f t="shared" si="0"/>
        <v>0.45000000000001705</v>
      </c>
    </row>
    <row r="6" spans="1:14" x14ac:dyDescent="0.2">
      <c r="A6" s="1">
        <v>2004</v>
      </c>
      <c r="B6" s="2">
        <v>173.94</v>
      </c>
      <c r="C6" s="2">
        <v>173.85</v>
      </c>
      <c r="D6" s="2">
        <v>173.96</v>
      </c>
      <c r="E6" s="2">
        <v>174.12</v>
      </c>
      <c r="F6" s="2">
        <v>174.22</v>
      </c>
      <c r="G6" s="2">
        <v>174.36</v>
      </c>
      <c r="H6" s="2">
        <v>174.34</v>
      </c>
      <c r="I6" s="2">
        <v>174.29</v>
      </c>
      <c r="J6" s="2">
        <v>174.25</v>
      </c>
      <c r="K6" s="2">
        <v>174.07</v>
      </c>
      <c r="L6" s="2">
        <v>174</v>
      </c>
      <c r="M6" s="2">
        <v>174.01</v>
      </c>
      <c r="N6">
        <f t="shared" si="0"/>
        <v>0.51000000000001933</v>
      </c>
    </row>
    <row r="7" spans="1:14" x14ac:dyDescent="0.2">
      <c r="A7" s="1">
        <v>2005</v>
      </c>
      <c r="B7" s="2">
        <v>174.23</v>
      </c>
      <c r="C7" s="2">
        <v>174.26</v>
      </c>
      <c r="D7" s="2">
        <v>174.29</v>
      </c>
      <c r="E7" s="2">
        <v>174.38</v>
      </c>
      <c r="F7" s="2">
        <v>174.4</v>
      </c>
      <c r="G7" s="2">
        <v>174.32</v>
      </c>
      <c r="H7" s="2">
        <v>174.22</v>
      </c>
      <c r="I7" s="2">
        <v>174.14</v>
      </c>
      <c r="J7" s="2">
        <v>174.08</v>
      </c>
      <c r="K7" s="2">
        <v>174</v>
      </c>
      <c r="L7" s="2">
        <v>173.88</v>
      </c>
      <c r="M7" s="2">
        <v>173.84</v>
      </c>
      <c r="N7">
        <f t="shared" si="0"/>
        <v>0.56000000000000227</v>
      </c>
    </row>
    <row r="8" spans="1:14" x14ac:dyDescent="0.2">
      <c r="A8" s="1">
        <v>2006</v>
      </c>
      <c r="B8" s="2">
        <v>173.97</v>
      </c>
      <c r="C8" s="2">
        <v>174.06</v>
      </c>
      <c r="D8" s="2">
        <v>174.11</v>
      </c>
      <c r="E8" s="2">
        <v>174.16</v>
      </c>
      <c r="F8" s="2">
        <v>174.2</v>
      </c>
      <c r="G8" s="2">
        <v>174.25</v>
      </c>
      <c r="H8" s="2">
        <v>174.27</v>
      </c>
      <c r="I8" s="2">
        <v>174.23</v>
      </c>
      <c r="J8" s="2">
        <v>174.14</v>
      </c>
      <c r="K8" s="2">
        <v>174.08</v>
      </c>
      <c r="L8" s="2">
        <v>174.1</v>
      </c>
      <c r="M8" s="2">
        <v>174.15</v>
      </c>
      <c r="N8">
        <f t="shared" si="0"/>
        <v>0.30000000000001137</v>
      </c>
    </row>
    <row r="9" spans="1:14" x14ac:dyDescent="0.2">
      <c r="A9" s="1">
        <v>2007</v>
      </c>
      <c r="B9" s="2">
        <v>174.29</v>
      </c>
      <c r="C9" s="2">
        <v>174.22</v>
      </c>
      <c r="D9" s="2">
        <v>174.26</v>
      </c>
      <c r="E9" s="2">
        <v>174.32</v>
      </c>
      <c r="F9" s="2">
        <v>174.35</v>
      </c>
      <c r="G9" s="2">
        <v>174.26</v>
      </c>
      <c r="H9" s="2">
        <v>174.15</v>
      </c>
      <c r="I9" s="2">
        <v>174.13</v>
      </c>
      <c r="J9" s="2">
        <v>174.08</v>
      </c>
      <c r="K9" s="2">
        <v>173.94</v>
      </c>
      <c r="L9" s="2">
        <v>173.8</v>
      </c>
      <c r="M9" s="2">
        <v>173.86</v>
      </c>
      <c r="N9">
        <f t="shared" si="0"/>
        <v>0.54999999999998295</v>
      </c>
    </row>
    <row r="10" spans="1:14" x14ac:dyDescent="0.2">
      <c r="A10" s="1">
        <v>2008</v>
      </c>
      <c r="B10" s="2">
        <v>173.92</v>
      </c>
      <c r="C10" s="2">
        <v>174.09</v>
      </c>
      <c r="D10" s="2">
        <v>174.26</v>
      </c>
      <c r="E10" s="2">
        <v>174.39</v>
      </c>
      <c r="F10" s="2">
        <v>174.35</v>
      </c>
      <c r="G10" s="2">
        <v>174.32</v>
      </c>
      <c r="H10" s="2">
        <v>174.35</v>
      </c>
      <c r="I10" s="2">
        <v>174.23</v>
      </c>
      <c r="J10" s="2">
        <v>174.12</v>
      </c>
      <c r="K10" s="2">
        <v>174</v>
      </c>
      <c r="L10" s="2">
        <v>173.92</v>
      </c>
      <c r="M10" s="2">
        <v>173.96</v>
      </c>
      <c r="N10">
        <f t="shared" si="0"/>
        <v>0.46999999999999886</v>
      </c>
    </row>
    <row r="11" spans="1:14" x14ac:dyDescent="0.2">
      <c r="A11" s="1">
        <v>2009</v>
      </c>
      <c r="B11" s="2">
        <v>174.04</v>
      </c>
      <c r="C11" s="2">
        <v>174.07</v>
      </c>
      <c r="D11" s="2">
        <v>174.31</v>
      </c>
      <c r="E11" s="2">
        <v>174.42</v>
      </c>
      <c r="F11" s="2">
        <v>174.46</v>
      </c>
      <c r="G11" s="2">
        <v>174.45</v>
      </c>
      <c r="H11" s="2">
        <v>174.42</v>
      </c>
      <c r="I11" s="2">
        <v>174.35</v>
      </c>
      <c r="J11" s="2">
        <v>174.24</v>
      </c>
      <c r="K11" s="2">
        <v>174.13</v>
      </c>
      <c r="L11" s="2">
        <v>174.07</v>
      </c>
      <c r="M11" s="2">
        <v>174.02</v>
      </c>
      <c r="N11">
        <f t="shared" si="0"/>
        <v>0.43999999999999773</v>
      </c>
    </row>
    <row r="12" spans="1:14" x14ac:dyDescent="0.2">
      <c r="A12" s="1">
        <v>2010</v>
      </c>
      <c r="B12" s="2">
        <v>173.99</v>
      </c>
      <c r="C12" s="2">
        <v>173.92</v>
      </c>
      <c r="D12" s="2">
        <v>173.97</v>
      </c>
      <c r="E12" s="2">
        <v>174.09</v>
      </c>
      <c r="F12" s="2">
        <v>174.21</v>
      </c>
      <c r="G12" s="2">
        <v>174.31</v>
      </c>
      <c r="H12" s="2">
        <v>174.27</v>
      </c>
      <c r="I12" s="2">
        <v>174.19</v>
      </c>
      <c r="J12" s="2">
        <v>174.02</v>
      </c>
      <c r="K12" s="2">
        <v>173.97</v>
      </c>
      <c r="L12" s="2">
        <v>173.88</v>
      </c>
      <c r="M12" s="2">
        <v>173.86</v>
      </c>
      <c r="N12">
        <f t="shared" si="0"/>
        <v>0.44999999999998863</v>
      </c>
    </row>
    <row r="13" spans="1:14" x14ac:dyDescent="0.2">
      <c r="A13" s="1">
        <v>2011</v>
      </c>
      <c r="B13" s="2">
        <v>173.83</v>
      </c>
      <c r="C13" s="2">
        <v>173.75</v>
      </c>
      <c r="D13" s="2">
        <v>174.03</v>
      </c>
      <c r="E13" s="2">
        <v>174.2</v>
      </c>
      <c r="F13" s="2">
        <v>174.46</v>
      </c>
      <c r="G13" s="2">
        <v>174.58</v>
      </c>
      <c r="H13" s="2">
        <v>174.48</v>
      </c>
      <c r="I13" s="2">
        <v>174.38</v>
      </c>
      <c r="J13" s="2">
        <v>174.3</v>
      </c>
      <c r="K13" s="2">
        <v>174.27</v>
      </c>
      <c r="L13" s="2">
        <v>174.21</v>
      </c>
      <c r="M13" s="2">
        <v>174.4</v>
      </c>
      <c r="N13">
        <f t="shared" si="0"/>
        <v>0.83000000000001251</v>
      </c>
    </row>
    <row r="14" spans="1:14" x14ac:dyDescent="0.2">
      <c r="A14" s="1">
        <v>2012</v>
      </c>
      <c r="B14" s="2">
        <v>174.39</v>
      </c>
      <c r="C14" s="2">
        <v>174.37</v>
      </c>
      <c r="D14" s="2">
        <v>174.36</v>
      </c>
      <c r="E14" s="2">
        <v>174.31</v>
      </c>
      <c r="F14" s="2">
        <v>174.27</v>
      </c>
      <c r="G14" s="2">
        <v>174.22</v>
      </c>
      <c r="H14" s="2">
        <v>174.14</v>
      </c>
      <c r="I14" s="2">
        <v>174.04</v>
      </c>
      <c r="J14" s="2">
        <v>173.95</v>
      </c>
      <c r="K14" s="2">
        <v>173.82</v>
      </c>
      <c r="L14" s="2">
        <v>173.85</v>
      </c>
      <c r="M14" s="2">
        <v>173.82</v>
      </c>
      <c r="N14">
        <f t="shared" si="0"/>
        <v>0.56999999999999318</v>
      </c>
    </row>
    <row r="15" spans="1:14" x14ac:dyDescent="0.2">
      <c r="A15" s="1">
        <v>2013</v>
      </c>
      <c r="B15" s="2">
        <v>173.82</v>
      </c>
      <c r="C15" s="2">
        <v>173.86</v>
      </c>
      <c r="D15" s="2">
        <v>173.92</v>
      </c>
      <c r="E15" s="2">
        <v>174.02</v>
      </c>
      <c r="F15" s="2">
        <v>174.1</v>
      </c>
      <c r="G15" s="2">
        <v>174.23</v>
      </c>
      <c r="H15" s="2">
        <v>174.35</v>
      </c>
      <c r="I15" s="2">
        <v>174.28</v>
      </c>
      <c r="J15" s="2">
        <v>174.16</v>
      </c>
      <c r="K15" s="2">
        <v>174.07</v>
      </c>
      <c r="L15" s="2">
        <v>173.97</v>
      </c>
      <c r="M15" s="2">
        <v>173.94</v>
      </c>
      <c r="N15">
        <f t="shared" si="0"/>
        <v>0.53000000000000114</v>
      </c>
    </row>
    <row r="16" spans="1:14" x14ac:dyDescent="0.2">
      <c r="A16" s="1">
        <v>2014</v>
      </c>
      <c r="B16" s="2">
        <v>174</v>
      </c>
      <c r="C16" s="2">
        <v>173.94</v>
      </c>
      <c r="D16" s="2">
        <v>173.99</v>
      </c>
      <c r="E16" s="2">
        <v>174.2</v>
      </c>
      <c r="F16" s="2">
        <v>174.35</v>
      </c>
      <c r="G16" s="2">
        <v>174.4</v>
      </c>
      <c r="H16" s="2">
        <v>174.4</v>
      </c>
      <c r="I16" s="2">
        <v>174.37</v>
      </c>
      <c r="J16" s="2">
        <v>174.31</v>
      </c>
      <c r="K16" s="2">
        <v>174.25</v>
      </c>
      <c r="L16" s="2">
        <v>174.15</v>
      </c>
      <c r="M16" s="2">
        <v>174.17</v>
      </c>
      <c r="N16">
        <f t="shared" si="0"/>
        <v>0.46000000000000796</v>
      </c>
    </row>
    <row r="17" spans="1:14" x14ac:dyDescent="0.2">
      <c r="A17" s="1">
        <v>2015</v>
      </c>
      <c r="B17" s="2">
        <v>174.16</v>
      </c>
      <c r="C17" s="2">
        <v>174.03</v>
      </c>
      <c r="D17" s="2">
        <v>173.99</v>
      </c>
      <c r="E17" s="2">
        <v>174.22</v>
      </c>
      <c r="F17" s="2">
        <v>174.31</v>
      </c>
      <c r="G17" s="2">
        <v>174.53</v>
      </c>
      <c r="H17" s="2">
        <v>174.74</v>
      </c>
      <c r="I17" s="2">
        <v>174.62</v>
      </c>
      <c r="J17" s="2">
        <v>174.5</v>
      </c>
      <c r="K17" s="2">
        <v>174.34</v>
      </c>
      <c r="L17" s="2">
        <v>174.22</v>
      </c>
      <c r="M17" s="2">
        <v>174.17</v>
      </c>
      <c r="N17">
        <f t="shared" si="0"/>
        <v>0.75</v>
      </c>
    </row>
    <row r="18" spans="1:14" x14ac:dyDescent="0.2">
      <c r="A18" s="1">
        <v>2016</v>
      </c>
      <c r="B18" s="2">
        <v>174.23</v>
      </c>
      <c r="C18" s="2">
        <v>174.27</v>
      </c>
      <c r="D18" s="2">
        <v>174.41</v>
      </c>
      <c r="E18" s="2">
        <v>174.6</v>
      </c>
      <c r="F18" s="2">
        <v>174.65</v>
      </c>
      <c r="G18" s="2">
        <v>174.61</v>
      </c>
      <c r="H18" s="2">
        <v>174.54</v>
      </c>
      <c r="I18" s="2">
        <v>174.46</v>
      </c>
      <c r="J18" s="2">
        <v>174.39</v>
      </c>
      <c r="K18" s="2">
        <v>174.33</v>
      </c>
      <c r="L18" s="2">
        <v>174.26</v>
      </c>
      <c r="M18" s="2">
        <v>174.17</v>
      </c>
      <c r="N18">
        <f t="shared" si="0"/>
        <v>0.48000000000001819</v>
      </c>
    </row>
    <row r="19" spans="1:14" x14ac:dyDescent="0.2">
      <c r="A19" s="1">
        <v>2017</v>
      </c>
      <c r="B19" s="2">
        <v>174.29</v>
      </c>
      <c r="C19" s="2">
        <v>174.4</v>
      </c>
      <c r="D19" s="2">
        <v>174.47</v>
      </c>
      <c r="E19" s="2">
        <v>174.64</v>
      </c>
      <c r="F19" s="2">
        <v>174.82</v>
      </c>
      <c r="G19" s="2">
        <v>174.83</v>
      </c>
      <c r="H19" s="2">
        <v>174.81</v>
      </c>
      <c r="I19" s="2">
        <v>174.7</v>
      </c>
      <c r="J19" s="2">
        <v>174.59</v>
      </c>
      <c r="K19" s="2">
        <v>174.49</v>
      </c>
      <c r="L19" s="2">
        <v>174.49</v>
      </c>
      <c r="M19" s="2">
        <v>174.44</v>
      </c>
      <c r="N19">
        <f t="shared" si="0"/>
        <v>0.54000000000002046</v>
      </c>
    </row>
    <row r="20" spans="1:14" x14ac:dyDescent="0.2">
      <c r="A20" s="1">
        <v>2018</v>
      </c>
      <c r="B20" s="2">
        <v>174.38</v>
      </c>
      <c r="C20" s="2">
        <v>174.44</v>
      </c>
      <c r="D20" s="2">
        <v>174.68</v>
      </c>
      <c r="E20" s="2">
        <v>174.77</v>
      </c>
      <c r="F20" s="2">
        <v>174.88</v>
      </c>
      <c r="G20" s="2">
        <v>174.89</v>
      </c>
      <c r="H20" s="2">
        <v>174.82</v>
      </c>
      <c r="I20" s="2">
        <v>174.72</v>
      </c>
      <c r="J20" s="2">
        <v>174.66</v>
      </c>
      <c r="K20" s="2">
        <v>174.57</v>
      </c>
      <c r="L20" s="2">
        <v>174.58</v>
      </c>
      <c r="M20" s="2">
        <v>174.6</v>
      </c>
      <c r="N20">
        <f t="shared" si="0"/>
        <v>0.50999999999999091</v>
      </c>
    </row>
    <row r="21" spans="1:14" x14ac:dyDescent="0.2">
      <c r="A21" s="1">
        <v>2019</v>
      </c>
      <c r="B21" s="2">
        <v>174.63</v>
      </c>
      <c r="C21" s="2">
        <v>174.61</v>
      </c>
      <c r="D21" s="2">
        <v>174.65</v>
      </c>
      <c r="E21" s="2">
        <v>174.83</v>
      </c>
      <c r="F21" s="2">
        <v>175.05</v>
      </c>
      <c r="G21" s="2">
        <v>175.14</v>
      </c>
      <c r="H21" s="2">
        <v>175.13</v>
      </c>
      <c r="I21" s="2">
        <v>175.02</v>
      </c>
      <c r="J21" s="2">
        <v>174.87</v>
      </c>
      <c r="K21" s="2">
        <v>174.74</v>
      </c>
      <c r="L21" s="2">
        <v>174.68</v>
      </c>
      <c r="M21" s="2">
        <v>174.68</v>
      </c>
      <c r="N21">
        <f t="shared" si="0"/>
        <v>0.52999999999997272</v>
      </c>
    </row>
    <row r="22" spans="1:14" x14ac:dyDescent="0.2">
      <c r="A22" s="1">
        <v>2020</v>
      </c>
      <c r="B22" s="2">
        <v>174.8</v>
      </c>
      <c r="C22" s="2">
        <v>174.9</v>
      </c>
      <c r="D22" s="2">
        <v>174.95</v>
      </c>
      <c r="E22" s="2">
        <v>175.05</v>
      </c>
      <c r="F22" s="2">
        <v>175.08</v>
      </c>
      <c r="G22" s="2">
        <v>175.1</v>
      </c>
      <c r="H22" s="2">
        <v>175.05</v>
      </c>
      <c r="I22" s="2">
        <v>174.93</v>
      </c>
      <c r="J22" s="2">
        <v>174.83</v>
      </c>
      <c r="K22" s="2">
        <v>174.72</v>
      </c>
      <c r="L22" s="2">
        <v>174.65</v>
      </c>
      <c r="M22" s="2">
        <v>174.65</v>
      </c>
      <c r="N22">
        <f t="shared" si="0"/>
        <v>0.44999999999998863</v>
      </c>
    </row>
    <row r="23" spans="1:14" x14ac:dyDescent="0.2">
      <c r="A23" s="1">
        <v>2021</v>
      </c>
      <c r="B23" s="2">
        <v>174.69</v>
      </c>
      <c r="C23" s="2">
        <v>174.57</v>
      </c>
      <c r="D23" s="2">
        <v>174.58</v>
      </c>
      <c r="E23" s="2">
        <v>174.63</v>
      </c>
      <c r="F23" s="2">
        <v>174.68</v>
      </c>
      <c r="G23" s="2">
        <v>174.71</v>
      </c>
      <c r="H23" s="2">
        <v>174.81</v>
      </c>
      <c r="I23" s="2">
        <v>174.79</v>
      </c>
      <c r="J23" s="2">
        <v>174.67</v>
      </c>
      <c r="K23" s="2">
        <v>174.67</v>
      </c>
      <c r="L23" s="2">
        <v>174.63</v>
      </c>
      <c r="M23" s="2">
        <v>174.58</v>
      </c>
      <c r="N23">
        <f t="shared" si="0"/>
        <v>0.24000000000000909</v>
      </c>
    </row>
    <row r="24" spans="1:14" x14ac:dyDescent="0.2">
      <c r="A24" s="1">
        <v>2022</v>
      </c>
      <c r="B24" s="2">
        <v>174.54</v>
      </c>
      <c r="C24" s="2">
        <v>174.43</v>
      </c>
      <c r="D24" s="2">
        <v>174.53</v>
      </c>
      <c r="E24" s="2">
        <v>174.59</v>
      </c>
      <c r="F24" s="2">
        <v>174.67</v>
      </c>
      <c r="G24" s="2">
        <v>174.68</v>
      </c>
      <c r="H24" s="2">
        <v>174.62</v>
      </c>
      <c r="I24" s="2">
        <v>174.55</v>
      </c>
      <c r="J24" s="2">
        <v>174.46</v>
      </c>
      <c r="K24" s="2">
        <v>174.32</v>
      </c>
      <c r="L24" s="2">
        <v>174.25</v>
      </c>
      <c r="M24" s="2">
        <v>174.2</v>
      </c>
      <c r="N24">
        <f t="shared" si="0"/>
        <v>0.48000000000001819</v>
      </c>
    </row>
    <row r="25" spans="1:14" x14ac:dyDescent="0.2">
      <c r="B25">
        <f>AVERAGE(B2:B24)</f>
        <v>174.14652173913046</v>
      </c>
      <c r="C25">
        <f t="shared" ref="C25:M25" si="1">AVERAGE(C2:C24)</f>
        <v>174.14478260869569</v>
      </c>
      <c r="D25">
        <f t="shared" si="1"/>
        <v>174.22999999999996</v>
      </c>
      <c r="E25">
        <f t="shared" si="1"/>
        <v>174.35130434782607</v>
      </c>
      <c r="F25">
        <f t="shared" si="1"/>
        <v>174.43478260869566</v>
      </c>
      <c r="G25">
        <f t="shared" si="1"/>
        <v>174.47652173913042</v>
      </c>
      <c r="H25">
        <f t="shared" si="1"/>
        <v>174.46173913043481</v>
      </c>
      <c r="I25">
        <f t="shared" si="1"/>
        <v>174.38695652173911</v>
      </c>
      <c r="J25">
        <f t="shared" si="1"/>
        <v>174.28782608695647</v>
      </c>
      <c r="K25">
        <f t="shared" si="1"/>
        <v>174.1934782608696</v>
      </c>
      <c r="L25">
        <f t="shared" si="1"/>
        <v>174.12869565217389</v>
      </c>
      <c r="M25">
        <f t="shared" si="1"/>
        <v>174.12652173913045</v>
      </c>
      <c r="N25">
        <f>MAX(N2:N24)/M25*100</f>
        <v>0.47666489384281513</v>
      </c>
    </row>
    <row r="26" spans="1:14" x14ac:dyDescent="0.2">
      <c r="B26">
        <f>AVERAGE(B19,B25)</f>
        <v>174.21826086956523</v>
      </c>
      <c r="C26">
        <f t="shared" ref="C26:M26" si="2">AVERAGE(C19,C25)</f>
        <v>174.27239130434785</v>
      </c>
      <c r="D26">
        <f t="shared" si="2"/>
        <v>174.34999999999997</v>
      </c>
      <c r="E26">
        <f t="shared" si="2"/>
        <v>174.49565217391302</v>
      </c>
      <c r="F26">
        <f t="shared" si="2"/>
        <v>174.62739130434784</v>
      </c>
      <c r="G26">
        <f t="shared" si="2"/>
        <v>174.6532608695652</v>
      </c>
      <c r="H26">
        <f t="shared" si="2"/>
        <v>174.6358695652174</v>
      </c>
      <c r="I26">
        <f t="shared" si="2"/>
        <v>174.54347826086956</v>
      </c>
      <c r="J26">
        <f t="shared" si="2"/>
        <v>174.43891304347824</v>
      </c>
      <c r="K26">
        <f t="shared" si="2"/>
        <v>174.3417391304348</v>
      </c>
      <c r="L26">
        <f t="shared" si="2"/>
        <v>174.30934782608693</v>
      </c>
      <c r="M26">
        <f t="shared" si="2"/>
        <v>174.28326086956523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DBD44-B60D-4948-9777-25BF7D397DDB}">
  <dimension ref="A1:N26"/>
  <sheetViews>
    <sheetView tabSelected="1" workbookViewId="0">
      <selection activeCell="N25" sqref="N25"/>
    </sheetView>
  </sheetViews>
  <sheetFormatPr defaultRowHeight="14.25" x14ac:dyDescent="0.2"/>
  <cols>
    <col min="14" max="14" width="10.5" bestFit="1" customWidth="1"/>
  </cols>
  <sheetData>
    <row r="1" spans="1:14" x14ac:dyDescent="0.2">
      <c r="A1" s="1" t="s">
        <v>12</v>
      </c>
      <c r="B1" s="1" t="s">
        <v>13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</row>
    <row r="2" spans="1:14" x14ac:dyDescent="0.2">
      <c r="A2" s="1">
        <v>2000</v>
      </c>
      <c r="B2" s="2">
        <v>74.5</v>
      </c>
      <c r="C2" s="2">
        <v>74.45</v>
      </c>
      <c r="D2" s="2">
        <v>74.58</v>
      </c>
      <c r="E2" s="2">
        <v>74.819999999999993</v>
      </c>
      <c r="F2" s="2">
        <v>75.099999999999994</v>
      </c>
      <c r="G2" s="2">
        <v>75.260000000000005</v>
      </c>
      <c r="H2" s="2">
        <v>75.239999999999995</v>
      </c>
      <c r="I2" s="2">
        <v>75.06</v>
      </c>
      <c r="J2" s="2">
        <v>74.81</v>
      </c>
      <c r="K2" s="2">
        <v>74.61</v>
      </c>
      <c r="L2" s="2">
        <v>74.459999999999994</v>
      </c>
      <c r="M2" s="2">
        <v>74.47</v>
      </c>
      <c r="N2">
        <f>MAX(B2:M2)-MIN(B2:M2)</f>
        <v>0.81000000000000227</v>
      </c>
    </row>
    <row r="3" spans="1:14" x14ac:dyDescent="0.2">
      <c r="A3" s="1">
        <v>2001</v>
      </c>
      <c r="B3" s="2">
        <v>74.489999999999995</v>
      </c>
      <c r="C3" s="2">
        <v>74.55</v>
      </c>
      <c r="D3" s="2">
        <v>74.650000000000006</v>
      </c>
      <c r="E3" s="2">
        <v>74.84</v>
      </c>
      <c r="F3" s="2">
        <v>74.930000000000007</v>
      </c>
      <c r="G3" s="2">
        <v>74.989999999999995</v>
      </c>
      <c r="H3" s="2">
        <v>74.97</v>
      </c>
      <c r="I3" s="2">
        <v>74.819999999999993</v>
      </c>
      <c r="J3" s="2">
        <v>74.63</v>
      </c>
      <c r="K3" s="2">
        <v>74.53</v>
      </c>
      <c r="L3" s="2">
        <v>74.47</v>
      </c>
      <c r="M3" s="2">
        <v>74.52</v>
      </c>
      <c r="N3">
        <f t="shared" ref="N3:N24" si="0">MAX(B3:M3)-MIN(B3:M3)</f>
        <v>0.51999999999999602</v>
      </c>
    </row>
    <row r="4" spans="1:14" x14ac:dyDescent="0.2">
      <c r="A4" s="1">
        <v>2002</v>
      </c>
      <c r="B4" s="2">
        <v>74.56</v>
      </c>
      <c r="C4" s="2">
        <v>74.680000000000007</v>
      </c>
      <c r="D4" s="2">
        <v>74.790000000000006</v>
      </c>
      <c r="E4" s="2">
        <v>74.98</v>
      </c>
      <c r="F4" s="2">
        <v>75.22</v>
      </c>
      <c r="G4" s="2">
        <v>75.33</v>
      </c>
      <c r="H4" s="2">
        <v>75.19</v>
      </c>
      <c r="I4" s="2">
        <v>74.91</v>
      </c>
      <c r="J4" s="2">
        <v>74.650000000000006</v>
      </c>
      <c r="K4" s="2">
        <v>74.489999999999995</v>
      </c>
      <c r="L4" s="2">
        <v>74.36</v>
      </c>
      <c r="M4" s="2">
        <v>74.319999999999993</v>
      </c>
      <c r="N4">
        <f t="shared" si="0"/>
        <v>1.0100000000000051</v>
      </c>
    </row>
    <row r="5" spans="1:14" x14ac:dyDescent="0.2">
      <c r="A5" s="1">
        <v>2003</v>
      </c>
      <c r="B5" s="2">
        <v>74.33</v>
      </c>
      <c r="C5" s="2">
        <v>74.290000000000006</v>
      </c>
      <c r="D5" s="2">
        <v>74.349999999999994</v>
      </c>
      <c r="E5" s="2">
        <v>74.73</v>
      </c>
      <c r="F5" s="2">
        <v>74.95</v>
      </c>
      <c r="G5" s="2">
        <v>75.12</v>
      </c>
      <c r="H5" s="2">
        <v>75.05</v>
      </c>
      <c r="I5" s="2">
        <v>74.989999999999995</v>
      </c>
      <c r="J5" s="2">
        <v>74.75</v>
      </c>
      <c r="K5" s="2">
        <v>74.63</v>
      </c>
      <c r="L5" s="2">
        <v>74.64</v>
      </c>
      <c r="M5" s="2">
        <v>74.73</v>
      </c>
      <c r="N5">
        <f t="shared" si="0"/>
        <v>0.82999999999999829</v>
      </c>
    </row>
    <row r="6" spans="1:14" x14ac:dyDescent="0.2">
      <c r="A6" s="1">
        <v>2004</v>
      </c>
      <c r="B6" s="2">
        <v>74.83</v>
      </c>
      <c r="C6" s="2">
        <v>74.75</v>
      </c>
      <c r="D6" s="2">
        <v>74.72</v>
      </c>
      <c r="E6" s="2">
        <v>74.89</v>
      </c>
      <c r="F6" s="2">
        <v>75.040000000000006</v>
      </c>
      <c r="G6" s="2">
        <v>75.14</v>
      </c>
      <c r="H6" s="2">
        <v>75.09</v>
      </c>
      <c r="I6" s="2">
        <v>75.02</v>
      </c>
      <c r="J6" s="2">
        <v>74.95</v>
      </c>
      <c r="K6" s="2">
        <v>74.7</v>
      </c>
      <c r="L6" s="2">
        <v>74.5</v>
      </c>
      <c r="M6" s="2">
        <v>74.55</v>
      </c>
      <c r="N6">
        <f t="shared" si="0"/>
        <v>0.64000000000000057</v>
      </c>
    </row>
    <row r="7" spans="1:14" x14ac:dyDescent="0.2">
      <c r="A7" s="1">
        <v>2005</v>
      </c>
      <c r="B7" s="2">
        <v>74.739999999999995</v>
      </c>
      <c r="C7" s="2">
        <v>74.849999999999994</v>
      </c>
      <c r="D7" s="2">
        <v>74.84</v>
      </c>
      <c r="E7" s="2">
        <v>75.03</v>
      </c>
      <c r="F7" s="2">
        <v>75.11</v>
      </c>
      <c r="G7" s="2">
        <v>75.02</v>
      </c>
      <c r="H7" s="2">
        <v>74.94</v>
      </c>
      <c r="I7" s="2">
        <v>74.790000000000006</v>
      </c>
      <c r="J7" s="2">
        <v>74.69</v>
      </c>
      <c r="K7" s="2">
        <v>74.599999999999994</v>
      </c>
      <c r="L7" s="2">
        <v>74.58</v>
      </c>
      <c r="M7" s="2">
        <v>74.55</v>
      </c>
      <c r="N7">
        <f t="shared" si="0"/>
        <v>0.56000000000000227</v>
      </c>
    </row>
    <row r="8" spans="1:14" x14ac:dyDescent="0.2">
      <c r="A8" s="1">
        <v>2006</v>
      </c>
      <c r="B8" s="2">
        <v>74.63</v>
      </c>
      <c r="C8" s="2">
        <v>74.86</v>
      </c>
      <c r="D8" s="2">
        <v>74.819999999999993</v>
      </c>
      <c r="E8" s="2">
        <v>74.83</v>
      </c>
      <c r="F8" s="2">
        <v>74.84</v>
      </c>
      <c r="G8" s="2">
        <v>74.89</v>
      </c>
      <c r="H8" s="2">
        <v>74.98</v>
      </c>
      <c r="I8" s="2">
        <v>74.95</v>
      </c>
      <c r="J8" s="2">
        <v>74.81</v>
      </c>
      <c r="K8" s="2">
        <v>74.739999999999995</v>
      </c>
      <c r="L8" s="2">
        <v>74.790000000000006</v>
      </c>
      <c r="M8" s="2">
        <v>74.83</v>
      </c>
      <c r="N8">
        <f t="shared" si="0"/>
        <v>0.35000000000000853</v>
      </c>
    </row>
    <row r="9" spans="1:14" x14ac:dyDescent="0.2">
      <c r="A9" s="1">
        <v>2007</v>
      </c>
      <c r="B9" s="2">
        <v>74.98</v>
      </c>
      <c r="C9" s="2">
        <v>74.97</v>
      </c>
      <c r="D9" s="2">
        <v>74.849999999999994</v>
      </c>
      <c r="E9" s="2">
        <v>75.010000000000005</v>
      </c>
      <c r="F9" s="2">
        <v>75.05</v>
      </c>
      <c r="G9" s="2">
        <v>74.98</v>
      </c>
      <c r="H9" s="2">
        <v>74.86</v>
      </c>
      <c r="I9" s="2">
        <v>74.709999999999994</v>
      </c>
      <c r="J9" s="2">
        <v>74.56</v>
      </c>
      <c r="K9" s="2">
        <v>74.42</v>
      </c>
      <c r="L9" s="2">
        <v>74.31</v>
      </c>
      <c r="M9" s="2">
        <v>74.319999999999993</v>
      </c>
      <c r="N9">
        <f t="shared" si="0"/>
        <v>0.73999999999999488</v>
      </c>
    </row>
    <row r="10" spans="1:14" x14ac:dyDescent="0.2">
      <c r="A10" s="1">
        <v>2008</v>
      </c>
      <c r="B10" s="2">
        <v>74.56</v>
      </c>
      <c r="C10" s="2">
        <v>74.75</v>
      </c>
      <c r="D10" s="2">
        <v>74.87</v>
      </c>
      <c r="E10" s="2">
        <v>75.180000000000007</v>
      </c>
      <c r="F10" s="2">
        <v>75.3</v>
      </c>
      <c r="G10" s="2">
        <v>75.19</v>
      </c>
      <c r="H10" s="2">
        <v>75.12</v>
      </c>
      <c r="I10" s="2">
        <v>75.06</v>
      </c>
      <c r="J10" s="2">
        <v>74.81</v>
      </c>
      <c r="K10" s="2">
        <v>74.599999999999994</v>
      </c>
      <c r="L10" s="2">
        <v>74.510000000000005</v>
      </c>
      <c r="M10" s="2">
        <v>74.55</v>
      </c>
      <c r="N10">
        <f t="shared" si="0"/>
        <v>0.78999999999999204</v>
      </c>
    </row>
    <row r="11" spans="1:14" x14ac:dyDescent="0.2">
      <c r="A11" s="1">
        <v>2009</v>
      </c>
      <c r="B11" s="2">
        <v>74.760000000000005</v>
      </c>
      <c r="C11" s="2">
        <v>74.819999999999993</v>
      </c>
      <c r="D11" s="2">
        <v>74.92</v>
      </c>
      <c r="E11" s="2">
        <v>75.12</v>
      </c>
      <c r="F11" s="2">
        <v>75.19</v>
      </c>
      <c r="G11" s="2">
        <v>75.16</v>
      </c>
      <c r="H11" s="2">
        <v>75.12</v>
      </c>
      <c r="I11" s="2">
        <v>75.03</v>
      </c>
      <c r="J11" s="2">
        <v>74.78</v>
      </c>
      <c r="K11" s="2">
        <v>74.599999999999994</v>
      </c>
      <c r="L11" s="2">
        <v>74.5</v>
      </c>
      <c r="M11" s="2">
        <v>74.48</v>
      </c>
      <c r="N11">
        <f t="shared" si="0"/>
        <v>0.70999999999999375</v>
      </c>
    </row>
    <row r="12" spans="1:14" x14ac:dyDescent="0.2">
      <c r="A12" s="1">
        <v>2010</v>
      </c>
      <c r="B12" s="2">
        <v>74.510000000000005</v>
      </c>
      <c r="C12" s="2">
        <v>74.540000000000006</v>
      </c>
      <c r="D12" s="2">
        <v>74.55</v>
      </c>
      <c r="E12" s="2">
        <v>74.66</v>
      </c>
      <c r="F12" s="2">
        <v>74.709999999999994</v>
      </c>
      <c r="G12" s="2">
        <v>74.849999999999994</v>
      </c>
      <c r="H12" s="2">
        <v>74.97</v>
      </c>
      <c r="I12" s="2">
        <v>74.900000000000006</v>
      </c>
      <c r="J12" s="2">
        <v>74.72</v>
      </c>
      <c r="K12" s="2">
        <v>74.61</v>
      </c>
      <c r="L12" s="2">
        <v>74.5</v>
      </c>
      <c r="M12" s="2">
        <v>74.52</v>
      </c>
      <c r="N12">
        <f t="shared" si="0"/>
        <v>0.46999999999999886</v>
      </c>
    </row>
    <row r="13" spans="1:14" x14ac:dyDescent="0.2">
      <c r="A13" s="1">
        <v>2011</v>
      </c>
      <c r="B13" s="2">
        <v>74.489999999999995</v>
      </c>
      <c r="C13" s="2">
        <v>74.41</v>
      </c>
      <c r="D13" s="2">
        <v>74.61</v>
      </c>
      <c r="E13" s="2">
        <v>74.849999999999994</v>
      </c>
      <c r="F13" s="2">
        <v>75.23</v>
      </c>
      <c r="G13" s="2">
        <v>75.33</v>
      </c>
      <c r="H13" s="2">
        <v>75.14</v>
      </c>
      <c r="I13" s="2">
        <v>74.94</v>
      </c>
      <c r="J13" s="2">
        <v>74.760000000000005</v>
      </c>
      <c r="K13" s="2">
        <v>74.66</v>
      </c>
      <c r="L13" s="2">
        <v>74.58</v>
      </c>
      <c r="M13" s="2">
        <v>74.62</v>
      </c>
      <c r="N13">
        <f t="shared" si="0"/>
        <v>0.92000000000000171</v>
      </c>
    </row>
    <row r="14" spans="1:14" x14ac:dyDescent="0.2">
      <c r="A14" s="1">
        <v>2012</v>
      </c>
      <c r="B14" s="2">
        <v>74.8</v>
      </c>
      <c r="C14" s="2">
        <v>74.989999999999995</v>
      </c>
      <c r="D14" s="2">
        <v>74.97</v>
      </c>
      <c r="E14" s="2">
        <v>74.92</v>
      </c>
      <c r="F14" s="2">
        <v>74.91</v>
      </c>
      <c r="G14" s="2">
        <v>74.900000000000006</v>
      </c>
      <c r="H14" s="2">
        <v>74.790000000000006</v>
      </c>
      <c r="I14" s="2">
        <v>74.650000000000006</v>
      </c>
      <c r="J14" s="2">
        <v>74.5</v>
      </c>
      <c r="K14" s="2">
        <v>74.34</v>
      </c>
      <c r="L14" s="2">
        <v>74.290000000000006</v>
      </c>
      <c r="M14" s="2">
        <v>74.28</v>
      </c>
      <c r="N14">
        <f t="shared" si="0"/>
        <v>0.70999999999999375</v>
      </c>
    </row>
    <row r="15" spans="1:14" x14ac:dyDescent="0.2">
      <c r="A15" s="1">
        <v>2013</v>
      </c>
      <c r="B15" s="2">
        <v>74.38</v>
      </c>
      <c r="C15" s="2">
        <v>74.52</v>
      </c>
      <c r="D15" s="2">
        <v>74.569999999999993</v>
      </c>
      <c r="E15" s="2">
        <v>74.72</v>
      </c>
      <c r="F15" s="2">
        <v>74.88</v>
      </c>
      <c r="G15" s="2">
        <v>75.099999999999994</v>
      </c>
      <c r="H15" s="2">
        <v>75.14</v>
      </c>
      <c r="I15" s="2">
        <v>74.989999999999995</v>
      </c>
      <c r="J15" s="2">
        <v>74.790000000000006</v>
      </c>
      <c r="K15" s="2">
        <v>74.64</v>
      </c>
      <c r="L15" s="2">
        <v>74.599999999999994</v>
      </c>
      <c r="M15" s="2">
        <v>74.53</v>
      </c>
      <c r="N15">
        <f t="shared" si="0"/>
        <v>0.76000000000000512</v>
      </c>
    </row>
    <row r="16" spans="1:14" x14ac:dyDescent="0.2">
      <c r="A16" s="1">
        <v>2014</v>
      </c>
      <c r="B16" s="2">
        <v>74.64</v>
      </c>
      <c r="C16" s="2">
        <v>74.61</v>
      </c>
      <c r="D16" s="2">
        <v>74.55</v>
      </c>
      <c r="E16" s="2">
        <v>74.83</v>
      </c>
      <c r="F16" s="2">
        <v>75.14</v>
      </c>
      <c r="G16" s="2">
        <v>75.17</v>
      </c>
      <c r="H16" s="2">
        <v>75.09</v>
      </c>
      <c r="I16" s="2">
        <v>74.959999999999994</v>
      </c>
      <c r="J16" s="2">
        <v>74.78</v>
      </c>
      <c r="K16" s="2">
        <v>74.59</v>
      </c>
      <c r="L16" s="2">
        <v>74.459999999999994</v>
      </c>
      <c r="M16" s="2">
        <v>74.459999999999994</v>
      </c>
      <c r="N16">
        <f t="shared" si="0"/>
        <v>0.71000000000000796</v>
      </c>
    </row>
    <row r="17" spans="1:14" x14ac:dyDescent="0.2">
      <c r="A17" s="1">
        <v>2015</v>
      </c>
      <c r="B17" s="2">
        <v>74.56</v>
      </c>
      <c r="C17" s="2">
        <v>74.5</v>
      </c>
      <c r="D17" s="2">
        <v>74.41</v>
      </c>
      <c r="E17" s="2">
        <v>74.62</v>
      </c>
      <c r="F17" s="2">
        <v>74.81</v>
      </c>
      <c r="G17" s="2">
        <v>75.02</v>
      </c>
      <c r="H17" s="2">
        <v>75.209999999999994</v>
      </c>
      <c r="I17" s="2">
        <v>75.11</v>
      </c>
      <c r="J17" s="2">
        <v>74.91</v>
      </c>
      <c r="K17" s="2">
        <v>74.67</v>
      </c>
      <c r="L17" s="2">
        <v>74.56</v>
      </c>
      <c r="M17" s="2">
        <v>74.47</v>
      </c>
      <c r="N17">
        <f t="shared" si="0"/>
        <v>0.79999999999999716</v>
      </c>
    </row>
    <row r="18" spans="1:14" x14ac:dyDescent="0.2">
      <c r="A18" s="1">
        <v>2016</v>
      </c>
      <c r="B18" s="2">
        <v>74.63</v>
      </c>
      <c r="C18" s="2">
        <v>74.819999999999993</v>
      </c>
      <c r="D18" s="2">
        <v>74.97</v>
      </c>
      <c r="E18" s="2">
        <v>75.11</v>
      </c>
      <c r="F18" s="2">
        <v>75.09</v>
      </c>
      <c r="G18" s="2">
        <v>75.02</v>
      </c>
      <c r="H18" s="2">
        <v>74.95</v>
      </c>
      <c r="I18" s="2">
        <v>74.84</v>
      </c>
      <c r="J18" s="2">
        <v>74.7</v>
      </c>
      <c r="K18" s="2">
        <v>74.540000000000006</v>
      </c>
      <c r="L18" s="2">
        <v>74.48</v>
      </c>
      <c r="M18" s="2">
        <v>74.459999999999994</v>
      </c>
      <c r="N18">
        <f t="shared" si="0"/>
        <v>0.65000000000000568</v>
      </c>
    </row>
    <row r="19" spans="1:14" x14ac:dyDescent="0.2">
      <c r="A19" s="1">
        <v>2017</v>
      </c>
      <c r="B19" s="2">
        <v>74.62</v>
      </c>
      <c r="C19" s="2">
        <v>74.819999999999993</v>
      </c>
      <c r="D19" s="2">
        <v>75</v>
      </c>
      <c r="E19" s="2">
        <v>75.349999999999994</v>
      </c>
      <c r="F19" s="2">
        <v>75.8</v>
      </c>
      <c r="G19" s="2">
        <v>75.81</v>
      </c>
      <c r="H19" s="2">
        <v>75.69</v>
      </c>
      <c r="I19" s="2">
        <v>75.430000000000007</v>
      </c>
      <c r="J19" s="2">
        <v>75.08</v>
      </c>
      <c r="K19" s="2">
        <v>74.86</v>
      </c>
      <c r="L19" s="2">
        <v>74.87</v>
      </c>
      <c r="M19" s="2">
        <v>74.77</v>
      </c>
      <c r="N19">
        <f t="shared" si="0"/>
        <v>1.1899999999999977</v>
      </c>
    </row>
    <row r="20" spans="1:14" x14ac:dyDescent="0.2">
      <c r="A20" s="1">
        <v>2018</v>
      </c>
      <c r="B20" s="2">
        <v>74.83</v>
      </c>
      <c r="C20" s="2">
        <v>74.900000000000006</v>
      </c>
      <c r="D20" s="2">
        <v>74.930000000000007</v>
      </c>
      <c r="E20" s="2">
        <v>75.010000000000005</v>
      </c>
      <c r="F20" s="2">
        <v>75.260000000000005</v>
      </c>
      <c r="G20" s="2">
        <v>75.22</v>
      </c>
      <c r="H20" s="2">
        <v>75.06</v>
      </c>
      <c r="I20" s="2">
        <v>74.91</v>
      </c>
      <c r="J20" s="2">
        <v>74.739999999999995</v>
      </c>
      <c r="K20" s="2">
        <v>74.62</v>
      </c>
      <c r="L20" s="2">
        <v>74.62</v>
      </c>
      <c r="M20" s="2">
        <v>74.709999999999994</v>
      </c>
      <c r="N20">
        <f t="shared" si="0"/>
        <v>0.64000000000000057</v>
      </c>
    </row>
    <row r="21" spans="1:14" x14ac:dyDescent="0.2">
      <c r="A21" s="1">
        <v>2019</v>
      </c>
      <c r="B21" s="2">
        <v>74.83</v>
      </c>
      <c r="C21" s="2">
        <v>74.97</v>
      </c>
      <c r="D21" s="2">
        <v>74.97</v>
      </c>
      <c r="E21" s="2">
        <v>75.150000000000006</v>
      </c>
      <c r="F21" s="2">
        <v>75.7</v>
      </c>
      <c r="G21" s="2">
        <v>75.91</v>
      </c>
      <c r="H21" s="2">
        <v>75.8</v>
      </c>
      <c r="I21" s="2">
        <v>75.53</v>
      </c>
      <c r="J21" s="2">
        <v>75.239999999999995</v>
      </c>
      <c r="K21" s="2">
        <v>75.040000000000006</v>
      </c>
      <c r="L21" s="2">
        <v>75.040000000000006</v>
      </c>
      <c r="M21" s="2">
        <v>75</v>
      </c>
      <c r="N21">
        <f t="shared" si="0"/>
        <v>1.0799999999999983</v>
      </c>
    </row>
    <row r="22" spans="1:14" x14ac:dyDescent="0.2">
      <c r="A22" s="1">
        <v>2020</v>
      </c>
      <c r="B22" s="2">
        <v>75.05</v>
      </c>
      <c r="C22" s="2">
        <v>75.12</v>
      </c>
      <c r="D22" s="2">
        <v>75.180000000000007</v>
      </c>
      <c r="E22" s="2">
        <v>75.319999999999993</v>
      </c>
      <c r="F22" s="2">
        <v>75.36</v>
      </c>
      <c r="G22" s="2">
        <v>75.290000000000006</v>
      </c>
      <c r="H22" s="2">
        <v>75.180000000000007</v>
      </c>
      <c r="I22" s="2">
        <v>75.05</v>
      </c>
      <c r="J22" s="2">
        <v>74.849999999999994</v>
      </c>
      <c r="K22" s="2">
        <v>74.7</v>
      </c>
      <c r="L22" s="2">
        <v>74.599999999999994</v>
      </c>
      <c r="M22" s="2">
        <v>74.62</v>
      </c>
      <c r="N22">
        <f t="shared" si="0"/>
        <v>0.76000000000000512</v>
      </c>
    </row>
    <row r="23" spans="1:14" x14ac:dyDescent="0.2">
      <c r="A23" s="1">
        <v>2021</v>
      </c>
      <c r="B23" s="2">
        <v>74.62</v>
      </c>
      <c r="C23" s="2">
        <v>74.53</v>
      </c>
      <c r="D23" s="2">
        <v>74.489999999999995</v>
      </c>
      <c r="E23" s="2">
        <v>74.62</v>
      </c>
      <c r="F23" s="2">
        <v>74.72</v>
      </c>
      <c r="G23" s="2">
        <v>74.709999999999994</v>
      </c>
      <c r="H23" s="2">
        <v>74.81</v>
      </c>
      <c r="I23" s="2">
        <v>74.849999999999994</v>
      </c>
      <c r="J23" s="2">
        <v>74.790000000000006</v>
      </c>
      <c r="K23" s="2">
        <v>74.78</v>
      </c>
      <c r="L23" s="2">
        <v>74.86</v>
      </c>
      <c r="M23" s="2">
        <v>74.87</v>
      </c>
      <c r="N23">
        <f t="shared" si="0"/>
        <v>0.38000000000000966</v>
      </c>
    </row>
    <row r="24" spans="1:14" x14ac:dyDescent="0.2">
      <c r="A24" s="1">
        <v>2022</v>
      </c>
      <c r="B24" s="2">
        <v>74.86</v>
      </c>
      <c r="C24" s="2">
        <v>74.88</v>
      </c>
      <c r="D24" s="2">
        <v>74.989999999999995</v>
      </c>
      <c r="E24" s="2">
        <v>75.13</v>
      </c>
      <c r="F24" s="2">
        <v>75.17</v>
      </c>
      <c r="G24" s="2">
        <v>75.13</v>
      </c>
      <c r="H24" s="2">
        <v>74.95</v>
      </c>
      <c r="I24" s="2">
        <v>74.739999999999995</v>
      </c>
      <c r="J24" s="2">
        <v>74.55</v>
      </c>
      <c r="K24" s="2">
        <v>74.41</v>
      </c>
      <c r="L24" s="2">
        <v>74.400000000000006</v>
      </c>
      <c r="M24" s="2">
        <v>74.47</v>
      </c>
      <c r="N24">
        <f t="shared" si="0"/>
        <v>0.76999999999999602</v>
      </c>
    </row>
    <row r="25" spans="1:14" x14ac:dyDescent="0.2">
      <c r="B25">
        <f>AVERAGE(B2:B24)</f>
        <v>74.660869565217368</v>
      </c>
      <c r="C25">
        <f t="shared" ref="C25:M25" si="1">AVERAGE(C2:C24)</f>
        <v>74.720869565217384</v>
      </c>
      <c r="D25">
        <f t="shared" si="1"/>
        <v>74.764347826086961</v>
      </c>
      <c r="E25">
        <f t="shared" si="1"/>
        <v>74.944347826086954</v>
      </c>
      <c r="F25">
        <f t="shared" si="1"/>
        <v>75.109130434782614</v>
      </c>
      <c r="G25">
        <f t="shared" si="1"/>
        <v>75.153913043478255</v>
      </c>
      <c r="H25">
        <f t="shared" si="1"/>
        <v>75.10173913043478</v>
      </c>
      <c r="I25">
        <f t="shared" si="1"/>
        <v>74.966956521739107</v>
      </c>
      <c r="J25">
        <f t="shared" si="1"/>
        <v>74.776086956521723</v>
      </c>
      <c r="K25">
        <f t="shared" si="1"/>
        <v>74.625217391304346</v>
      </c>
      <c r="L25">
        <f t="shared" si="1"/>
        <v>74.564347826086944</v>
      </c>
      <c r="M25">
        <f t="shared" si="1"/>
        <v>74.569565217391315</v>
      </c>
      <c r="N25">
        <f>MAX(N2:N24)/M25*100</f>
        <v>1.5958253163080836</v>
      </c>
    </row>
    <row r="26" spans="1:14" x14ac:dyDescent="0.2">
      <c r="B26">
        <f>AVERAGE(B19,B25)</f>
        <v>74.640434782608679</v>
      </c>
      <c r="C26">
        <f t="shared" ref="C26:M26" si="2">AVERAGE(C19,C25)</f>
        <v>74.770434782608689</v>
      </c>
      <c r="D26">
        <f t="shared" si="2"/>
        <v>74.882173913043488</v>
      </c>
      <c r="E26">
        <f t="shared" si="2"/>
        <v>75.147173913043474</v>
      </c>
      <c r="F26">
        <f t="shared" si="2"/>
        <v>75.454565217391306</v>
      </c>
      <c r="G26">
        <f t="shared" si="2"/>
        <v>75.481956521739136</v>
      </c>
      <c r="H26">
        <f t="shared" si="2"/>
        <v>75.395869565217396</v>
      </c>
      <c r="I26">
        <f t="shared" si="2"/>
        <v>75.198478260869564</v>
      </c>
      <c r="J26">
        <f t="shared" si="2"/>
        <v>74.928043478260861</v>
      </c>
      <c r="K26">
        <f t="shared" si="2"/>
        <v>74.742608695652166</v>
      </c>
      <c r="L26">
        <f t="shared" si="2"/>
        <v>74.717173913043467</v>
      </c>
      <c r="M26">
        <f t="shared" si="2"/>
        <v>74.669782608695655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1D93D-56C3-45A6-9240-08819E6315F8}">
  <dimension ref="A1:M26"/>
  <sheetViews>
    <sheetView workbookViewId="0">
      <selection activeCell="K29" sqref="K29"/>
    </sheetView>
  </sheetViews>
  <sheetFormatPr defaultRowHeight="14.25" x14ac:dyDescent="0.2"/>
  <sheetData>
    <row r="1" spans="1:13" x14ac:dyDescent="0.2">
      <c r="A1" s="1" t="s">
        <v>12</v>
      </c>
      <c r="B1" s="1" t="s">
        <v>13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</row>
    <row r="2" spans="1:13" x14ac:dyDescent="0.2">
      <c r="A2" s="1">
        <v>2000</v>
      </c>
      <c r="B2" s="2">
        <v>174.63</v>
      </c>
      <c r="C2" s="2">
        <v>174.44</v>
      </c>
      <c r="D2" s="2">
        <v>174.66</v>
      </c>
      <c r="E2" s="2">
        <v>174.76</v>
      </c>
      <c r="F2" s="2">
        <v>174.85</v>
      </c>
      <c r="G2" s="2">
        <v>174.96</v>
      </c>
      <c r="H2" s="2">
        <v>175.05</v>
      </c>
      <c r="I2" s="2">
        <v>175.03</v>
      </c>
      <c r="J2" s="2">
        <v>174.93</v>
      </c>
      <c r="K2" s="2">
        <v>174.8</v>
      </c>
      <c r="L2" s="2">
        <v>174.65</v>
      </c>
      <c r="M2" s="2">
        <v>174.75</v>
      </c>
    </row>
    <row r="3" spans="1:13" x14ac:dyDescent="0.2">
      <c r="A3" s="1">
        <v>2001</v>
      </c>
      <c r="B3" s="2">
        <v>174.71</v>
      </c>
      <c r="C3" s="2">
        <v>174.69</v>
      </c>
      <c r="D3" s="2">
        <v>174.7</v>
      </c>
      <c r="E3" s="2">
        <v>174.74</v>
      </c>
      <c r="F3" s="2">
        <v>174.79</v>
      </c>
      <c r="G3" s="2">
        <v>174.89</v>
      </c>
      <c r="H3" s="2">
        <v>174.89</v>
      </c>
      <c r="I3" s="2">
        <v>174.81</v>
      </c>
      <c r="J3" s="2">
        <v>174.75</v>
      </c>
      <c r="K3" s="2">
        <v>174.73</v>
      </c>
      <c r="L3" s="2">
        <v>174.7</v>
      </c>
      <c r="M3" s="2">
        <v>174.74</v>
      </c>
    </row>
    <row r="4" spans="1:13" x14ac:dyDescent="0.2">
      <c r="A4" s="1">
        <v>2002</v>
      </c>
      <c r="B4" s="2">
        <v>174.69</v>
      </c>
      <c r="C4" s="2">
        <v>174.77</v>
      </c>
      <c r="D4" s="2">
        <v>174.8</v>
      </c>
      <c r="E4" s="2">
        <v>174.94</v>
      </c>
      <c r="F4" s="2">
        <v>175.03</v>
      </c>
      <c r="G4" s="2">
        <v>175.09</v>
      </c>
      <c r="H4" s="2">
        <v>175.1</v>
      </c>
      <c r="I4" s="2">
        <v>175.05</v>
      </c>
      <c r="J4" s="2">
        <v>174.96</v>
      </c>
      <c r="K4" s="2">
        <v>174.84</v>
      </c>
      <c r="L4" s="2">
        <v>174.72</v>
      </c>
      <c r="M4" s="2">
        <v>174.62</v>
      </c>
    </row>
    <row r="5" spans="1:13" x14ac:dyDescent="0.2">
      <c r="A5" s="1">
        <v>2003</v>
      </c>
      <c r="B5" s="2">
        <v>174.6</v>
      </c>
      <c r="C5" s="2">
        <v>174.6</v>
      </c>
      <c r="D5" s="2">
        <v>174.53</v>
      </c>
      <c r="E5" s="2">
        <v>174.73</v>
      </c>
      <c r="F5" s="2">
        <v>174.82</v>
      </c>
      <c r="G5" s="2">
        <v>174.89</v>
      </c>
      <c r="H5" s="2">
        <v>174.92</v>
      </c>
      <c r="I5" s="2">
        <v>174.92</v>
      </c>
      <c r="J5" s="2">
        <v>174.82</v>
      </c>
      <c r="K5" s="2">
        <v>174.69</v>
      </c>
      <c r="L5" s="2">
        <v>174.65</v>
      </c>
      <c r="M5" s="2">
        <v>174.68</v>
      </c>
    </row>
    <row r="6" spans="1:13" x14ac:dyDescent="0.2">
      <c r="A6" s="1">
        <v>2004</v>
      </c>
      <c r="B6" s="2">
        <v>174.68</v>
      </c>
      <c r="C6" s="2">
        <v>174.66</v>
      </c>
      <c r="D6" s="2">
        <v>174.77</v>
      </c>
      <c r="E6" s="2">
        <v>174.86</v>
      </c>
      <c r="F6" s="2">
        <v>175</v>
      </c>
      <c r="G6" s="2">
        <v>175.12</v>
      </c>
      <c r="H6" s="2">
        <v>175.15</v>
      </c>
      <c r="I6" s="2">
        <v>175.12</v>
      </c>
      <c r="J6" s="2">
        <v>175.07</v>
      </c>
      <c r="K6" s="2">
        <v>174.89</v>
      </c>
      <c r="L6" s="2">
        <v>174.82</v>
      </c>
      <c r="M6" s="2">
        <v>174.86</v>
      </c>
    </row>
    <row r="7" spans="1:13" x14ac:dyDescent="0.2">
      <c r="A7" s="1">
        <v>2005</v>
      </c>
      <c r="B7" s="2">
        <v>174.99</v>
      </c>
      <c r="C7" s="2">
        <v>175</v>
      </c>
      <c r="D7" s="2">
        <v>174.99</v>
      </c>
      <c r="E7" s="2">
        <v>175.08</v>
      </c>
      <c r="F7" s="2">
        <v>175.08</v>
      </c>
      <c r="G7" s="2">
        <v>175.05</v>
      </c>
      <c r="H7" s="2">
        <v>175.03</v>
      </c>
      <c r="I7" s="2">
        <v>174.96</v>
      </c>
      <c r="J7" s="2">
        <v>174.9</v>
      </c>
      <c r="K7" s="2">
        <v>174.82</v>
      </c>
      <c r="L7" s="2">
        <v>174.65</v>
      </c>
      <c r="M7" s="2">
        <v>174.71</v>
      </c>
    </row>
    <row r="8" spans="1:13" x14ac:dyDescent="0.2">
      <c r="A8" s="1">
        <v>2006</v>
      </c>
      <c r="B8" s="2">
        <v>174.73</v>
      </c>
      <c r="C8" s="2">
        <v>174.8</v>
      </c>
      <c r="D8" s="2">
        <v>174.84</v>
      </c>
      <c r="E8" s="2">
        <v>174.88</v>
      </c>
      <c r="F8" s="2">
        <v>174.93</v>
      </c>
      <c r="G8" s="2">
        <v>174.99</v>
      </c>
      <c r="H8" s="2">
        <v>175.02</v>
      </c>
      <c r="I8" s="2">
        <v>175.01</v>
      </c>
      <c r="J8" s="2">
        <v>174.92</v>
      </c>
      <c r="K8" s="2">
        <v>174.86</v>
      </c>
      <c r="L8" s="2">
        <v>174.85</v>
      </c>
      <c r="M8" s="2">
        <v>174.87</v>
      </c>
    </row>
    <row r="9" spans="1:13" x14ac:dyDescent="0.2">
      <c r="A9" s="1">
        <v>2007</v>
      </c>
      <c r="B9" s="2">
        <v>174.97</v>
      </c>
      <c r="C9" s="2">
        <v>174.86</v>
      </c>
      <c r="D9" s="2">
        <v>174.91</v>
      </c>
      <c r="E9" s="2">
        <v>174.96</v>
      </c>
      <c r="F9" s="2">
        <v>175.02</v>
      </c>
      <c r="G9" s="2">
        <v>174.99</v>
      </c>
      <c r="H9" s="2">
        <v>174.92</v>
      </c>
      <c r="I9" s="2">
        <v>174.9</v>
      </c>
      <c r="J9" s="2">
        <v>174.83</v>
      </c>
      <c r="K9" s="2">
        <v>174.7</v>
      </c>
      <c r="L9" s="2">
        <v>174.56</v>
      </c>
      <c r="M9" s="2">
        <v>174.56</v>
      </c>
    </row>
    <row r="10" spans="1:13" x14ac:dyDescent="0.2">
      <c r="A10" s="1">
        <v>2008</v>
      </c>
      <c r="B10" s="2">
        <v>174.66</v>
      </c>
      <c r="C10" s="2">
        <v>174.85</v>
      </c>
      <c r="D10" s="2">
        <v>174.88</v>
      </c>
      <c r="E10" s="2">
        <v>174.99</v>
      </c>
      <c r="F10" s="2">
        <v>175</v>
      </c>
      <c r="G10" s="2">
        <v>175.05</v>
      </c>
      <c r="H10" s="2">
        <v>175.12</v>
      </c>
      <c r="I10" s="2">
        <v>175.05</v>
      </c>
      <c r="J10" s="2">
        <v>175.01</v>
      </c>
      <c r="K10" s="2">
        <v>174.85</v>
      </c>
      <c r="L10" s="2">
        <v>174.77</v>
      </c>
      <c r="M10" s="2">
        <v>174.81</v>
      </c>
    </row>
    <row r="11" spans="1:13" x14ac:dyDescent="0.2">
      <c r="A11" s="1">
        <v>2009</v>
      </c>
      <c r="B11" s="2">
        <v>174.94</v>
      </c>
      <c r="C11" s="2">
        <v>174.96</v>
      </c>
      <c r="D11" s="2">
        <v>175.06</v>
      </c>
      <c r="E11" s="2">
        <v>175.14</v>
      </c>
      <c r="F11" s="2">
        <v>175.2</v>
      </c>
      <c r="G11" s="2">
        <v>175.25</v>
      </c>
      <c r="H11" s="2">
        <v>175.24</v>
      </c>
      <c r="I11" s="2">
        <v>175.2</v>
      </c>
      <c r="J11" s="2">
        <v>175.13</v>
      </c>
      <c r="K11" s="2">
        <v>174.99</v>
      </c>
      <c r="L11" s="2">
        <v>174.94</v>
      </c>
      <c r="M11" s="2">
        <v>174.87</v>
      </c>
    </row>
    <row r="12" spans="1:13" x14ac:dyDescent="0.2">
      <c r="A12" s="1">
        <v>2010</v>
      </c>
      <c r="B12" s="2">
        <v>174.74</v>
      </c>
      <c r="C12" s="2">
        <v>174.44</v>
      </c>
      <c r="D12" s="2">
        <v>174.76</v>
      </c>
      <c r="E12" s="2">
        <v>174.9</v>
      </c>
      <c r="F12" s="2">
        <v>174.98</v>
      </c>
      <c r="G12" s="2">
        <v>175.08</v>
      </c>
      <c r="H12" s="2">
        <v>175.09</v>
      </c>
      <c r="I12" s="2">
        <v>175.05</v>
      </c>
      <c r="J12" s="2">
        <v>174.92</v>
      </c>
      <c r="K12" s="2">
        <v>174.85</v>
      </c>
      <c r="L12" s="2">
        <v>174.72</v>
      </c>
      <c r="M12" s="2">
        <v>174.7</v>
      </c>
    </row>
    <row r="13" spans="1:13" x14ac:dyDescent="0.2">
      <c r="A13" s="1">
        <v>2011</v>
      </c>
      <c r="B13" s="2">
        <v>174.48</v>
      </c>
      <c r="C13" s="2">
        <v>174.5</v>
      </c>
      <c r="D13" s="2">
        <v>174.67</v>
      </c>
      <c r="E13" s="2">
        <v>174.89</v>
      </c>
      <c r="F13" s="2">
        <v>175.15</v>
      </c>
      <c r="G13" s="2">
        <v>175.22</v>
      </c>
      <c r="H13" s="2">
        <v>175.21</v>
      </c>
      <c r="I13" s="2">
        <v>175.16</v>
      </c>
      <c r="J13" s="2">
        <v>175.08</v>
      </c>
      <c r="K13" s="2">
        <v>175.02</v>
      </c>
      <c r="L13" s="2">
        <v>174.95</v>
      </c>
      <c r="M13" s="2">
        <v>175.08</v>
      </c>
    </row>
    <row r="14" spans="1:13" x14ac:dyDescent="0.2">
      <c r="A14" s="1">
        <v>2012</v>
      </c>
      <c r="B14" s="2">
        <v>175.02</v>
      </c>
      <c r="C14" s="2">
        <v>174.99</v>
      </c>
      <c r="D14" s="2">
        <v>174.99</v>
      </c>
      <c r="E14" s="2">
        <v>174.99</v>
      </c>
      <c r="F14" s="2">
        <v>174.98</v>
      </c>
      <c r="G14" s="2">
        <v>174.98</v>
      </c>
      <c r="H14" s="2">
        <v>174.94</v>
      </c>
      <c r="I14" s="2">
        <v>174.85</v>
      </c>
      <c r="J14" s="2">
        <v>174.75</v>
      </c>
      <c r="K14" s="2">
        <v>174.6</v>
      </c>
      <c r="L14" s="2">
        <v>174.59</v>
      </c>
      <c r="M14" s="2">
        <v>174.54</v>
      </c>
    </row>
    <row r="15" spans="1:13" x14ac:dyDescent="0.2">
      <c r="A15" s="1">
        <v>2013</v>
      </c>
      <c r="B15" s="2">
        <v>174.52</v>
      </c>
      <c r="C15" s="2">
        <v>174.54</v>
      </c>
      <c r="D15" s="2">
        <v>174.64</v>
      </c>
      <c r="E15" s="2">
        <v>174.75</v>
      </c>
      <c r="F15" s="2">
        <v>174.84</v>
      </c>
      <c r="G15" s="2">
        <v>174.99</v>
      </c>
      <c r="H15" s="2">
        <v>175.1</v>
      </c>
      <c r="I15" s="2">
        <v>175.02</v>
      </c>
      <c r="J15" s="2">
        <v>174.96</v>
      </c>
      <c r="K15" s="2">
        <v>174.85</v>
      </c>
      <c r="L15" s="2">
        <v>174.79</v>
      </c>
      <c r="M15" s="2">
        <v>174.79</v>
      </c>
    </row>
    <row r="16" spans="1:13" x14ac:dyDescent="0.2">
      <c r="A16" s="1">
        <v>2014</v>
      </c>
      <c r="B16" s="2">
        <v>174.68</v>
      </c>
      <c r="C16" s="2">
        <v>174.61</v>
      </c>
      <c r="D16" s="2">
        <v>174.79</v>
      </c>
      <c r="E16" s="2">
        <v>174.96</v>
      </c>
      <c r="F16" s="2">
        <v>175.13</v>
      </c>
      <c r="G16" s="2">
        <v>175.21</v>
      </c>
      <c r="H16" s="2">
        <v>175.26</v>
      </c>
      <c r="I16" s="2">
        <v>175.27</v>
      </c>
      <c r="J16" s="2">
        <v>175.26</v>
      </c>
      <c r="K16" s="2">
        <v>175.18</v>
      </c>
      <c r="L16" s="2">
        <v>175.1</v>
      </c>
      <c r="M16" s="2">
        <v>175.13</v>
      </c>
    </row>
    <row r="17" spans="1:13" x14ac:dyDescent="0.2">
      <c r="A17" s="1">
        <v>2015</v>
      </c>
      <c r="B17" s="2">
        <v>174.95</v>
      </c>
      <c r="C17" s="2">
        <v>174.74</v>
      </c>
      <c r="D17" s="2">
        <v>174.94</v>
      </c>
      <c r="E17" s="2">
        <v>175.17</v>
      </c>
      <c r="F17" s="2">
        <v>175.22</v>
      </c>
      <c r="G17" s="2">
        <v>175.44</v>
      </c>
      <c r="H17" s="2">
        <v>175.56</v>
      </c>
      <c r="I17" s="2">
        <v>175.48</v>
      </c>
      <c r="J17" s="2">
        <v>175.42</v>
      </c>
      <c r="K17" s="2">
        <v>175.26</v>
      </c>
      <c r="L17" s="2">
        <v>175.12</v>
      </c>
      <c r="M17" s="2">
        <v>175.12</v>
      </c>
    </row>
    <row r="18" spans="1:13" x14ac:dyDescent="0.2">
      <c r="A18" s="1">
        <v>2016</v>
      </c>
      <c r="B18" s="2">
        <v>175.18</v>
      </c>
      <c r="C18" s="2">
        <v>175.17</v>
      </c>
      <c r="D18" s="2">
        <v>175.32</v>
      </c>
      <c r="E18" s="2">
        <v>175.49</v>
      </c>
      <c r="F18" s="2">
        <v>175.5</v>
      </c>
      <c r="G18" s="2">
        <v>175.51</v>
      </c>
      <c r="H18" s="2">
        <v>175.49</v>
      </c>
      <c r="I18" s="2">
        <v>175.46</v>
      </c>
      <c r="J18" s="2">
        <v>175.41</v>
      </c>
      <c r="K18" s="2">
        <v>175.32</v>
      </c>
      <c r="L18" s="2">
        <v>175.19</v>
      </c>
      <c r="M18" s="2">
        <v>175.12</v>
      </c>
    </row>
    <row r="19" spans="1:13" x14ac:dyDescent="0.2">
      <c r="A19" s="1">
        <v>2017</v>
      </c>
      <c r="B19" s="2">
        <v>175.19</v>
      </c>
      <c r="C19" s="2">
        <v>175.22</v>
      </c>
      <c r="D19" s="2">
        <v>175.29</v>
      </c>
      <c r="E19" s="2">
        <v>175.47</v>
      </c>
      <c r="F19" s="2">
        <v>175.61</v>
      </c>
      <c r="G19" s="2">
        <v>175.64</v>
      </c>
      <c r="H19" s="2">
        <v>175.7</v>
      </c>
      <c r="I19" s="2">
        <v>175.66</v>
      </c>
      <c r="J19" s="2">
        <v>175.58</v>
      </c>
      <c r="K19" s="2">
        <v>175.46</v>
      </c>
      <c r="L19" s="2">
        <v>175.44</v>
      </c>
      <c r="M19" s="2">
        <v>175.36</v>
      </c>
    </row>
    <row r="20" spans="1:13" x14ac:dyDescent="0.2">
      <c r="A20" s="1">
        <v>2018</v>
      </c>
      <c r="B20" s="2">
        <v>175.24</v>
      </c>
      <c r="C20" s="2">
        <v>175.32</v>
      </c>
      <c r="D20" s="2">
        <v>175.51</v>
      </c>
      <c r="E20" s="2">
        <v>175.6</v>
      </c>
      <c r="F20" s="2">
        <v>175.68</v>
      </c>
      <c r="G20" s="2">
        <v>175.72</v>
      </c>
      <c r="H20" s="2">
        <v>175.71</v>
      </c>
      <c r="I20" s="2">
        <v>175.64</v>
      </c>
      <c r="J20" s="2">
        <v>175.62</v>
      </c>
      <c r="K20" s="2">
        <v>175.52</v>
      </c>
      <c r="L20" s="2">
        <v>175.5</v>
      </c>
      <c r="M20" s="2">
        <v>175.47</v>
      </c>
    </row>
    <row r="21" spans="1:13" x14ac:dyDescent="0.2">
      <c r="A21" s="1">
        <v>2019</v>
      </c>
      <c r="B21" s="2">
        <v>175.41</v>
      </c>
      <c r="C21" s="2">
        <v>175.41</v>
      </c>
      <c r="D21" s="2">
        <v>175.56</v>
      </c>
      <c r="E21" s="2">
        <v>175.7</v>
      </c>
      <c r="F21" s="2">
        <v>175.89</v>
      </c>
      <c r="G21" s="2">
        <v>175.99</v>
      </c>
      <c r="H21" s="2">
        <v>176.04</v>
      </c>
      <c r="I21" s="2">
        <v>175.96</v>
      </c>
      <c r="J21" s="2">
        <v>175.86</v>
      </c>
      <c r="K21" s="2">
        <v>175.77</v>
      </c>
      <c r="L21" s="2">
        <v>175.71</v>
      </c>
      <c r="M21" s="2">
        <v>175.68</v>
      </c>
    </row>
    <row r="22" spans="1:13" x14ac:dyDescent="0.2">
      <c r="A22" s="1">
        <v>2020</v>
      </c>
      <c r="B22" s="2">
        <v>175.8</v>
      </c>
      <c r="C22" s="2">
        <v>175.79</v>
      </c>
      <c r="D22" s="2">
        <v>175.83</v>
      </c>
      <c r="E22" s="2">
        <v>175.91</v>
      </c>
      <c r="F22" s="2">
        <v>175.98</v>
      </c>
      <c r="G22" s="2">
        <v>176.02</v>
      </c>
      <c r="H22" s="2">
        <v>176.03</v>
      </c>
      <c r="I22" s="2">
        <v>175.97</v>
      </c>
      <c r="J22" s="2">
        <v>175.88</v>
      </c>
      <c r="K22" s="2">
        <v>175.74</v>
      </c>
      <c r="L22" s="2">
        <v>175.65</v>
      </c>
      <c r="M22" s="2">
        <v>175.63</v>
      </c>
    </row>
    <row r="23" spans="1:13" x14ac:dyDescent="0.2">
      <c r="A23" s="1">
        <v>2021</v>
      </c>
      <c r="B23" s="2">
        <v>175.62</v>
      </c>
      <c r="C23" s="2">
        <v>175.47</v>
      </c>
      <c r="D23" s="2">
        <v>175.54</v>
      </c>
      <c r="E23" s="2">
        <v>175.54</v>
      </c>
      <c r="F23" s="2">
        <v>175.57</v>
      </c>
      <c r="G23" s="2">
        <v>175.62</v>
      </c>
      <c r="H23" s="2">
        <v>175.73</v>
      </c>
      <c r="I23" s="2">
        <v>175.71</v>
      </c>
      <c r="J23" s="2">
        <v>175.64</v>
      </c>
      <c r="K23" s="2">
        <v>175.61</v>
      </c>
      <c r="L23" s="2">
        <v>175.48</v>
      </c>
      <c r="M23" s="2">
        <v>175.42</v>
      </c>
    </row>
    <row r="24" spans="1:13" x14ac:dyDescent="0.2">
      <c r="A24" s="1">
        <v>2022</v>
      </c>
      <c r="B24" s="2">
        <v>175.32</v>
      </c>
      <c r="C24" s="2">
        <v>175.07</v>
      </c>
      <c r="D24" s="2">
        <v>175.32</v>
      </c>
      <c r="E24" s="2">
        <v>175.4</v>
      </c>
      <c r="F24" s="2">
        <v>175.5</v>
      </c>
      <c r="G24" s="2">
        <v>175.55</v>
      </c>
      <c r="H24" s="2">
        <v>175.53</v>
      </c>
      <c r="I24" s="2">
        <v>175.5</v>
      </c>
      <c r="J24" s="2">
        <v>175.41</v>
      </c>
      <c r="K24" s="2">
        <v>175.25</v>
      </c>
      <c r="L24" s="2">
        <v>175.14</v>
      </c>
      <c r="M24" s="2">
        <v>175.12</v>
      </c>
    </row>
    <row r="25" spans="1:13" x14ac:dyDescent="0.2">
      <c r="B25">
        <f>AVERAGE(B2:B24)</f>
        <v>174.94565217391303</v>
      </c>
      <c r="C25">
        <f t="shared" ref="C25:M25" si="0">AVERAGE(C2:C24)</f>
        <v>174.90869565217389</v>
      </c>
      <c r="D25">
        <f t="shared" si="0"/>
        <v>175.01304347826084</v>
      </c>
      <c r="E25">
        <f t="shared" si="0"/>
        <v>175.12391304347827</v>
      </c>
      <c r="F25">
        <f t="shared" si="0"/>
        <v>175.20652173913044</v>
      </c>
      <c r="G25">
        <f t="shared" si="0"/>
        <v>175.27173913043475</v>
      </c>
      <c r="H25">
        <f t="shared" si="0"/>
        <v>175.29695652173913</v>
      </c>
      <c r="I25">
        <f t="shared" si="0"/>
        <v>175.25130434782608</v>
      </c>
      <c r="J25">
        <f t="shared" si="0"/>
        <v>175.1786956521739</v>
      </c>
      <c r="K25">
        <f t="shared" si="0"/>
        <v>175.0695652173913</v>
      </c>
      <c r="L25">
        <f t="shared" si="0"/>
        <v>174.98652173913044</v>
      </c>
      <c r="M25">
        <f t="shared" si="0"/>
        <v>174.98391304347825</v>
      </c>
    </row>
    <row r="26" spans="1:13" x14ac:dyDescent="0.2">
      <c r="B26">
        <f>AVERAGE(B2:B24)</f>
        <v>174.94565217391303</v>
      </c>
      <c r="C26">
        <f t="shared" ref="C26:M26" si="1">AVERAGE(C2:C24)</f>
        <v>174.90869565217389</v>
      </c>
      <c r="D26">
        <f t="shared" si="1"/>
        <v>175.01304347826084</v>
      </c>
      <c r="E26">
        <f t="shared" si="1"/>
        <v>175.12391304347827</v>
      </c>
      <c r="F26">
        <f t="shared" si="1"/>
        <v>175.20652173913044</v>
      </c>
      <c r="G26">
        <f t="shared" si="1"/>
        <v>175.27173913043475</v>
      </c>
      <c r="H26">
        <f t="shared" si="1"/>
        <v>175.29695652173913</v>
      </c>
      <c r="I26">
        <f t="shared" si="1"/>
        <v>175.25130434782608</v>
      </c>
      <c r="J26">
        <f t="shared" si="1"/>
        <v>175.1786956521739</v>
      </c>
      <c r="K26">
        <f t="shared" si="1"/>
        <v>175.0695652173913</v>
      </c>
      <c r="L26">
        <f t="shared" si="1"/>
        <v>174.98652173913044</v>
      </c>
      <c r="M26">
        <f t="shared" si="1"/>
        <v>174.98391304347825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Dragonchinese King</dc:creator>
  <cp:lastModifiedBy>Dragonchinese King</cp:lastModifiedBy>
  <dcterms:created xsi:type="dcterms:W3CDTF">2015-06-05T18:17:20Z</dcterms:created>
  <dcterms:modified xsi:type="dcterms:W3CDTF">2024-02-04T11:14:41Z</dcterms:modified>
</cp:coreProperties>
</file>