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0" windowWidth="19200" windowHeight="11640" activeTab="1"/>
  </bookViews>
  <sheets>
    <sheet name="目录" sheetId="2" r:id="rId1"/>
    <sheet name="网址" sheetId="22" r:id="rId2"/>
    <sheet name="FreeRTOS 任务调度 任务创建" sheetId="18" r:id="rId3"/>
    <sheet name="FreeRTOS 任务调度 任务切换" sheetId="19" r:id="rId4"/>
    <sheet name="startup_S32K148.S" sheetId="20" r:id="rId5"/>
    <sheet name="port.c" sheetId="21" r:id="rId6"/>
    <sheet name="CAN报文收发处理" sheetId="15" r:id="rId7"/>
    <sheet name="dbc文件格式" sheetId="12" r:id="rId8"/>
    <sheet name="dbc更新后代码合并" sheetId="8" r:id="rId9"/>
    <sheet name="CAN BUS DATA IN" sheetId="5" r:id="rId10"/>
    <sheet name="CAN BUS DATA OUT" sheetId="10" r:id="rId11"/>
    <sheet name="Circle List Execute" sheetId="11" r:id="rId12"/>
    <sheet name="CircularQueue.c注释" sheetId="4" r:id="rId13"/>
    <sheet name="main进入睡眠" sheetId="3" r:id="rId14"/>
    <sheet name="IVI-上电时间" sheetId="1" r:id="rId15"/>
    <sheet name="ARM_Register" sheetId="17" r:id="rId16"/>
    <sheet name="变量格式定义" sheetId="6" r:id="rId17"/>
    <sheet name="gps踩can环形内存,分析" sheetId="7" r:id="rId18"/>
    <sheet name="532周期报文时间戳" sheetId="16" r:id="rId19"/>
  </sheets>
  <definedNames>
    <definedName name="_xlnm._FilterDatabase" localSheetId="18" hidden="1">'532周期报文时间戳'!$A$1:$E$1</definedName>
    <definedName name="_xlnm._FilterDatabase" localSheetId="15" hidden="1">ARM_Register!$A$1:$B$1</definedName>
    <definedName name="_xlnm._FilterDatabase" localSheetId="12" hidden="1">CircularQueue.c注释!$A$1:$D$1</definedName>
    <definedName name="_xlnm._FilterDatabase" localSheetId="2" hidden="1">'FreeRTOS 任务调度 任务创建'!$A$1:$C$1</definedName>
    <definedName name="_xlnm._FilterDatabase" localSheetId="3" hidden="1">'FreeRTOS 任务调度 任务切换'!$A$1:$C$1</definedName>
    <definedName name="_xlnm._FilterDatabase" localSheetId="5" hidden="1">port.c!$B$1:$G$1</definedName>
    <definedName name="_xlnm._FilterDatabase" localSheetId="16" hidden="1">变量格式定义!$B$1:$B$1</definedName>
  </definedNames>
  <calcPr calcId="152511"/>
</workbook>
</file>

<file path=xl/calcChain.xml><?xml version="1.0" encoding="utf-8"?>
<calcChain xmlns="http://schemas.openxmlformats.org/spreadsheetml/2006/main">
  <c r="F101" i="16" l="1"/>
  <c r="E101" i="16"/>
  <c r="F100" i="16"/>
  <c r="E100" i="16"/>
  <c r="F99" i="16"/>
  <c r="E99" i="16"/>
  <c r="F98" i="16"/>
  <c r="E98" i="16"/>
  <c r="F97" i="16"/>
  <c r="E97" i="16"/>
  <c r="F96" i="16"/>
  <c r="E96" i="16"/>
  <c r="F95" i="16"/>
  <c r="E95" i="16"/>
  <c r="F94" i="16"/>
  <c r="E94" i="16"/>
  <c r="F93" i="16"/>
  <c r="E93" i="16"/>
  <c r="F92" i="16"/>
  <c r="E92" i="16"/>
  <c r="F91" i="16"/>
  <c r="E91" i="16"/>
  <c r="F90" i="16"/>
  <c r="E90" i="16"/>
  <c r="F89" i="16"/>
  <c r="E89" i="16"/>
  <c r="F88" i="16"/>
  <c r="E88" i="16"/>
  <c r="F87" i="16"/>
  <c r="E87" i="16"/>
  <c r="F86" i="16"/>
  <c r="E86" i="16"/>
  <c r="F85" i="16"/>
  <c r="E85" i="16"/>
  <c r="F84" i="16"/>
  <c r="E84" i="16"/>
  <c r="F83" i="16"/>
  <c r="E83" i="16"/>
  <c r="F82" i="16"/>
  <c r="E82" i="16"/>
  <c r="F81" i="16"/>
  <c r="E81" i="16"/>
  <c r="F80" i="16"/>
  <c r="E80" i="16"/>
  <c r="F79" i="16"/>
  <c r="E79" i="16"/>
  <c r="F78" i="16"/>
  <c r="E78" i="16"/>
  <c r="F77" i="16"/>
  <c r="E77" i="16"/>
  <c r="F76" i="16"/>
  <c r="E76" i="16"/>
  <c r="F75" i="16"/>
  <c r="E75" i="16"/>
  <c r="F74" i="16"/>
  <c r="E74" i="16"/>
  <c r="F73" i="16"/>
  <c r="E73" i="16"/>
  <c r="F72" i="16"/>
  <c r="E72" i="16"/>
  <c r="F71" i="16"/>
  <c r="E71" i="16"/>
  <c r="F70" i="16"/>
  <c r="E70" i="16"/>
  <c r="F69" i="16"/>
  <c r="E69" i="16"/>
  <c r="F68" i="16"/>
  <c r="E68" i="16"/>
  <c r="F67" i="16"/>
  <c r="E67" i="16"/>
  <c r="F66" i="16"/>
  <c r="E66" i="16"/>
  <c r="F65" i="16"/>
  <c r="E65" i="16"/>
  <c r="F64" i="16"/>
  <c r="E64" i="16"/>
  <c r="F63" i="16"/>
  <c r="E63" i="16"/>
  <c r="F62" i="16"/>
  <c r="E62" i="16"/>
  <c r="F61" i="16"/>
  <c r="E61" i="16"/>
  <c r="F60" i="16"/>
  <c r="E60" i="16"/>
  <c r="F59" i="16"/>
  <c r="E59" i="16"/>
  <c r="F58" i="16"/>
  <c r="E58" i="16"/>
  <c r="F57" i="16"/>
  <c r="E57" i="16"/>
  <c r="F56" i="16"/>
  <c r="E56" i="16"/>
  <c r="F55" i="16"/>
  <c r="E55" i="16"/>
  <c r="F54" i="16"/>
  <c r="E54" i="16"/>
  <c r="F53" i="16"/>
  <c r="E53" i="16"/>
  <c r="F52" i="16"/>
  <c r="E52" i="16"/>
  <c r="F51" i="16"/>
  <c r="E51" i="16"/>
  <c r="F50" i="16"/>
  <c r="E50" i="16"/>
  <c r="F49" i="16"/>
  <c r="E49" i="16"/>
  <c r="F48" i="16"/>
  <c r="E48" i="16"/>
  <c r="F47" i="16"/>
  <c r="E47" i="16"/>
  <c r="F46" i="16"/>
  <c r="E46" i="16"/>
  <c r="F45" i="16"/>
  <c r="E45" i="16"/>
  <c r="F44" i="16"/>
  <c r="E44" i="16"/>
  <c r="F43" i="16"/>
  <c r="E43" i="16"/>
  <c r="F42" i="16"/>
  <c r="E42" i="16"/>
  <c r="F41" i="16"/>
  <c r="E41" i="16"/>
  <c r="F40" i="16"/>
  <c r="E40" i="16"/>
  <c r="F39" i="16"/>
  <c r="E39" i="16"/>
  <c r="F38" i="16"/>
  <c r="E38" i="16"/>
  <c r="F37" i="16"/>
  <c r="E37" i="16"/>
  <c r="F36" i="16"/>
  <c r="E36" i="16"/>
  <c r="F35" i="16"/>
  <c r="E35" i="16"/>
  <c r="F34" i="16"/>
  <c r="E34" i="16"/>
  <c r="F33" i="16"/>
  <c r="E33" i="16"/>
  <c r="F32" i="16"/>
  <c r="E32" i="16"/>
  <c r="F31" i="16"/>
  <c r="E31" i="16"/>
  <c r="F30" i="16"/>
  <c r="E30" i="16"/>
  <c r="F29" i="16"/>
  <c r="E29" i="16"/>
  <c r="F28" i="16"/>
  <c r="E28" i="16"/>
  <c r="F27" i="16"/>
  <c r="E27" i="16"/>
  <c r="F26" i="16"/>
  <c r="E26" i="16"/>
  <c r="F25" i="16"/>
  <c r="E25" i="16"/>
  <c r="F24" i="16"/>
  <c r="E24" i="16"/>
  <c r="F23" i="16"/>
  <c r="E23" i="16"/>
  <c r="F22" i="16"/>
  <c r="E22" i="16"/>
  <c r="F21" i="16"/>
  <c r="E21" i="16"/>
  <c r="F20" i="16"/>
  <c r="E20" i="16"/>
  <c r="F19" i="16"/>
  <c r="E19" i="16"/>
  <c r="F18" i="16"/>
  <c r="E18" i="16"/>
  <c r="F17" i="16"/>
  <c r="E17" i="16"/>
  <c r="F16" i="16"/>
  <c r="E16" i="16"/>
  <c r="F15" i="16"/>
  <c r="E15" i="16"/>
  <c r="F14" i="16"/>
  <c r="E14" i="16"/>
  <c r="F13" i="16"/>
  <c r="E13" i="16"/>
  <c r="F12" i="16"/>
  <c r="E12" i="16"/>
  <c r="F11" i="16"/>
  <c r="E11" i="16"/>
  <c r="F10" i="16"/>
  <c r="E10" i="16"/>
  <c r="F9" i="16"/>
  <c r="E9" i="16"/>
  <c r="F8" i="16"/>
  <c r="E8" i="16"/>
  <c r="F7" i="16"/>
  <c r="E7" i="16"/>
  <c r="F6" i="16"/>
  <c r="E6" i="16"/>
  <c r="F5" i="16"/>
  <c r="E5" i="16"/>
  <c r="F4" i="16"/>
  <c r="E4" i="16"/>
  <c r="F3" i="16"/>
  <c r="E3" i="16"/>
  <c r="F2" i="16"/>
  <c r="E2" i="16"/>
  <c r="I7" i="7" l="1"/>
  <c r="H7" i="7"/>
  <c r="C4" i="7"/>
  <c r="I5" i="7"/>
  <c r="I6" i="7"/>
  <c r="H5" i="7"/>
  <c r="H6" i="7"/>
  <c r="I4" i="7"/>
  <c r="H4" i="7"/>
  <c r="H3" i="7"/>
  <c r="H2" i="7"/>
  <c r="C3" i="7"/>
  <c r="C2" i="7"/>
  <c r="D3" i="7" s="1"/>
  <c r="B5" i="1"/>
  <c r="B4" i="1"/>
  <c r="B3" i="1"/>
  <c r="B2" i="1"/>
  <c r="J6" i="7" l="1"/>
  <c r="I3" i="7"/>
  <c r="J4" i="7" s="1"/>
</calcChain>
</file>

<file path=xl/sharedStrings.xml><?xml version="1.0" encoding="utf-8"?>
<sst xmlns="http://schemas.openxmlformats.org/spreadsheetml/2006/main" count="578" uniqueCount="279">
  <si>
    <t>function</t>
    <phoneticPr fontId="1" type="noConversion"/>
  </si>
  <si>
    <t>GPIO_INIT_GROUP_2();</t>
  </si>
  <si>
    <t>execute timer（ms）</t>
    <phoneticPr fontId="1" type="noConversion"/>
  </si>
  <si>
    <t>PinMuxPowerOnSequence1();</t>
    <phoneticPr fontId="1" type="noConversion"/>
  </si>
  <si>
    <t>checkCombinedKeyStatus</t>
    <phoneticPr fontId="1" type="noConversion"/>
  </si>
  <si>
    <t>DelayMs</t>
    <phoneticPr fontId="1" type="noConversion"/>
  </si>
  <si>
    <t>read e2 + print</t>
    <phoneticPr fontId="1" type="noConversion"/>
  </si>
  <si>
    <t>total:bootLoarder</t>
    <phoneticPr fontId="1" type="noConversion"/>
  </si>
  <si>
    <t xml:space="preserve"> Port_SetOutLevel(EE_WP, PORT_HIGH);
 DelayUs200(1);//20.37us({喂狗}) 18.9({}) 21.44（asm("nop")）
 Port_SetOutLevel(EE_WP, PORT_LOW);
 DelayUs1000(1);//90.32us 88.9 138.9
 Port_SetOutLevel(EE_WP, PORT_HIGH);
 DelayUs2000(1);//177.9us 176.48 201.5
 Port_SetOutLevel(EE_WP, PORT_LOW);
 DelayUs10000(1);//877.79 876.4 1001.5
 Port_SetOutLevel(EE_WP, PORT_HIGH);
 DelayUs10000(1);
 Port_SetOutLevel(EE_WP, PORT_LOW);
 DelayUs10000(1);</t>
    <phoneticPr fontId="1" type="noConversion"/>
  </si>
  <si>
    <t>函数名</t>
    <phoneticPr fontId="1" type="noConversion"/>
  </si>
  <si>
    <t>CQueue_Pop</t>
  </si>
  <si>
    <t>形参</t>
    <phoneticPr fontId="1" type="noConversion"/>
  </si>
  <si>
    <t>执行流程</t>
    <phoneticPr fontId="1" type="noConversion"/>
  </si>
  <si>
    <t>uint16 channel, void *buffer, uint16 len</t>
  </si>
  <si>
    <r>
      <t>1</t>
    </r>
    <r>
      <rPr>
        <sz val="10"/>
        <color theme="1"/>
        <rFont val="宋体"/>
        <family val="3"/>
        <charset val="134"/>
      </rPr>
      <t>、</t>
    </r>
    <r>
      <rPr>
        <sz val="10"/>
        <color theme="1"/>
        <rFont val="Arial"/>
        <family val="2"/>
      </rPr>
      <t>chanel</t>
    </r>
    <r>
      <rPr>
        <sz val="10"/>
        <color theme="1"/>
        <rFont val="宋体"/>
        <family val="3"/>
        <charset val="134"/>
      </rPr>
      <t>，</t>
    </r>
    <r>
      <rPr>
        <sz val="10"/>
        <color theme="1"/>
        <rFont val="Arial"/>
        <family val="2"/>
      </rPr>
      <t>buffer</t>
    </r>
    <r>
      <rPr>
        <sz val="10"/>
        <color theme="1"/>
        <rFont val="宋体"/>
        <family val="3"/>
        <charset val="134"/>
      </rPr>
      <t>及</t>
    </r>
    <r>
      <rPr>
        <sz val="10"/>
        <color theme="1"/>
        <rFont val="Arial"/>
        <family val="2"/>
      </rPr>
      <t>CQueue_Manager[channel].state</t>
    </r>
    <r>
      <rPr>
        <sz val="10"/>
        <color theme="1"/>
        <rFont val="宋体"/>
        <family val="3"/>
        <charset val="134"/>
      </rPr>
      <t xml:space="preserve">判断
</t>
    </r>
    <r>
      <rPr>
        <sz val="10"/>
        <color rgb="FFFF0000"/>
        <rFont val="Arial"/>
        <family val="2"/>
      </rPr>
      <t>2</t>
    </r>
    <r>
      <rPr>
        <sz val="10"/>
        <color rgb="FFFF0000"/>
        <rFont val="宋体"/>
        <family val="3"/>
        <charset val="134"/>
      </rPr>
      <t>、获取锁</t>
    </r>
    <r>
      <rPr>
        <sz val="10"/>
        <color rgb="FFFF0000"/>
        <rFont val="Arial"/>
        <family val="2"/>
      </rPr>
      <t>CQueue_Mutex_Lock(channel, fromISR)</t>
    </r>
    <r>
      <rPr>
        <sz val="10"/>
        <color theme="1"/>
        <rFont val="Arial"/>
        <family val="2"/>
      </rPr>
      <t xml:space="preserve">
3</t>
    </r>
    <r>
      <rPr>
        <sz val="10"/>
        <color theme="1"/>
        <rFont val="宋体"/>
        <family val="3"/>
        <charset val="134"/>
      </rPr>
      <t>、上锁（</t>
    </r>
    <r>
      <rPr>
        <sz val="10"/>
        <color theme="1"/>
        <rFont val="Arial"/>
        <family val="2"/>
      </rPr>
      <t>CQueue_Manager[channel].state |=  CQUEUE_STATE_LOCK</t>
    </r>
    <r>
      <rPr>
        <sz val="10"/>
        <color theme="1"/>
        <rFont val="宋体"/>
        <family val="3"/>
        <charset val="134"/>
      </rPr>
      <t xml:space="preserve">）
</t>
    </r>
    <r>
      <rPr>
        <sz val="10"/>
        <color theme="1"/>
        <rFont val="Arial"/>
        <family val="2"/>
      </rPr>
      <t>4</t>
    </r>
    <r>
      <rPr>
        <sz val="10"/>
        <color theme="1"/>
        <rFont val="宋体"/>
        <family val="3"/>
        <charset val="134"/>
      </rPr>
      <t>、</t>
    </r>
    <r>
      <rPr>
        <sz val="10"/>
        <color theme="1"/>
        <rFont val="Arial"/>
        <family val="2"/>
      </rPr>
      <t>length=0</t>
    </r>
    <r>
      <rPr>
        <sz val="10"/>
        <color theme="1"/>
        <rFont val="宋体"/>
        <family val="3"/>
        <charset val="134"/>
      </rPr>
      <t>，取出全部（</t>
    </r>
    <r>
      <rPr>
        <sz val="10"/>
        <color theme="1"/>
        <rFont val="Arial"/>
        <family val="2"/>
      </rPr>
      <t>CQueue_Manager[channel].count</t>
    </r>
    <r>
      <rPr>
        <sz val="10"/>
        <color theme="1"/>
        <rFont val="宋体"/>
        <family val="3"/>
        <charset val="134"/>
      </rPr>
      <t xml:space="preserve">）
</t>
    </r>
    <r>
      <rPr>
        <sz val="10"/>
        <color theme="1"/>
        <rFont val="Arial"/>
        <family val="2"/>
      </rPr>
      <t xml:space="preserve">     length!=0</t>
    </r>
    <r>
      <rPr>
        <sz val="10"/>
        <color theme="1"/>
        <rFont val="宋体"/>
        <family val="3"/>
        <charset val="134"/>
      </rPr>
      <t xml:space="preserve">，取对应长度数据
</t>
    </r>
    <r>
      <rPr>
        <sz val="10"/>
        <color theme="1"/>
        <rFont val="Arial"/>
        <family val="2"/>
      </rPr>
      <t>5</t>
    </r>
    <r>
      <rPr>
        <sz val="10"/>
        <color theme="1"/>
        <rFont val="宋体"/>
        <family val="3"/>
        <charset val="134"/>
      </rPr>
      <t>、按类型取值，</t>
    </r>
    <r>
      <rPr>
        <sz val="10"/>
        <color theme="1"/>
        <rFont val="Arial"/>
        <family val="2"/>
      </rPr>
      <t>8</t>
    </r>
    <r>
      <rPr>
        <sz val="10"/>
        <color theme="1"/>
        <rFont val="宋体"/>
        <family val="3"/>
        <charset val="134"/>
      </rPr>
      <t>位，</t>
    </r>
    <r>
      <rPr>
        <sz val="10"/>
        <color theme="1"/>
        <rFont val="Arial"/>
        <family val="2"/>
      </rPr>
      <t>16</t>
    </r>
    <r>
      <rPr>
        <sz val="10"/>
        <color theme="1"/>
        <rFont val="宋体"/>
        <family val="3"/>
        <charset val="134"/>
      </rPr>
      <t>位，</t>
    </r>
    <r>
      <rPr>
        <sz val="10"/>
        <color theme="1"/>
        <rFont val="Arial"/>
        <family val="2"/>
      </rPr>
      <t>32</t>
    </r>
    <r>
      <rPr>
        <sz val="10"/>
        <color theme="1"/>
        <rFont val="宋体"/>
        <family val="3"/>
        <charset val="134"/>
      </rPr>
      <t>位</t>
    </r>
    <r>
      <rPr>
        <sz val="10"/>
        <color theme="1"/>
        <rFont val="Arial"/>
        <family val="2"/>
      </rPr>
      <t>..CQueue_InitCfg[channel].bufType
6</t>
    </r>
    <r>
      <rPr>
        <sz val="10"/>
        <color theme="1"/>
        <rFont val="宋体"/>
        <family val="3"/>
        <charset val="134"/>
      </rPr>
      <t>、管理</t>
    </r>
    <r>
      <rPr>
        <sz val="10"/>
        <color theme="1"/>
        <rFont val="Arial"/>
        <family val="2"/>
      </rPr>
      <t xml:space="preserve">CQueue_Manager[channel].head </t>
    </r>
    <r>
      <rPr>
        <sz val="10"/>
        <color theme="1"/>
        <rFont val="宋体"/>
        <family val="3"/>
        <charset val="134"/>
      </rPr>
      <t>和</t>
    </r>
    <r>
      <rPr>
        <sz val="10"/>
        <color theme="1"/>
        <rFont val="Arial"/>
        <family val="2"/>
      </rPr>
      <t xml:space="preserve"> CQueue_Manager[channel].count
7</t>
    </r>
    <r>
      <rPr>
        <sz val="10"/>
        <color theme="1"/>
        <rFont val="宋体"/>
        <family val="3"/>
        <charset val="134"/>
      </rPr>
      <t>、解锁（</t>
    </r>
    <r>
      <rPr>
        <sz val="10"/>
        <color theme="1"/>
        <rFont val="Arial"/>
        <family val="2"/>
      </rPr>
      <t>CQueue_Manager[channel].state &amp;=  CQUEUE_STATE_UNLOCK</t>
    </r>
    <r>
      <rPr>
        <sz val="10"/>
        <color theme="1"/>
        <rFont val="宋体"/>
        <family val="3"/>
        <charset val="134"/>
      </rPr>
      <t xml:space="preserve">）
</t>
    </r>
    <r>
      <rPr>
        <sz val="10"/>
        <color rgb="FFFF0000"/>
        <rFont val="Arial"/>
        <family val="2"/>
      </rPr>
      <t>8</t>
    </r>
    <r>
      <rPr>
        <sz val="10"/>
        <color rgb="FFFF0000"/>
        <rFont val="宋体"/>
        <family val="3"/>
        <charset val="134"/>
      </rPr>
      <t>、释放锁</t>
    </r>
    <r>
      <rPr>
        <sz val="10"/>
        <color rgb="FFFF0000"/>
        <rFont val="Arial"/>
        <family val="2"/>
      </rPr>
      <t>CQueue_Mutex_Unlock(channel, fromISR)</t>
    </r>
    <phoneticPr fontId="1" type="noConversion"/>
  </si>
  <si>
    <r>
      <t>1</t>
    </r>
    <r>
      <rPr>
        <sz val="10"/>
        <color theme="1"/>
        <rFont val="宋体"/>
        <family val="3"/>
        <charset val="134"/>
      </rPr>
      <t>、</t>
    </r>
    <r>
      <rPr>
        <sz val="10"/>
        <color theme="1"/>
        <rFont val="Arial"/>
        <family val="2"/>
      </rPr>
      <t>chanel</t>
    </r>
    <r>
      <rPr>
        <sz val="10"/>
        <color theme="1"/>
        <rFont val="宋体"/>
        <family val="3"/>
        <charset val="134"/>
      </rPr>
      <t>，</t>
    </r>
    <r>
      <rPr>
        <sz val="10"/>
        <color theme="1"/>
        <rFont val="Arial"/>
        <family val="2"/>
      </rPr>
      <t>buffer</t>
    </r>
    <r>
      <rPr>
        <sz val="10"/>
        <color theme="1"/>
        <rFont val="宋体"/>
        <family val="3"/>
        <charset val="134"/>
      </rPr>
      <t>及</t>
    </r>
    <r>
      <rPr>
        <sz val="10"/>
        <color theme="1"/>
        <rFont val="Arial"/>
        <family val="2"/>
      </rPr>
      <t>CQueue_Manager[channel].state</t>
    </r>
    <r>
      <rPr>
        <sz val="10"/>
        <color theme="1"/>
        <rFont val="宋体"/>
        <family val="3"/>
        <charset val="134"/>
      </rPr>
      <t xml:space="preserve">判断
</t>
    </r>
    <r>
      <rPr>
        <sz val="10"/>
        <color rgb="FFFF0000"/>
        <rFont val="Arial"/>
        <family val="2"/>
      </rPr>
      <t>2</t>
    </r>
    <r>
      <rPr>
        <sz val="10"/>
        <color rgb="FFFF0000"/>
        <rFont val="宋体"/>
        <family val="3"/>
        <charset val="134"/>
      </rPr>
      <t>、获取锁</t>
    </r>
    <r>
      <rPr>
        <sz val="10"/>
        <color rgb="FFFF0000"/>
        <rFont val="Arial"/>
        <family val="2"/>
      </rPr>
      <t>CQueue_Mutex_Lock(channel)</t>
    </r>
    <r>
      <rPr>
        <sz val="10"/>
        <color theme="1"/>
        <rFont val="Arial"/>
        <family val="2"/>
      </rPr>
      <t xml:space="preserve">
3</t>
    </r>
    <r>
      <rPr>
        <sz val="10"/>
        <color theme="1"/>
        <rFont val="宋体"/>
        <family val="3"/>
        <charset val="134"/>
      </rPr>
      <t>、上锁（</t>
    </r>
    <r>
      <rPr>
        <sz val="10"/>
        <color theme="1"/>
        <rFont val="Arial"/>
        <family val="2"/>
      </rPr>
      <t>CQueue_Manager[channel].state |=  CQUEUE_STATE_LOCK</t>
    </r>
    <r>
      <rPr>
        <sz val="10"/>
        <color theme="1"/>
        <rFont val="宋体"/>
        <family val="3"/>
        <charset val="134"/>
      </rPr>
      <t xml:space="preserve">）
</t>
    </r>
    <r>
      <rPr>
        <sz val="10"/>
        <color theme="1"/>
        <rFont val="Arial"/>
        <family val="2"/>
      </rPr>
      <t>4</t>
    </r>
    <r>
      <rPr>
        <sz val="10"/>
        <color theme="1"/>
        <rFont val="宋体"/>
        <family val="3"/>
        <charset val="134"/>
      </rPr>
      <t>、</t>
    </r>
    <r>
      <rPr>
        <sz val="10"/>
        <color theme="1"/>
        <rFont val="Arial"/>
        <family val="2"/>
      </rPr>
      <t>length=0</t>
    </r>
    <r>
      <rPr>
        <sz val="10"/>
        <color theme="1"/>
        <rFont val="宋体"/>
        <family val="3"/>
        <charset val="134"/>
      </rPr>
      <t>，取出全部（</t>
    </r>
    <r>
      <rPr>
        <sz val="10"/>
        <color theme="1"/>
        <rFont val="Arial"/>
        <family val="2"/>
      </rPr>
      <t>CQueue_Manager[channel].count</t>
    </r>
    <r>
      <rPr>
        <sz val="10"/>
        <color theme="1"/>
        <rFont val="宋体"/>
        <family val="3"/>
        <charset val="134"/>
      </rPr>
      <t xml:space="preserve">）
</t>
    </r>
    <r>
      <rPr>
        <sz val="10"/>
        <color theme="1"/>
        <rFont val="Arial"/>
        <family val="2"/>
      </rPr>
      <t xml:space="preserve">     length!=0</t>
    </r>
    <r>
      <rPr>
        <sz val="10"/>
        <color theme="1"/>
        <rFont val="宋体"/>
        <family val="3"/>
        <charset val="134"/>
      </rPr>
      <t xml:space="preserve">，取对应长度数据
</t>
    </r>
    <r>
      <rPr>
        <sz val="10"/>
        <color theme="1"/>
        <rFont val="Arial"/>
        <family val="2"/>
      </rPr>
      <t>5</t>
    </r>
    <r>
      <rPr>
        <sz val="10"/>
        <color theme="1"/>
        <rFont val="宋体"/>
        <family val="3"/>
        <charset val="134"/>
      </rPr>
      <t>、按类型取值，</t>
    </r>
    <r>
      <rPr>
        <sz val="10"/>
        <color theme="1"/>
        <rFont val="Arial"/>
        <family val="2"/>
      </rPr>
      <t>8</t>
    </r>
    <r>
      <rPr>
        <sz val="10"/>
        <color theme="1"/>
        <rFont val="宋体"/>
        <family val="3"/>
        <charset val="134"/>
      </rPr>
      <t>位，</t>
    </r>
    <r>
      <rPr>
        <sz val="10"/>
        <color theme="1"/>
        <rFont val="Arial"/>
        <family val="2"/>
      </rPr>
      <t>16</t>
    </r>
    <r>
      <rPr>
        <sz val="10"/>
        <color theme="1"/>
        <rFont val="宋体"/>
        <family val="3"/>
        <charset val="134"/>
      </rPr>
      <t>位，</t>
    </r>
    <r>
      <rPr>
        <sz val="10"/>
        <color theme="1"/>
        <rFont val="Arial"/>
        <family val="2"/>
      </rPr>
      <t>32</t>
    </r>
    <r>
      <rPr>
        <sz val="10"/>
        <color theme="1"/>
        <rFont val="宋体"/>
        <family val="3"/>
        <charset val="134"/>
      </rPr>
      <t>位</t>
    </r>
    <r>
      <rPr>
        <sz val="10"/>
        <color theme="1"/>
        <rFont val="Arial"/>
        <family val="2"/>
      </rPr>
      <t>..CQueue_InitCfg[channel].bufType
6</t>
    </r>
    <r>
      <rPr>
        <sz val="10"/>
        <color theme="1"/>
        <rFont val="宋体"/>
        <family val="3"/>
        <charset val="134"/>
      </rPr>
      <t>、管理</t>
    </r>
    <r>
      <rPr>
        <sz val="10"/>
        <color theme="1"/>
        <rFont val="Arial"/>
        <family val="2"/>
      </rPr>
      <t xml:space="preserve">CQueue_Manager[channel].head </t>
    </r>
    <r>
      <rPr>
        <sz val="10"/>
        <color theme="1"/>
        <rFont val="宋体"/>
        <family val="3"/>
        <charset val="134"/>
      </rPr>
      <t>和</t>
    </r>
    <r>
      <rPr>
        <sz val="10"/>
        <color theme="1"/>
        <rFont val="Arial"/>
        <family val="2"/>
      </rPr>
      <t xml:space="preserve"> CQueue_Manager[channel].count
7</t>
    </r>
    <r>
      <rPr>
        <sz val="10"/>
        <color theme="1"/>
        <rFont val="宋体"/>
        <family val="3"/>
        <charset val="134"/>
      </rPr>
      <t>、解锁（</t>
    </r>
    <r>
      <rPr>
        <sz val="10"/>
        <color theme="1"/>
        <rFont val="Arial"/>
        <family val="2"/>
      </rPr>
      <t>CQueue_Manager[channel].state &amp;=  CQUEUE_STATE_UNLOCK</t>
    </r>
    <r>
      <rPr>
        <sz val="10"/>
        <color theme="1"/>
        <rFont val="宋体"/>
        <family val="3"/>
        <charset val="134"/>
      </rPr>
      <t xml:space="preserve">）
</t>
    </r>
    <r>
      <rPr>
        <sz val="10"/>
        <color rgb="FFFF0000"/>
        <rFont val="Arial"/>
        <family val="2"/>
      </rPr>
      <t>8</t>
    </r>
    <r>
      <rPr>
        <sz val="10"/>
        <color rgb="FFFF0000"/>
        <rFont val="宋体"/>
        <family val="3"/>
        <charset val="134"/>
      </rPr>
      <t>、释放锁</t>
    </r>
    <r>
      <rPr>
        <sz val="10"/>
        <color rgb="FFFF0000"/>
        <rFont val="Arial"/>
        <family val="2"/>
      </rPr>
      <t>CQueue_Mutex_Unlock(channel)</t>
    </r>
    <phoneticPr fontId="1" type="noConversion"/>
  </si>
  <si>
    <r>
      <t>uint16 channel, void *buffer, uint16 len,</t>
    </r>
    <r>
      <rPr>
        <sz val="10"/>
        <color rgb="FFFF0000"/>
        <rFont val="Arial"/>
        <family val="2"/>
      </rPr>
      <t xml:space="preserve"> uint8 fromISR</t>
    </r>
    <phoneticPr fontId="1" type="noConversion"/>
  </si>
  <si>
    <t>CQueue_Push</t>
  </si>
  <si>
    <r>
      <t>1</t>
    </r>
    <r>
      <rPr>
        <sz val="10"/>
        <color theme="1"/>
        <rFont val="宋体"/>
        <family val="3"/>
        <charset val="134"/>
      </rPr>
      <t>、</t>
    </r>
    <r>
      <rPr>
        <sz val="10"/>
        <color theme="1"/>
        <rFont val="Arial"/>
        <family val="2"/>
      </rPr>
      <t>chanel</t>
    </r>
    <r>
      <rPr>
        <sz val="10"/>
        <color theme="1"/>
        <rFont val="宋体"/>
        <family val="3"/>
        <charset val="134"/>
      </rPr>
      <t>，</t>
    </r>
    <r>
      <rPr>
        <sz val="10"/>
        <color theme="1"/>
        <rFont val="Arial"/>
        <family val="2"/>
      </rPr>
      <t>buffer</t>
    </r>
    <r>
      <rPr>
        <sz val="10"/>
        <color theme="1"/>
        <rFont val="宋体"/>
        <family val="3"/>
        <charset val="134"/>
      </rPr>
      <t>及</t>
    </r>
    <r>
      <rPr>
        <sz val="10"/>
        <color theme="1"/>
        <rFont val="Arial"/>
        <family val="2"/>
      </rPr>
      <t>CQueue_Manager[channel].state</t>
    </r>
    <r>
      <rPr>
        <sz val="10"/>
        <color theme="1"/>
        <rFont val="宋体"/>
        <family val="3"/>
        <charset val="134"/>
      </rPr>
      <t xml:space="preserve">判断
</t>
    </r>
    <r>
      <rPr>
        <sz val="10"/>
        <color rgb="FFFF0000"/>
        <rFont val="Arial"/>
        <family val="2"/>
      </rPr>
      <t>2</t>
    </r>
    <r>
      <rPr>
        <sz val="10"/>
        <color rgb="FFFF0000"/>
        <rFont val="宋体"/>
        <family val="3"/>
        <charset val="134"/>
      </rPr>
      <t>、获取锁</t>
    </r>
    <r>
      <rPr>
        <sz val="10"/>
        <color rgb="FFFF0000"/>
        <rFont val="Arial"/>
        <family val="2"/>
      </rPr>
      <t>CQueue_Mutex_Lock(channel, fromISR)</t>
    </r>
    <r>
      <rPr>
        <sz val="10"/>
        <color theme="1"/>
        <rFont val="Arial"/>
        <family val="2"/>
      </rPr>
      <t xml:space="preserve">
3</t>
    </r>
    <r>
      <rPr>
        <sz val="10"/>
        <color theme="1"/>
        <rFont val="宋体"/>
        <family val="3"/>
        <charset val="134"/>
      </rPr>
      <t>、上锁（</t>
    </r>
    <r>
      <rPr>
        <sz val="10"/>
        <color theme="1"/>
        <rFont val="Arial"/>
        <family val="2"/>
      </rPr>
      <t>CQueue_Manager[channel].state |=  CQUEUE_STATE_LOCK</t>
    </r>
    <r>
      <rPr>
        <sz val="10"/>
        <color theme="1"/>
        <rFont val="宋体"/>
        <family val="3"/>
        <charset val="134"/>
      </rPr>
      <t xml:space="preserve">）
</t>
    </r>
    <r>
      <rPr>
        <sz val="10"/>
        <color theme="1"/>
        <rFont val="Arial"/>
        <family val="2"/>
      </rPr>
      <t>4</t>
    </r>
    <r>
      <rPr>
        <sz val="10"/>
        <color theme="1"/>
        <rFont val="宋体"/>
        <family val="3"/>
        <charset val="134"/>
      </rPr>
      <t>、长度判断：</t>
    </r>
    <r>
      <rPr>
        <sz val="10"/>
        <color theme="1"/>
        <rFont val="Arial"/>
        <family val="2"/>
      </rPr>
      <t>(CQueue_Manager[channel].count + len) &lt;= CQueue_InitCfg[channel].size</t>
    </r>
    <r>
      <rPr>
        <sz val="10"/>
        <color theme="1"/>
        <rFont val="宋体"/>
        <family val="3"/>
        <charset val="134"/>
      </rPr>
      <t xml:space="preserve">
</t>
    </r>
    <r>
      <rPr>
        <sz val="10"/>
        <color theme="1"/>
        <rFont val="Arial"/>
        <family val="2"/>
      </rPr>
      <t xml:space="preserve">     </t>
    </r>
    <r>
      <rPr>
        <sz val="10"/>
        <color theme="1"/>
        <rFont val="宋体"/>
        <family val="3"/>
        <charset val="134"/>
      </rPr>
      <t xml:space="preserve">否则：不入队
</t>
    </r>
    <r>
      <rPr>
        <sz val="10"/>
        <color theme="1"/>
        <rFont val="Arial"/>
        <family val="2"/>
      </rPr>
      <t>5</t>
    </r>
    <r>
      <rPr>
        <sz val="10"/>
        <color theme="1"/>
        <rFont val="宋体"/>
        <family val="3"/>
        <charset val="134"/>
      </rPr>
      <t>、按类型入队，</t>
    </r>
    <r>
      <rPr>
        <sz val="10"/>
        <color theme="1"/>
        <rFont val="Arial"/>
        <family val="2"/>
      </rPr>
      <t>8</t>
    </r>
    <r>
      <rPr>
        <sz val="10"/>
        <color theme="1"/>
        <rFont val="宋体"/>
        <family val="3"/>
        <charset val="134"/>
      </rPr>
      <t>位，</t>
    </r>
    <r>
      <rPr>
        <sz val="10"/>
        <color theme="1"/>
        <rFont val="Arial"/>
        <family val="2"/>
      </rPr>
      <t>16</t>
    </r>
    <r>
      <rPr>
        <sz val="10"/>
        <color theme="1"/>
        <rFont val="宋体"/>
        <family val="3"/>
        <charset val="134"/>
      </rPr>
      <t>位，</t>
    </r>
    <r>
      <rPr>
        <sz val="10"/>
        <color theme="1"/>
        <rFont val="Arial"/>
        <family val="2"/>
      </rPr>
      <t>32</t>
    </r>
    <r>
      <rPr>
        <sz val="10"/>
        <color theme="1"/>
        <rFont val="宋体"/>
        <family val="3"/>
        <charset val="134"/>
      </rPr>
      <t>位</t>
    </r>
    <r>
      <rPr>
        <sz val="10"/>
        <color theme="1"/>
        <rFont val="Arial"/>
        <family val="2"/>
      </rPr>
      <t>..CQueue_InitCfg[channel].bufType
6</t>
    </r>
    <r>
      <rPr>
        <sz val="10"/>
        <color theme="1"/>
        <rFont val="宋体"/>
        <family val="3"/>
        <charset val="134"/>
      </rPr>
      <t>、管理</t>
    </r>
    <r>
      <rPr>
        <sz val="10"/>
        <color theme="1"/>
        <rFont val="Arial"/>
        <family val="2"/>
      </rPr>
      <t xml:space="preserve">CQueue_Manager[channel].tail </t>
    </r>
    <r>
      <rPr>
        <sz val="10"/>
        <color theme="1"/>
        <rFont val="宋体"/>
        <family val="3"/>
        <charset val="134"/>
      </rPr>
      <t>和</t>
    </r>
    <r>
      <rPr>
        <sz val="10"/>
        <color theme="1"/>
        <rFont val="Arial"/>
        <family val="2"/>
      </rPr>
      <t xml:space="preserve"> CQueue_Manager[channel].count
7</t>
    </r>
    <r>
      <rPr>
        <sz val="10"/>
        <color theme="1"/>
        <rFont val="宋体"/>
        <family val="3"/>
        <charset val="134"/>
      </rPr>
      <t>、解锁（</t>
    </r>
    <r>
      <rPr>
        <sz val="10"/>
        <color theme="1"/>
        <rFont val="Arial"/>
        <family val="2"/>
      </rPr>
      <t>CQueue_Manager[channel].state &amp;=  CQUEUE_STATE_UNLOCK</t>
    </r>
    <r>
      <rPr>
        <sz val="10"/>
        <color theme="1"/>
        <rFont val="宋体"/>
        <family val="3"/>
        <charset val="134"/>
      </rPr>
      <t xml:space="preserve">）
</t>
    </r>
    <r>
      <rPr>
        <sz val="10"/>
        <color rgb="FFFF0000"/>
        <rFont val="Arial"/>
        <family val="2"/>
      </rPr>
      <t>8</t>
    </r>
    <r>
      <rPr>
        <sz val="10"/>
        <color rgb="FFFF0000"/>
        <rFont val="宋体"/>
        <family val="3"/>
        <charset val="134"/>
      </rPr>
      <t>、释放锁</t>
    </r>
    <r>
      <rPr>
        <sz val="10"/>
        <color rgb="FFFF0000"/>
        <rFont val="Arial"/>
        <family val="2"/>
      </rPr>
      <t>CQueue_Mutex_Unlock(channel, fromISR)</t>
    </r>
    <phoneticPr fontId="1" type="noConversion"/>
  </si>
  <si>
    <r>
      <t>1</t>
    </r>
    <r>
      <rPr>
        <sz val="10"/>
        <color theme="1"/>
        <rFont val="宋体"/>
        <family val="3"/>
        <charset val="134"/>
      </rPr>
      <t>、</t>
    </r>
    <r>
      <rPr>
        <sz val="10"/>
        <color theme="1"/>
        <rFont val="Arial"/>
        <family val="2"/>
      </rPr>
      <t>chanel</t>
    </r>
    <r>
      <rPr>
        <sz val="10"/>
        <color theme="1"/>
        <rFont val="宋体"/>
        <family val="3"/>
        <charset val="134"/>
      </rPr>
      <t>，</t>
    </r>
    <r>
      <rPr>
        <sz val="10"/>
        <color theme="1"/>
        <rFont val="Arial"/>
        <family val="2"/>
      </rPr>
      <t>buffer</t>
    </r>
    <r>
      <rPr>
        <sz val="10"/>
        <color theme="1"/>
        <rFont val="宋体"/>
        <family val="3"/>
        <charset val="134"/>
      </rPr>
      <t>及</t>
    </r>
    <r>
      <rPr>
        <sz val="10"/>
        <color theme="1"/>
        <rFont val="Arial"/>
        <family val="2"/>
      </rPr>
      <t>CQueue_Manager[channel].state</t>
    </r>
    <r>
      <rPr>
        <sz val="10"/>
        <color theme="1"/>
        <rFont val="宋体"/>
        <family val="3"/>
        <charset val="134"/>
      </rPr>
      <t xml:space="preserve">判断
</t>
    </r>
    <r>
      <rPr>
        <sz val="10"/>
        <color rgb="FFFF0000"/>
        <rFont val="Arial"/>
        <family val="2"/>
      </rPr>
      <t>2</t>
    </r>
    <r>
      <rPr>
        <sz val="10"/>
        <color rgb="FFFF0000"/>
        <rFont val="宋体"/>
        <family val="3"/>
        <charset val="134"/>
      </rPr>
      <t>、获取锁</t>
    </r>
    <r>
      <rPr>
        <sz val="10"/>
        <color rgb="FFFF0000"/>
        <rFont val="Arial"/>
        <family val="2"/>
      </rPr>
      <t>CQueue_Mutex_Lock(channel)</t>
    </r>
    <r>
      <rPr>
        <sz val="10"/>
        <color theme="1"/>
        <rFont val="Arial"/>
        <family val="2"/>
      </rPr>
      <t xml:space="preserve">
3</t>
    </r>
    <r>
      <rPr>
        <sz val="10"/>
        <color theme="1"/>
        <rFont val="宋体"/>
        <family val="3"/>
        <charset val="134"/>
      </rPr>
      <t>、上锁（</t>
    </r>
    <r>
      <rPr>
        <sz val="10"/>
        <color theme="1"/>
        <rFont val="Arial"/>
        <family val="2"/>
      </rPr>
      <t>CQueue_Manager[channel].state |=  CQUEUE_STATE_LOCK</t>
    </r>
    <r>
      <rPr>
        <sz val="10"/>
        <color theme="1"/>
        <rFont val="宋体"/>
        <family val="3"/>
        <charset val="134"/>
      </rPr>
      <t xml:space="preserve">）
</t>
    </r>
    <r>
      <rPr>
        <sz val="10"/>
        <color theme="1"/>
        <rFont val="Arial"/>
        <family val="2"/>
      </rPr>
      <t>4</t>
    </r>
    <r>
      <rPr>
        <sz val="10"/>
        <color theme="1"/>
        <rFont val="宋体"/>
        <family val="3"/>
        <charset val="134"/>
      </rPr>
      <t>、长度判断：</t>
    </r>
    <r>
      <rPr>
        <sz val="10"/>
        <color theme="1"/>
        <rFont val="Arial"/>
        <family val="2"/>
      </rPr>
      <t>(CQueue_Manager[channel].count + len) &lt;= CQueue_InitCfg[channel].size</t>
    </r>
    <r>
      <rPr>
        <sz val="10"/>
        <color theme="1"/>
        <rFont val="宋体"/>
        <family val="3"/>
        <charset val="134"/>
      </rPr>
      <t xml:space="preserve">
</t>
    </r>
    <r>
      <rPr>
        <sz val="10"/>
        <color theme="1"/>
        <rFont val="Arial"/>
        <family val="2"/>
      </rPr>
      <t xml:space="preserve">     </t>
    </r>
    <r>
      <rPr>
        <sz val="10"/>
        <color theme="1"/>
        <rFont val="宋体"/>
        <family val="3"/>
        <charset val="134"/>
      </rPr>
      <t xml:space="preserve">否则：不入队
</t>
    </r>
    <r>
      <rPr>
        <sz val="10"/>
        <color theme="1"/>
        <rFont val="Arial"/>
        <family val="2"/>
      </rPr>
      <t>5</t>
    </r>
    <r>
      <rPr>
        <sz val="10"/>
        <color theme="1"/>
        <rFont val="宋体"/>
        <family val="3"/>
        <charset val="134"/>
      </rPr>
      <t>、按类型入队，</t>
    </r>
    <r>
      <rPr>
        <sz val="10"/>
        <color theme="1"/>
        <rFont val="Arial"/>
        <family val="2"/>
      </rPr>
      <t>8</t>
    </r>
    <r>
      <rPr>
        <sz val="10"/>
        <color theme="1"/>
        <rFont val="宋体"/>
        <family val="3"/>
        <charset val="134"/>
      </rPr>
      <t>位，</t>
    </r>
    <r>
      <rPr>
        <sz val="10"/>
        <color theme="1"/>
        <rFont val="Arial"/>
        <family val="2"/>
      </rPr>
      <t>16</t>
    </r>
    <r>
      <rPr>
        <sz val="10"/>
        <color theme="1"/>
        <rFont val="宋体"/>
        <family val="3"/>
        <charset val="134"/>
      </rPr>
      <t>位，</t>
    </r>
    <r>
      <rPr>
        <sz val="10"/>
        <color theme="1"/>
        <rFont val="Arial"/>
        <family val="2"/>
      </rPr>
      <t>32</t>
    </r>
    <r>
      <rPr>
        <sz val="10"/>
        <color theme="1"/>
        <rFont val="宋体"/>
        <family val="3"/>
        <charset val="134"/>
      </rPr>
      <t>位</t>
    </r>
    <r>
      <rPr>
        <sz val="10"/>
        <color theme="1"/>
        <rFont val="Arial"/>
        <family val="2"/>
      </rPr>
      <t>..CQueue_InitCfg[channel].bufType
6</t>
    </r>
    <r>
      <rPr>
        <sz val="10"/>
        <color theme="1"/>
        <rFont val="宋体"/>
        <family val="3"/>
        <charset val="134"/>
      </rPr>
      <t>、管理</t>
    </r>
    <r>
      <rPr>
        <sz val="10"/>
        <color theme="1"/>
        <rFont val="Arial"/>
        <family val="2"/>
      </rPr>
      <t xml:space="preserve">CQueue_Manager[channel].tail </t>
    </r>
    <r>
      <rPr>
        <sz val="10"/>
        <color theme="1"/>
        <rFont val="宋体"/>
        <family val="3"/>
        <charset val="134"/>
      </rPr>
      <t>和</t>
    </r>
    <r>
      <rPr>
        <sz val="10"/>
        <color theme="1"/>
        <rFont val="Arial"/>
        <family val="2"/>
      </rPr>
      <t xml:space="preserve"> CQueue_Manager[channel].count
7</t>
    </r>
    <r>
      <rPr>
        <sz val="10"/>
        <color theme="1"/>
        <rFont val="宋体"/>
        <family val="3"/>
        <charset val="134"/>
      </rPr>
      <t>、解锁（</t>
    </r>
    <r>
      <rPr>
        <sz val="10"/>
        <color theme="1"/>
        <rFont val="Arial"/>
        <family val="2"/>
      </rPr>
      <t>CQueue_Manager[channel].state &amp;=  CQUEUE_STATE_UNLOCK</t>
    </r>
    <r>
      <rPr>
        <sz val="10"/>
        <color theme="1"/>
        <rFont val="宋体"/>
        <family val="3"/>
        <charset val="134"/>
      </rPr>
      <t xml:space="preserve">）
</t>
    </r>
    <r>
      <rPr>
        <sz val="10"/>
        <color rgb="FFFF0000"/>
        <rFont val="Arial"/>
        <family val="2"/>
      </rPr>
      <t>8</t>
    </r>
    <r>
      <rPr>
        <sz val="10"/>
        <color rgb="FFFF0000"/>
        <rFont val="宋体"/>
        <family val="3"/>
        <charset val="134"/>
      </rPr>
      <t>、释放锁</t>
    </r>
    <r>
      <rPr>
        <sz val="10"/>
        <color rgb="FFFF0000"/>
        <rFont val="Arial"/>
        <family val="2"/>
      </rPr>
      <t>CQueue_Mutex_Unlock(channel)</t>
    </r>
    <phoneticPr fontId="1" type="noConversion"/>
  </si>
  <si>
    <t>CQueue_Init</t>
  </si>
  <si>
    <t>CQueue_BufType bufType, void *buffer, uint16 size</t>
  </si>
  <si>
    <r>
      <t>1</t>
    </r>
    <r>
      <rPr>
        <sz val="10"/>
        <color theme="1"/>
        <rFont val="宋体"/>
        <family val="3"/>
        <charset val="134"/>
      </rPr>
      <t>、参数检查：</t>
    </r>
    <r>
      <rPr>
        <sz val="10"/>
        <color theme="1"/>
        <rFont val="Arial"/>
        <family val="2"/>
      </rPr>
      <t>buffer</t>
    </r>
    <r>
      <rPr>
        <sz val="10"/>
        <color theme="1"/>
        <rFont val="宋体"/>
        <family val="3"/>
        <charset val="134"/>
      </rPr>
      <t>，</t>
    </r>
    <r>
      <rPr>
        <sz val="10"/>
        <color theme="1"/>
        <rFont val="Arial"/>
        <family val="2"/>
      </rPr>
      <t>size</t>
    </r>
    <r>
      <rPr>
        <sz val="10"/>
        <color theme="1"/>
        <rFont val="宋体"/>
        <family val="3"/>
        <charset val="134"/>
      </rPr>
      <t>，</t>
    </r>
    <r>
      <rPr>
        <sz val="10"/>
        <color theme="1"/>
        <rFont val="Arial"/>
        <family val="2"/>
      </rPr>
      <t>CQueue_UsedChannel</t>
    </r>
    <r>
      <rPr>
        <sz val="10"/>
        <color theme="1"/>
        <rFont val="宋体"/>
        <family val="3"/>
        <charset val="134"/>
      </rPr>
      <t xml:space="preserve">等
</t>
    </r>
    <r>
      <rPr>
        <sz val="10"/>
        <color theme="1"/>
        <rFont val="Arial"/>
        <family val="2"/>
      </rPr>
      <t>2</t>
    </r>
    <r>
      <rPr>
        <sz val="10"/>
        <color theme="1"/>
        <rFont val="宋体"/>
        <family val="3"/>
        <charset val="134"/>
      </rPr>
      <t>、打开临界区保护：</t>
    </r>
    <r>
      <rPr>
        <sz val="10"/>
        <color theme="1"/>
        <rFont val="Arial"/>
        <family val="2"/>
      </rPr>
      <t>CQueue_EnterCriticalCode()
3</t>
    </r>
    <r>
      <rPr>
        <sz val="10"/>
        <color theme="1"/>
        <rFont val="宋体"/>
        <family val="3"/>
        <charset val="134"/>
      </rPr>
      <t xml:space="preserve">、赋初值
</t>
    </r>
    <r>
      <rPr>
        <sz val="10"/>
        <color theme="1"/>
        <rFont val="Arial"/>
        <family val="2"/>
      </rPr>
      <t>4</t>
    </r>
    <r>
      <rPr>
        <sz val="10"/>
        <color theme="1"/>
        <rFont val="宋体"/>
        <family val="3"/>
        <charset val="134"/>
      </rPr>
      <t>、创建锁：</t>
    </r>
    <r>
      <rPr>
        <sz val="10"/>
        <color theme="1"/>
        <rFont val="Arial"/>
        <family val="2"/>
      </rPr>
      <t>CQueue_Mutex_Create(CQueue_UsedChannel)
5</t>
    </r>
    <r>
      <rPr>
        <sz val="10"/>
        <color theme="1"/>
        <rFont val="宋体"/>
        <family val="3"/>
        <charset val="134"/>
      </rPr>
      <t>、退出临界区保护：</t>
    </r>
    <r>
      <rPr>
        <sz val="10"/>
        <color theme="1"/>
        <rFont val="Arial"/>
        <family val="2"/>
      </rPr>
      <t>CQueue_ExitCriticalCode()
6</t>
    </r>
    <r>
      <rPr>
        <sz val="10"/>
        <color theme="1"/>
        <rFont val="宋体"/>
        <family val="3"/>
        <charset val="134"/>
      </rPr>
      <t>、返回值：通道</t>
    </r>
    <r>
      <rPr>
        <sz val="10"/>
        <color theme="1"/>
        <rFont val="Arial"/>
        <family val="2"/>
      </rPr>
      <t>ID</t>
    </r>
    <phoneticPr fontId="1" type="noConversion"/>
  </si>
  <si>
    <t>返回值</t>
    <phoneticPr fontId="1" type="noConversion"/>
  </si>
  <si>
    <t>CQueue_Manager[channel].tail</t>
    <phoneticPr fontId="1" type="noConversion"/>
  </si>
  <si>
    <t>CQueue_Manager[channel].head</t>
    <phoneticPr fontId="1" type="noConversion"/>
  </si>
  <si>
    <r>
      <t>CQueue_UsedChannel</t>
    </r>
    <r>
      <rPr>
        <sz val="10"/>
        <color theme="1"/>
        <rFont val="宋体"/>
        <family val="3"/>
        <charset val="134"/>
      </rPr>
      <t>（全局变量）</t>
    </r>
    <phoneticPr fontId="1" type="noConversion"/>
  </si>
  <si>
    <t>FLEXCAN_IRQHandler(instance)</t>
    <phoneticPr fontId="1" type="noConversion"/>
  </si>
  <si>
    <t>flexcan_driver.c</t>
    <phoneticPr fontId="1" type="noConversion"/>
  </si>
  <si>
    <t>CanIf.c</t>
    <phoneticPr fontId="1" type="noConversion"/>
  </si>
  <si>
    <t>Com.c</t>
    <phoneticPr fontId="1" type="noConversion"/>
  </si>
  <si>
    <t>gCom_SimRxFlag</t>
  </si>
  <si>
    <t>CanAppCountChannel</t>
    <phoneticPr fontId="1" type="noConversion"/>
  </si>
  <si>
    <t>uint16</t>
    <phoneticPr fontId="1" type="noConversion"/>
  </si>
  <si>
    <t>CanAppChannel</t>
    <phoneticPr fontId="1" type="noConversion"/>
  </si>
  <si>
    <t>Com_IpduBufChangeQueueCh</t>
    <phoneticPr fontId="1" type="noConversion"/>
  </si>
  <si>
    <t>Com_TxTrigQueueCh</t>
    <phoneticPr fontId="1" type="noConversion"/>
  </si>
  <si>
    <t>Task_Com.c</t>
    <phoneticPr fontId="1" type="noConversion"/>
  </si>
  <si>
    <t>typedef struct{
 uint8 startFlag:1;
 uint8 firstDM:1;
}tCom_SimGlobalFlag;</t>
    <phoneticPr fontId="1" type="noConversion"/>
  </si>
  <si>
    <t>类型</t>
    <phoneticPr fontId="1" type="noConversion"/>
  </si>
  <si>
    <t>格式</t>
    <phoneticPr fontId="1" type="noConversion"/>
  </si>
  <si>
    <t>tCom_SimGlobalFlag</t>
    <phoneticPr fontId="1" type="noConversion"/>
  </si>
  <si>
    <t>tCom_SimRxFlag</t>
    <phoneticPr fontId="1" type="noConversion"/>
  </si>
  <si>
    <t>typedef struct{
 uint8 rxDM:1;
 uint8 rxDMChecked:1;
 uint8 rxBufChange:1;
}tCom_SimRxFlag;</t>
    <phoneticPr fontId="1" type="noConversion"/>
  </si>
  <si>
    <t>gCom_SimGlobalFlag</t>
  </si>
  <si>
    <t>tCircleListInfor</t>
  </si>
  <si>
    <t>tCircleListItem</t>
    <phoneticPr fontId="1" type="noConversion"/>
  </si>
  <si>
    <t>gCanRxCircleListInfor</t>
    <phoneticPr fontId="1" type="noConversion"/>
  </si>
  <si>
    <t>gCanRxCircleListBuff[]</t>
    <phoneticPr fontId="1" type="noConversion"/>
  </si>
  <si>
    <t>typedef struct{
 tCircleListItem *head;
 tCircleListItem *tail;
 tCircleListItem *array;
 uint8 itemBufferLen;
 uint16 listNum;
}tCircleListInfor;</t>
    <phoneticPr fontId="1" type="noConversion"/>
  </si>
  <si>
    <t>typedef struct circleList{
 struct circleList *next;
 uint8 *dataPtr;
}tCircleListItem;</t>
    <phoneticPr fontId="1" type="noConversion"/>
  </si>
  <si>
    <t>gCanRxCircleListInfor</t>
  </si>
  <si>
    <r>
      <rPr>
        <b/>
        <sz val="11"/>
        <color theme="1"/>
        <rFont val="宋体"/>
        <family val="2"/>
        <charset val="134"/>
      </rPr>
      <t>变量</t>
    </r>
    <phoneticPr fontId="1" type="noConversion"/>
  </si>
  <si>
    <r>
      <rPr>
        <b/>
        <sz val="11"/>
        <color theme="1"/>
        <rFont val="宋体"/>
        <family val="2"/>
        <charset val="134"/>
      </rPr>
      <t>地址</t>
    </r>
    <phoneticPr fontId="1" type="noConversion"/>
  </si>
  <si>
    <t>0x1ffe3ab8</t>
    <phoneticPr fontId="1" type="noConversion"/>
  </si>
  <si>
    <t>偏移</t>
    <phoneticPr fontId="1" type="noConversion"/>
  </si>
  <si>
    <t>m_data</t>
  </si>
  <si>
    <t>0x1FFE0000</t>
  </si>
  <si>
    <t>m_data_2_END</t>
    <phoneticPr fontId="1" type="noConversion"/>
  </si>
  <si>
    <t>0x2001E000</t>
  </si>
  <si>
    <t>0x20011c90</t>
    <phoneticPr fontId="1" type="noConversion"/>
  </si>
  <si>
    <t>gCanRxCircleListBuff[0]</t>
    <phoneticPr fontId="1" type="noConversion"/>
  </si>
  <si>
    <t>gCanRxCircleListBuff[127]</t>
    <phoneticPr fontId="1" type="noConversion"/>
  </si>
  <si>
    <t>0x20012088</t>
    <phoneticPr fontId="1" type="noConversion"/>
  </si>
  <si>
    <t>0x200129cc</t>
    <phoneticPr fontId="1" type="noConversion"/>
  </si>
  <si>
    <t>gCanRxCircleListInfor.head</t>
    <phoneticPr fontId="1" type="noConversion"/>
  </si>
  <si>
    <t>Alarm_RuntimeInfo[0]</t>
    <phoneticPr fontId="1" type="noConversion"/>
  </si>
  <si>
    <t>0x20012a44</t>
    <phoneticPr fontId="1" type="noConversion"/>
  </si>
  <si>
    <t>Alarm_RuntimeInfo[10]
ALARM_ID_2S</t>
    <phoneticPr fontId="1" type="noConversion"/>
  </si>
  <si>
    <t>8*127</t>
    <phoneticPr fontId="1" type="noConversion"/>
  </si>
  <si>
    <t>8*438.5</t>
    <phoneticPr fontId="1" type="noConversion"/>
  </si>
  <si>
    <t>CanApp_Cbk.c</t>
    <phoneticPr fontId="1" type="noConversion"/>
  </si>
  <si>
    <t>CanApp_PduChanged.c</t>
    <phoneticPr fontId="1" type="noConversion"/>
  </si>
  <si>
    <t>Com_Cbk.c</t>
    <phoneticPr fontId="1" type="noConversion"/>
  </si>
  <si>
    <t>CanApp_Cbk.h</t>
    <phoneticPr fontId="1" type="noConversion"/>
  </si>
  <si>
    <t>CanService_Cfg.c</t>
    <phoneticPr fontId="1" type="noConversion"/>
  </si>
  <si>
    <t>CanService_Cfg.h</t>
    <phoneticPr fontId="1" type="noConversion"/>
  </si>
  <si>
    <t>CanService_If.c</t>
    <phoneticPr fontId="1" type="noConversion"/>
  </si>
  <si>
    <t>CanService_If.h</t>
    <phoneticPr fontId="1" type="noConversion"/>
  </si>
  <si>
    <t>CanService_If_old.c</t>
    <phoneticPr fontId="1" type="noConversion"/>
  </si>
  <si>
    <t>CanService_If_old.h</t>
    <phoneticPr fontId="1" type="noConversion"/>
  </si>
  <si>
    <t>Com_Cbk.h</t>
    <phoneticPr fontId="1" type="noConversion"/>
  </si>
  <si>
    <t>Com_Cfg.c</t>
    <phoneticPr fontId="1" type="noConversion"/>
  </si>
  <si>
    <t>Com_Cfg.h</t>
    <phoneticPr fontId="1" type="noConversion"/>
  </si>
  <si>
    <t>Com_If.c</t>
    <phoneticPr fontId="1" type="noConversion"/>
  </si>
  <si>
    <t>Com_If.h</t>
    <phoneticPr fontId="1" type="noConversion"/>
  </si>
  <si>
    <t>icCanAppTmpCfg.c</t>
    <phoneticPr fontId="1" type="noConversion"/>
  </si>
  <si>
    <r>
      <rPr>
        <sz val="12"/>
        <color theme="1"/>
        <rFont val="宋体"/>
        <family val="3"/>
        <charset val="134"/>
      </rPr>
      <t>应用层收发信号</t>
    </r>
    <r>
      <rPr>
        <sz val="12"/>
        <color theme="1"/>
        <rFont val="Arial"/>
        <family val="2"/>
      </rPr>
      <t>API</t>
    </r>
    <phoneticPr fontId="1" type="noConversion"/>
  </si>
  <si>
    <r>
      <t>SOC</t>
    </r>
    <r>
      <rPr>
        <sz val="12"/>
        <color theme="1"/>
        <rFont val="宋体"/>
        <family val="3"/>
        <charset val="134"/>
      </rPr>
      <t>专用</t>
    </r>
    <phoneticPr fontId="1" type="noConversion"/>
  </si>
  <si>
    <r>
      <t>Com_IpduBufPtr</t>
    </r>
    <r>
      <rPr>
        <sz val="12"/>
        <color theme="1"/>
        <rFont val="宋体"/>
        <family val="3"/>
        <charset val="134"/>
      </rPr>
      <t xml:space="preserve">（消息缓存），
</t>
    </r>
    <r>
      <rPr>
        <sz val="12"/>
        <color theme="1"/>
        <rFont val="Arial"/>
        <family val="2"/>
      </rPr>
      <t>Com_SigId2IpduId</t>
    </r>
    <r>
      <rPr>
        <sz val="12"/>
        <color theme="1"/>
        <rFont val="宋体"/>
        <family val="3"/>
        <charset val="134"/>
      </rPr>
      <t xml:space="preserve">（信号映射消息）
</t>
    </r>
    <r>
      <rPr>
        <sz val="12"/>
        <color theme="1"/>
        <rFont val="Arial"/>
        <family val="2"/>
      </rPr>
      <t>Com_IpduId2SigId</t>
    </r>
    <r>
      <rPr>
        <sz val="12"/>
        <color theme="1"/>
        <rFont val="宋体"/>
        <family val="3"/>
        <charset val="134"/>
      </rPr>
      <t xml:space="preserve">（消息映射信号）
</t>
    </r>
    <r>
      <rPr>
        <sz val="12"/>
        <color theme="1"/>
        <rFont val="Arial"/>
        <family val="2"/>
      </rPr>
      <t>Com_IpduGroup_Rx</t>
    </r>
    <r>
      <rPr>
        <sz val="12"/>
        <color theme="1"/>
        <rFont val="宋体"/>
        <family val="3"/>
        <charset val="134"/>
      </rPr>
      <t>（）信号属性，数据发送接收回调</t>
    </r>
    <phoneticPr fontId="1" type="noConversion"/>
  </si>
  <si>
    <t>S106_IVI</t>
    <phoneticPr fontId="1" type="noConversion"/>
  </si>
  <si>
    <t>IOC</t>
    <phoneticPr fontId="1" type="noConversion"/>
  </si>
  <si>
    <t>SOC</t>
    <phoneticPr fontId="1" type="noConversion"/>
  </si>
  <si>
    <r>
      <t>CanApp_PduProc_xx</t>
    </r>
    <r>
      <rPr>
        <sz val="12"/>
        <color theme="1"/>
        <rFont val="宋体"/>
        <family val="3"/>
        <charset val="134"/>
      </rPr>
      <t>：</t>
    </r>
    <r>
      <rPr>
        <sz val="12"/>
        <color theme="1"/>
        <rFont val="Arial"/>
        <family val="2"/>
      </rPr>
      <t>xx</t>
    </r>
    <r>
      <rPr>
        <sz val="12"/>
        <color theme="1"/>
        <rFont val="宋体"/>
        <family val="3"/>
        <charset val="134"/>
      </rPr>
      <t>（</t>
    </r>
    <r>
      <rPr>
        <sz val="12"/>
        <color theme="1"/>
        <rFont val="Arial"/>
        <family val="2"/>
      </rPr>
      <t>ECU_msg</t>
    </r>
    <r>
      <rPr>
        <sz val="12"/>
        <color theme="1"/>
        <rFont val="宋体"/>
        <family val="3"/>
        <charset val="134"/>
      </rPr>
      <t>）
物理层</t>
    </r>
    <r>
      <rPr>
        <sz val="12"/>
        <color theme="1"/>
        <rFont val="Arial"/>
        <family val="2"/>
      </rPr>
      <t xml:space="preserve"> &gt; </t>
    </r>
    <r>
      <rPr>
        <sz val="12"/>
        <color theme="1"/>
        <rFont val="宋体"/>
        <family val="3"/>
        <charset val="134"/>
      </rPr>
      <t>应用层：信号接收（更新应用层数据，及通知</t>
    </r>
    <r>
      <rPr>
        <sz val="12"/>
        <color theme="1"/>
        <rFont val="Arial"/>
        <family val="2"/>
      </rPr>
      <t>SOC</t>
    </r>
    <r>
      <rPr>
        <sz val="12"/>
        <color theme="1"/>
        <rFont val="宋体"/>
        <family val="3"/>
        <charset val="134"/>
      </rPr>
      <t>）</t>
    </r>
    <phoneticPr fontId="1" type="noConversion"/>
  </si>
  <si>
    <t>注释</t>
    <phoneticPr fontId="1" type="noConversion"/>
  </si>
  <si>
    <r>
      <t>CanApp_TxSig_xx_yy</t>
    </r>
    <r>
      <rPr>
        <sz val="12"/>
        <color theme="1"/>
        <rFont val="宋体"/>
        <family val="3"/>
        <charset val="134"/>
      </rPr>
      <t>：</t>
    </r>
    <r>
      <rPr>
        <sz val="12"/>
        <color theme="1"/>
        <rFont val="Arial"/>
        <family val="2"/>
      </rPr>
      <t>xx</t>
    </r>
    <r>
      <rPr>
        <sz val="12"/>
        <color theme="1"/>
        <rFont val="宋体"/>
        <family val="3"/>
        <charset val="134"/>
      </rPr>
      <t>（</t>
    </r>
    <r>
      <rPr>
        <sz val="12"/>
        <color theme="1"/>
        <rFont val="Arial"/>
        <family val="2"/>
      </rPr>
      <t>ECU</t>
    </r>
    <r>
      <rPr>
        <sz val="12"/>
        <color theme="1"/>
        <rFont val="宋体"/>
        <family val="3"/>
        <charset val="134"/>
      </rPr>
      <t>）</t>
    </r>
    <r>
      <rPr>
        <sz val="12"/>
        <color theme="1"/>
        <rFont val="Arial"/>
        <family val="2"/>
      </rPr>
      <t>,yy</t>
    </r>
    <r>
      <rPr>
        <sz val="12"/>
        <color theme="1"/>
        <rFont val="宋体"/>
        <family val="3"/>
        <charset val="134"/>
      </rPr>
      <t>（</t>
    </r>
    <r>
      <rPr>
        <sz val="12"/>
        <color theme="1"/>
        <rFont val="Arial"/>
        <family val="2"/>
      </rPr>
      <t>ECU_msg_single</t>
    </r>
    <r>
      <rPr>
        <sz val="12"/>
        <color theme="1"/>
        <rFont val="宋体"/>
        <family val="3"/>
        <charset val="134"/>
      </rPr>
      <t>）
应用层</t>
    </r>
    <r>
      <rPr>
        <sz val="12"/>
        <color theme="1"/>
        <rFont val="Arial"/>
        <family val="2"/>
      </rPr>
      <t xml:space="preserve"> &gt; </t>
    </r>
    <r>
      <rPr>
        <sz val="12"/>
        <color theme="1"/>
        <rFont val="宋体"/>
        <family val="3"/>
        <charset val="134"/>
      </rPr>
      <t>物理层：信号发送（更新</t>
    </r>
    <r>
      <rPr>
        <sz val="12"/>
        <color theme="1"/>
        <rFont val="Arial"/>
        <family val="2"/>
      </rPr>
      <t>Can Tx Buf</t>
    </r>
    <r>
      <rPr>
        <sz val="12"/>
        <color theme="1"/>
        <rFont val="宋体"/>
        <family val="3"/>
        <charset val="134"/>
      </rPr>
      <t>）</t>
    </r>
    <phoneticPr fontId="1" type="noConversion"/>
  </si>
  <si>
    <t>物理层 &gt; 应用层：Com_RxIndicate_msg（正常）  和Com_RxTimeout（接收超时）
物理层 &gt; 应用层：Com_TxNotify_msg（正常） 和Com_TxError_msg（发送失败）</t>
    <phoneticPr fontId="1" type="noConversion"/>
  </si>
  <si>
    <t>S106_IC</t>
    <phoneticPr fontId="1" type="noConversion"/>
  </si>
  <si>
    <t>N591</t>
    <phoneticPr fontId="1" type="noConversion"/>
  </si>
  <si>
    <t>O</t>
    <phoneticPr fontId="1" type="noConversion"/>
  </si>
  <si>
    <t>IOC</t>
    <phoneticPr fontId="1" type="noConversion"/>
  </si>
  <si>
    <t>O</t>
    <phoneticPr fontId="1" type="noConversion"/>
  </si>
  <si>
    <r>
      <rPr>
        <sz val="12"/>
        <color theme="1"/>
        <rFont val="宋体"/>
        <family val="3"/>
        <charset val="134"/>
      </rPr>
      <t>枚举值：消息（</t>
    </r>
    <r>
      <rPr>
        <sz val="12"/>
        <color theme="1"/>
        <rFont val="Arial"/>
        <family val="2"/>
      </rPr>
      <t>msg</t>
    </r>
    <r>
      <rPr>
        <sz val="12"/>
        <color theme="1"/>
        <rFont val="宋体"/>
        <family val="3"/>
        <charset val="134"/>
      </rPr>
      <t>）和信号（</t>
    </r>
    <r>
      <rPr>
        <sz val="12"/>
        <color theme="1"/>
        <rFont val="Arial"/>
        <family val="2"/>
      </rPr>
      <t>sig</t>
    </r>
    <r>
      <rPr>
        <sz val="12"/>
        <color theme="1"/>
        <rFont val="宋体"/>
        <family val="3"/>
        <charset val="134"/>
      </rPr>
      <t>）</t>
    </r>
    <phoneticPr fontId="1" type="noConversion"/>
  </si>
  <si>
    <r>
      <t>IC</t>
    </r>
    <r>
      <rPr>
        <sz val="12"/>
        <color theme="1"/>
        <rFont val="宋体"/>
        <family val="3"/>
        <charset val="134"/>
      </rPr>
      <t>专用
数据拷贝至</t>
    </r>
    <r>
      <rPr>
        <sz val="12"/>
        <color theme="1"/>
        <rFont val="Arial"/>
        <family val="2"/>
      </rPr>
      <t>CanApp_PduChanged.c</t>
    </r>
    <phoneticPr fontId="1" type="noConversion"/>
  </si>
  <si>
    <t>合并流程</t>
    <phoneticPr fontId="1" type="noConversion"/>
  </si>
  <si>
    <r>
      <rPr>
        <b/>
        <sz val="12"/>
        <color theme="1"/>
        <rFont val="宋体"/>
        <family val="3"/>
        <charset val="134"/>
      </rPr>
      <t>一、添加信号</t>
    </r>
    <r>
      <rPr>
        <b/>
        <sz val="12"/>
        <color theme="1"/>
        <rFont val="Arial"/>
        <family val="2"/>
      </rPr>
      <t>single</t>
    </r>
    <r>
      <rPr>
        <b/>
        <sz val="12"/>
        <color theme="1"/>
        <rFont val="宋体"/>
        <family val="3"/>
        <charset val="134"/>
      </rPr>
      <t xml:space="preserve">
</t>
    </r>
    <r>
      <rPr>
        <sz val="12"/>
        <color theme="1"/>
        <rFont val="Arial"/>
        <family val="2"/>
      </rPr>
      <t>1</t>
    </r>
    <r>
      <rPr>
        <sz val="12"/>
        <color theme="1"/>
        <rFont val="宋体"/>
        <family val="3"/>
        <charset val="134"/>
      </rPr>
      <t>、在</t>
    </r>
    <r>
      <rPr>
        <sz val="12"/>
        <color theme="1"/>
        <rFont val="Arial"/>
        <family val="2"/>
      </rPr>
      <t>DBC</t>
    </r>
    <r>
      <rPr>
        <sz val="12"/>
        <color theme="1"/>
        <rFont val="宋体"/>
        <family val="3"/>
        <charset val="134"/>
      </rPr>
      <t>文件中增加相应的信号，并通过工具生成代码（如右侧文件）。</t>
    </r>
    <r>
      <rPr>
        <b/>
        <sz val="12"/>
        <color theme="1"/>
        <rFont val="宋体"/>
        <family val="3"/>
        <charset val="134"/>
      </rPr>
      <t xml:space="preserve">
</t>
    </r>
    <r>
      <rPr>
        <sz val="12"/>
        <color theme="1"/>
        <rFont val="Arial"/>
        <family val="2"/>
      </rPr>
      <t>2</t>
    </r>
    <r>
      <rPr>
        <sz val="12"/>
        <color theme="1"/>
        <rFont val="宋体"/>
        <family val="3"/>
        <charset val="134"/>
      </rPr>
      <t>、替换目标工程内的：</t>
    </r>
    <r>
      <rPr>
        <sz val="12"/>
        <color theme="1"/>
        <rFont val="Arial"/>
        <family val="2"/>
      </rPr>
      <t>Com_if.c</t>
    </r>
    <r>
      <rPr>
        <sz val="12"/>
        <color theme="1"/>
        <rFont val="宋体"/>
        <family val="3"/>
        <charset val="134"/>
      </rPr>
      <t>和</t>
    </r>
    <r>
      <rPr>
        <sz val="12"/>
        <color theme="1"/>
        <rFont val="Arial"/>
        <family val="2"/>
      </rPr>
      <t>Com_if.h</t>
    </r>
    <r>
      <rPr>
        <sz val="12"/>
        <color theme="1"/>
        <rFont val="宋体"/>
        <family val="3"/>
        <charset val="134"/>
      </rPr>
      <t xml:space="preserve">。
</t>
    </r>
    <r>
      <rPr>
        <sz val="12"/>
        <color theme="1"/>
        <rFont val="Arial"/>
        <family val="2"/>
      </rPr>
      <t xml:space="preserve">    </t>
    </r>
    <r>
      <rPr>
        <sz val="12"/>
        <color rgb="FFFF0000"/>
        <rFont val="Arial"/>
        <family val="2"/>
      </rPr>
      <t xml:space="preserve"> </t>
    </r>
    <r>
      <rPr>
        <sz val="10"/>
        <color rgb="FFFF0000"/>
        <rFont val="Arial"/>
        <family val="2"/>
      </rPr>
      <t xml:space="preserve"> </t>
    </r>
    <r>
      <rPr>
        <sz val="10"/>
        <color theme="1"/>
        <rFont val="宋体"/>
        <family val="3"/>
        <charset val="134"/>
      </rPr>
      <t>注释：此文件提供给</t>
    </r>
    <r>
      <rPr>
        <sz val="10"/>
        <color theme="1"/>
        <rFont val="Arial"/>
        <family val="2"/>
      </rPr>
      <t>APP</t>
    </r>
    <r>
      <rPr>
        <sz val="10"/>
        <color theme="1"/>
        <rFont val="宋体"/>
        <family val="3"/>
        <charset val="134"/>
      </rPr>
      <t>层，提取</t>
    </r>
    <r>
      <rPr>
        <sz val="10"/>
        <color theme="1"/>
        <rFont val="Arial"/>
        <family val="2"/>
      </rPr>
      <t>/</t>
    </r>
    <r>
      <rPr>
        <sz val="10"/>
        <color theme="1"/>
        <rFont val="宋体"/>
        <family val="3"/>
        <charset val="134"/>
      </rPr>
      <t>设置信号值。</t>
    </r>
    <r>
      <rPr>
        <sz val="10"/>
        <color theme="1"/>
        <rFont val="Arial"/>
        <family val="2"/>
      </rPr>
      <t xml:space="preserve">Com_RxSig_ss( *value )
</t>
    </r>
    <r>
      <rPr>
        <sz val="12"/>
        <color theme="1"/>
        <rFont val="Arial"/>
        <family val="2"/>
      </rPr>
      <t>3</t>
    </r>
    <r>
      <rPr>
        <sz val="12"/>
        <color theme="1"/>
        <rFont val="宋体"/>
        <family val="3"/>
        <charset val="134"/>
      </rPr>
      <t>、替换目标工程内的：</t>
    </r>
    <r>
      <rPr>
        <sz val="12"/>
        <color theme="1"/>
        <rFont val="Arial"/>
        <family val="2"/>
      </rPr>
      <t>Com_cfg.h</t>
    </r>
    <r>
      <rPr>
        <sz val="12"/>
        <color theme="1"/>
        <rFont val="宋体"/>
        <family val="3"/>
        <charset val="134"/>
      </rPr>
      <t xml:space="preserve">。
</t>
    </r>
    <r>
      <rPr>
        <sz val="12"/>
        <color theme="1"/>
        <rFont val="Arial"/>
        <family val="2"/>
      </rPr>
      <t xml:space="preserve">      </t>
    </r>
    <r>
      <rPr>
        <sz val="10"/>
        <color theme="1"/>
        <rFont val="宋体"/>
        <family val="3"/>
        <charset val="134"/>
      </rPr>
      <t>注释：此文件提供给</t>
    </r>
    <r>
      <rPr>
        <sz val="10"/>
        <color theme="1"/>
        <rFont val="Arial"/>
        <family val="2"/>
      </rPr>
      <t>APP</t>
    </r>
    <r>
      <rPr>
        <sz val="10"/>
        <color theme="1"/>
        <rFont val="宋体"/>
        <family val="3"/>
        <charset val="134"/>
      </rPr>
      <t>层，报文（</t>
    </r>
    <r>
      <rPr>
        <sz val="10"/>
        <color theme="1"/>
        <rFont val="Arial"/>
        <family val="2"/>
      </rPr>
      <t>msg</t>
    </r>
    <r>
      <rPr>
        <sz val="10"/>
        <color theme="1"/>
        <rFont val="宋体"/>
        <family val="3"/>
        <charset val="134"/>
      </rPr>
      <t>）和信号（</t>
    </r>
    <r>
      <rPr>
        <sz val="10"/>
        <color theme="1"/>
        <rFont val="Arial"/>
        <family val="2"/>
      </rPr>
      <t>sig</t>
    </r>
    <r>
      <rPr>
        <sz val="10"/>
        <color theme="1"/>
        <rFont val="宋体"/>
        <family val="3"/>
        <charset val="134"/>
      </rPr>
      <t>）的枚举。</t>
    </r>
    <r>
      <rPr>
        <sz val="12"/>
        <color rgb="FFFF0000"/>
        <rFont val="宋体"/>
        <family val="3"/>
        <charset val="134"/>
      </rPr>
      <t xml:space="preserve">
</t>
    </r>
    <r>
      <rPr>
        <sz val="12"/>
        <color rgb="FFFF0000"/>
        <rFont val="Arial"/>
        <family val="2"/>
      </rPr>
      <t xml:space="preserve">      </t>
    </r>
    <r>
      <rPr>
        <sz val="10"/>
        <color rgb="FFFF0000"/>
        <rFont val="宋体"/>
        <family val="3"/>
        <charset val="134"/>
      </rPr>
      <t>注意：</t>
    </r>
    <r>
      <rPr>
        <sz val="10"/>
        <color rgb="FFFF0000"/>
        <rFont val="Arial"/>
        <family val="2"/>
      </rPr>
      <t>COM_RX_TEMP_BUFFER_SIZE</t>
    </r>
    <r>
      <rPr>
        <sz val="10"/>
        <color rgb="FFFF0000"/>
        <rFont val="宋体"/>
        <family val="3"/>
        <charset val="134"/>
      </rPr>
      <t>的值从</t>
    </r>
    <r>
      <rPr>
        <sz val="10"/>
        <color rgb="FFFF0000"/>
        <rFont val="Arial"/>
        <family val="2"/>
      </rPr>
      <t>8</t>
    </r>
    <r>
      <rPr>
        <sz val="10"/>
        <color rgb="FFFF0000"/>
        <rFont val="宋体"/>
        <family val="3"/>
        <charset val="134"/>
      </rPr>
      <t>改成</t>
    </r>
    <r>
      <rPr>
        <sz val="10"/>
        <color rgb="FFFF0000"/>
        <rFont val="Arial"/>
        <family val="2"/>
      </rPr>
      <t>64</t>
    </r>
    <r>
      <rPr>
        <sz val="10"/>
        <color rgb="FFFF0000"/>
        <rFont val="宋体"/>
        <family val="3"/>
        <charset val="134"/>
      </rPr>
      <t xml:space="preserve">。
</t>
    </r>
    <r>
      <rPr>
        <sz val="12"/>
        <color theme="1"/>
        <rFont val="Arial"/>
        <family val="2"/>
      </rPr>
      <t>4</t>
    </r>
    <r>
      <rPr>
        <sz val="12"/>
        <color theme="1"/>
        <rFont val="宋体"/>
        <family val="3"/>
        <charset val="134"/>
      </rPr>
      <t>、合并目标工程内的：</t>
    </r>
    <r>
      <rPr>
        <sz val="12"/>
        <color theme="1"/>
        <rFont val="Arial"/>
        <family val="2"/>
      </rPr>
      <t>Com_cfg.c</t>
    </r>
    <r>
      <rPr>
        <sz val="12"/>
        <color theme="1"/>
        <rFont val="宋体"/>
        <family val="3"/>
        <charset val="134"/>
      </rPr>
      <t>。</t>
    </r>
    <r>
      <rPr>
        <sz val="10"/>
        <color rgb="FFFF0000"/>
        <rFont val="宋体"/>
        <family val="3"/>
        <charset val="134"/>
      </rPr>
      <t xml:space="preserve">
</t>
    </r>
    <r>
      <rPr>
        <sz val="10"/>
        <color rgb="FFFF0000"/>
        <rFont val="Arial"/>
        <family val="2"/>
      </rPr>
      <t xml:space="preserve">     </t>
    </r>
    <r>
      <rPr>
        <sz val="10"/>
        <color rgb="FFFF0000"/>
        <rFont val="宋体"/>
        <family val="3"/>
        <charset val="134"/>
      </rPr>
      <t>注意：</t>
    </r>
    <r>
      <rPr>
        <sz val="10"/>
        <color rgb="FFFF0000"/>
        <rFont val="Arial"/>
        <family val="2"/>
      </rPr>
      <t>Com_IpduBuf_0X</t>
    </r>
    <r>
      <rPr>
        <sz val="10"/>
        <color rgb="FFFF0000"/>
        <rFont val="宋体"/>
        <family val="3"/>
        <charset val="134"/>
      </rPr>
      <t xml:space="preserve">的初始值要保留。
</t>
    </r>
    <r>
      <rPr>
        <sz val="12"/>
        <color theme="1"/>
        <rFont val="Arial"/>
        <family val="2"/>
      </rPr>
      <t>5</t>
    </r>
    <r>
      <rPr>
        <sz val="12"/>
        <color theme="1"/>
        <rFont val="宋体"/>
        <family val="3"/>
        <charset val="134"/>
      </rPr>
      <t>、合并目标工程内地：</t>
    </r>
    <r>
      <rPr>
        <sz val="12"/>
        <color theme="1"/>
        <rFont val="Arial"/>
        <family val="2"/>
      </rPr>
      <t>CanApp_cbk.c</t>
    </r>
    <r>
      <rPr>
        <sz val="10"/>
        <color rgb="FFFF0000"/>
        <rFont val="Arial"/>
        <family val="2"/>
      </rPr>
      <t xml:space="preserve">
     </t>
    </r>
    <r>
      <rPr>
        <sz val="10"/>
        <color rgb="FFFF0000"/>
        <rFont val="宋体"/>
        <family val="3"/>
        <charset val="134"/>
      </rPr>
      <t>注意：只针对有发送信号添加，将</t>
    </r>
    <r>
      <rPr>
        <sz val="10"/>
        <color rgb="FFFF0000"/>
        <rFont val="Arial"/>
        <family val="2"/>
      </rPr>
      <t>CanApp_TxSig_xx</t>
    </r>
    <r>
      <rPr>
        <sz val="10"/>
        <color rgb="FFFF0000"/>
        <rFont val="宋体"/>
        <family val="3"/>
        <charset val="134"/>
      </rPr>
      <t xml:space="preserve">合并。
</t>
    </r>
    <r>
      <rPr>
        <b/>
        <sz val="12"/>
        <color theme="1"/>
        <rFont val="宋体"/>
        <family val="3"/>
        <charset val="134"/>
      </rPr>
      <t>一、添加报文</t>
    </r>
    <r>
      <rPr>
        <b/>
        <sz val="12"/>
        <color theme="1"/>
        <rFont val="Arial"/>
        <family val="2"/>
      </rPr>
      <t>message</t>
    </r>
    <r>
      <rPr>
        <sz val="12"/>
        <color theme="1"/>
        <rFont val="Arial"/>
        <family val="2"/>
      </rPr>
      <t xml:space="preserve">
1</t>
    </r>
    <r>
      <rPr>
        <sz val="12"/>
        <color theme="1"/>
        <rFont val="宋体"/>
        <family val="3"/>
        <charset val="134"/>
      </rPr>
      <t>、在</t>
    </r>
    <r>
      <rPr>
        <sz val="12"/>
        <color theme="1"/>
        <rFont val="Arial"/>
        <family val="2"/>
      </rPr>
      <t>DBC</t>
    </r>
    <r>
      <rPr>
        <sz val="12"/>
        <color theme="1"/>
        <rFont val="宋体"/>
        <family val="3"/>
        <charset val="134"/>
      </rPr>
      <t xml:space="preserve">文件中增加相应的信号，并通过工具生成代码（如右侧文件）。
</t>
    </r>
    <r>
      <rPr>
        <sz val="12"/>
        <color theme="1"/>
        <rFont val="Arial"/>
        <family val="2"/>
      </rPr>
      <t>2</t>
    </r>
    <r>
      <rPr>
        <sz val="12"/>
        <color theme="1"/>
        <rFont val="宋体"/>
        <family val="3"/>
        <charset val="134"/>
      </rPr>
      <t>、在</t>
    </r>
    <r>
      <rPr>
        <sz val="12"/>
        <color theme="1"/>
        <rFont val="Arial"/>
        <family val="2"/>
      </rPr>
      <t>CanIf_Cfg.c</t>
    </r>
    <r>
      <rPr>
        <sz val="12"/>
        <color theme="1"/>
        <rFont val="宋体"/>
        <family val="3"/>
        <charset val="134"/>
      </rPr>
      <t>中为新增加的报文配邮箱</t>
    </r>
    <r>
      <rPr>
        <sz val="12"/>
        <color theme="1"/>
        <rFont val="Arial"/>
        <family val="2"/>
      </rPr>
      <t>,</t>
    </r>
    <r>
      <rPr>
        <sz val="12"/>
        <color theme="1"/>
        <rFont val="宋体"/>
        <family val="3"/>
        <charset val="134"/>
      </rPr>
      <t>在</t>
    </r>
    <r>
      <rPr>
        <sz val="12"/>
        <color theme="1"/>
        <rFont val="Arial"/>
        <family val="2"/>
      </rPr>
      <t>CanIf_Cfg.h</t>
    </r>
    <r>
      <rPr>
        <sz val="12"/>
        <color theme="1"/>
        <rFont val="宋体"/>
        <family val="3"/>
        <charset val="134"/>
      </rPr>
      <t xml:space="preserve">中修改需要发送和接收的报文个数。
</t>
    </r>
    <r>
      <rPr>
        <sz val="12"/>
        <color theme="1"/>
        <rFont val="Arial"/>
        <family val="2"/>
      </rPr>
      <t>3</t>
    </r>
    <r>
      <rPr>
        <sz val="12"/>
        <color theme="1"/>
        <rFont val="宋体"/>
        <family val="3"/>
        <charset val="134"/>
      </rPr>
      <t>、在</t>
    </r>
    <r>
      <rPr>
        <sz val="12"/>
        <color theme="1"/>
        <rFont val="Arial"/>
        <family val="2"/>
      </rPr>
      <t>Com_Cbk.c</t>
    </r>
    <r>
      <rPr>
        <sz val="12"/>
        <color theme="1"/>
        <rFont val="宋体"/>
        <family val="3"/>
        <charset val="134"/>
      </rPr>
      <t>和</t>
    </r>
    <r>
      <rPr>
        <sz val="12"/>
        <color theme="1"/>
        <rFont val="Arial"/>
        <family val="2"/>
      </rPr>
      <t>Com_Cbk.h</t>
    </r>
    <r>
      <rPr>
        <sz val="12"/>
        <color theme="1"/>
        <rFont val="宋体"/>
        <family val="3"/>
        <charset val="134"/>
      </rPr>
      <t xml:space="preserve">中添加所增加报文的回调函数。
</t>
    </r>
    <r>
      <rPr>
        <sz val="12"/>
        <color theme="1"/>
        <rFont val="Arial"/>
        <family val="2"/>
      </rPr>
      <t>4</t>
    </r>
    <r>
      <rPr>
        <sz val="12"/>
        <color theme="1"/>
        <rFont val="宋体"/>
        <family val="3"/>
        <charset val="134"/>
      </rPr>
      <t>、替换目标工程内的：</t>
    </r>
    <r>
      <rPr>
        <sz val="12"/>
        <color theme="1"/>
        <rFont val="Arial"/>
        <family val="2"/>
      </rPr>
      <t>Com_if.c</t>
    </r>
    <r>
      <rPr>
        <sz val="12"/>
        <color theme="1"/>
        <rFont val="宋体"/>
        <family val="3"/>
        <charset val="134"/>
      </rPr>
      <t>和</t>
    </r>
    <r>
      <rPr>
        <sz val="12"/>
        <color theme="1"/>
        <rFont val="Arial"/>
        <family val="2"/>
      </rPr>
      <t>Com_if.h</t>
    </r>
    <r>
      <rPr>
        <sz val="12"/>
        <color theme="1"/>
        <rFont val="宋体"/>
        <family val="3"/>
        <charset val="134"/>
      </rPr>
      <t>（见一、</t>
    </r>
    <r>
      <rPr>
        <sz val="12"/>
        <color theme="1"/>
        <rFont val="Arial"/>
        <family val="2"/>
      </rPr>
      <t>2</t>
    </r>
    <r>
      <rPr>
        <sz val="12"/>
        <color theme="1"/>
        <rFont val="宋体"/>
        <family val="3"/>
        <charset val="134"/>
      </rPr>
      <t>）。</t>
    </r>
    <r>
      <rPr>
        <sz val="10"/>
        <color theme="1"/>
        <rFont val="Arial"/>
        <family val="2"/>
      </rPr>
      <t xml:space="preserve">
</t>
    </r>
    <r>
      <rPr>
        <sz val="12"/>
        <color theme="1"/>
        <rFont val="Arial"/>
        <family val="2"/>
      </rPr>
      <t>5</t>
    </r>
    <r>
      <rPr>
        <sz val="12"/>
        <color theme="1"/>
        <rFont val="宋体"/>
        <family val="3"/>
        <charset val="134"/>
      </rPr>
      <t>、替换目标工程内的：</t>
    </r>
    <r>
      <rPr>
        <sz val="12"/>
        <color theme="1"/>
        <rFont val="Arial"/>
        <family val="2"/>
      </rPr>
      <t>Com_cfg.h</t>
    </r>
    <r>
      <rPr>
        <sz val="12"/>
        <color theme="1"/>
        <rFont val="宋体"/>
        <family val="3"/>
        <charset val="134"/>
      </rPr>
      <t>（见一、</t>
    </r>
    <r>
      <rPr>
        <sz val="12"/>
        <color theme="1"/>
        <rFont val="Arial"/>
        <family val="2"/>
      </rPr>
      <t>3</t>
    </r>
    <r>
      <rPr>
        <sz val="12"/>
        <color theme="1"/>
        <rFont val="宋体"/>
        <family val="3"/>
        <charset val="134"/>
      </rPr>
      <t xml:space="preserve">）。
</t>
    </r>
    <r>
      <rPr>
        <sz val="12"/>
        <color theme="1"/>
        <rFont val="Arial"/>
        <family val="2"/>
      </rPr>
      <t>6</t>
    </r>
    <r>
      <rPr>
        <sz val="12"/>
        <color theme="1"/>
        <rFont val="宋体"/>
        <family val="3"/>
        <charset val="134"/>
      </rPr>
      <t>、合并目标工程内的：</t>
    </r>
    <r>
      <rPr>
        <sz val="12"/>
        <color theme="1"/>
        <rFont val="Arial"/>
        <family val="2"/>
      </rPr>
      <t>Com_cfg.c</t>
    </r>
    <r>
      <rPr>
        <sz val="12"/>
        <color theme="1"/>
        <rFont val="宋体"/>
        <family val="3"/>
        <charset val="134"/>
      </rPr>
      <t>（见一、</t>
    </r>
    <r>
      <rPr>
        <sz val="12"/>
        <color theme="1"/>
        <rFont val="Arial"/>
        <family val="2"/>
      </rPr>
      <t>4</t>
    </r>
    <r>
      <rPr>
        <sz val="12"/>
        <color theme="1"/>
        <rFont val="宋体"/>
        <family val="3"/>
        <charset val="134"/>
      </rPr>
      <t xml:space="preserve">）。
</t>
    </r>
    <r>
      <rPr>
        <sz val="12"/>
        <color theme="1"/>
        <rFont val="Arial"/>
        <family val="2"/>
      </rPr>
      <t>7</t>
    </r>
    <r>
      <rPr>
        <sz val="12"/>
        <color theme="1"/>
        <rFont val="宋体"/>
        <family val="3"/>
        <charset val="134"/>
      </rPr>
      <t>、合并目标工程内的：</t>
    </r>
    <r>
      <rPr>
        <sz val="12"/>
        <color theme="1"/>
        <rFont val="Arial"/>
        <family val="2"/>
      </rPr>
      <t>CanApp_PduChanged.c</t>
    </r>
    <r>
      <rPr>
        <sz val="12"/>
        <color theme="1"/>
        <rFont val="宋体"/>
        <family val="3"/>
        <charset val="134"/>
      </rPr>
      <t xml:space="preserve">。
</t>
    </r>
    <r>
      <rPr>
        <sz val="10"/>
        <color rgb="FFFF0000"/>
        <rFont val="Arial"/>
        <family val="2"/>
      </rPr>
      <t xml:space="preserve">      </t>
    </r>
    <r>
      <rPr>
        <sz val="10"/>
        <color rgb="FFFF0000"/>
        <rFont val="宋体"/>
        <family val="3"/>
        <charset val="134"/>
      </rPr>
      <t>注意</t>
    </r>
    <r>
      <rPr>
        <sz val="10"/>
        <color rgb="FFFF0000"/>
        <rFont val="Arial"/>
        <family val="2"/>
      </rPr>
      <t>1</t>
    </r>
    <r>
      <rPr>
        <sz val="10"/>
        <color rgb="FFFF0000"/>
        <rFont val="宋体"/>
        <family val="3"/>
        <charset val="134"/>
      </rPr>
      <t xml:space="preserve">：修改回调函数和回调表。
</t>
    </r>
    <r>
      <rPr>
        <sz val="10"/>
        <color rgb="FFFF0000"/>
        <rFont val="Arial"/>
        <family val="2"/>
      </rPr>
      <t xml:space="preserve">      </t>
    </r>
    <r>
      <rPr>
        <sz val="10"/>
        <color rgb="FFFF0000"/>
        <rFont val="宋体"/>
        <family val="3"/>
        <charset val="134"/>
      </rPr>
      <t>注意</t>
    </r>
    <r>
      <rPr>
        <sz val="10"/>
        <color rgb="FFFF0000"/>
        <rFont val="Arial"/>
        <family val="2"/>
      </rPr>
      <t>2</t>
    </r>
    <r>
      <rPr>
        <sz val="10"/>
        <color rgb="FFFF0000"/>
        <rFont val="宋体"/>
        <family val="3"/>
        <charset val="134"/>
      </rPr>
      <t>：在</t>
    </r>
    <r>
      <rPr>
        <sz val="10"/>
        <color rgb="FFFF0000"/>
        <rFont val="Arial"/>
        <family val="2"/>
      </rPr>
      <t>CQueue_Pop</t>
    </r>
    <r>
      <rPr>
        <sz val="10"/>
        <color rgb="FFFF0000"/>
        <rFont val="宋体"/>
        <family val="3"/>
        <charset val="134"/>
      </rPr>
      <t>函数中增加参数</t>
    </r>
    <r>
      <rPr>
        <sz val="10"/>
        <color rgb="FFFF0000"/>
        <rFont val="Arial"/>
        <family val="2"/>
      </rPr>
      <t>STD_OFF</t>
    </r>
    <r>
      <rPr>
        <sz val="10"/>
        <color rgb="FFFF0000"/>
        <rFont val="宋体"/>
        <family val="3"/>
        <charset val="134"/>
      </rPr>
      <t>。</t>
    </r>
    <r>
      <rPr>
        <sz val="12"/>
        <color theme="1"/>
        <rFont val="Arial"/>
        <family val="2"/>
      </rPr>
      <t xml:space="preserve">
8</t>
    </r>
    <r>
      <rPr>
        <sz val="12"/>
        <color theme="1"/>
        <rFont val="宋体"/>
        <family val="3"/>
        <charset val="134"/>
      </rPr>
      <t>、将</t>
    </r>
    <r>
      <rPr>
        <sz val="12"/>
        <color theme="1"/>
        <rFont val="Arial"/>
        <family val="2"/>
      </rPr>
      <t>Com_cfg.c, Com_cfg.h,canService.*</t>
    </r>
    <r>
      <rPr>
        <sz val="12"/>
        <color theme="1"/>
        <rFont val="宋体"/>
        <family val="3"/>
        <charset val="134"/>
      </rPr>
      <t>文件打包发给仪表和车机相关人员。</t>
    </r>
    <r>
      <rPr>
        <sz val="10"/>
        <color theme="1"/>
        <rFont val="宋体"/>
        <family val="3"/>
        <charset val="134"/>
      </rPr>
      <t xml:space="preserve">
</t>
    </r>
    <phoneticPr fontId="1" type="noConversion"/>
  </si>
  <si>
    <r>
      <rPr>
        <sz val="12"/>
        <color theme="1"/>
        <rFont val="宋体"/>
        <family val="3"/>
        <charset val="134"/>
      </rPr>
      <t>步骤</t>
    </r>
    <r>
      <rPr>
        <sz val="12"/>
        <color theme="1"/>
        <rFont val="Arial"/>
        <family val="2"/>
      </rPr>
      <t>1</t>
    </r>
    <r>
      <rPr>
        <sz val="12"/>
        <color theme="1"/>
        <rFont val="宋体"/>
        <family val="3"/>
        <charset val="134"/>
      </rPr>
      <t>：运行</t>
    </r>
    <phoneticPr fontId="1" type="noConversion"/>
  </si>
  <si>
    <r>
      <rPr>
        <sz val="12"/>
        <color theme="1"/>
        <rFont val="宋体"/>
        <family val="3"/>
        <charset val="134"/>
      </rPr>
      <t>步骤</t>
    </r>
    <r>
      <rPr>
        <sz val="12"/>
        <color theme="1"/>
        <rFont val="Arial"/>
        <family val="2"/>
      </rPr>
      <t>3</t>
    </r>
    <r>
      <rPr>
        <sz val="12"/>
        <color theme="1"/>
        <rFont val="宋体"/>
        <family val="3"/>
        <charset val="134"/>
      </rPr>
      <t>：选择</t>
    </r>
    <r>
      <rPr>
        <sz val="12"/>
        <color theme="1"/>
        <rFont val="Arial"/>
        <family val="2"/>
      </rPr>
      <t>ECU</t>
    </r>
    <r>
      <rPr>
        <sz val="12"/>
        <color theme="1"/>
        <rFont val="宋体"/>
        <family val="3"/>
        <charset val="134"/>
      </rPr>
      <t>节点及滤波</t>
    </r>
    <phoneticPr fontId="1" type="noConversion"/>
  </si>
  <si>
    <r>
      <rPr>
        <sz val="12"/>
        <color theme="1"/>
        <rFont val="宋体"/>
        <family val="3"/>
        <charset val="134"/>
      </rPr>
      <t>步骤</t>
    </r>
    <r>
      <rPr>
        <sz val="12"/>
        <color theme="1"/>
        <rFont val="Arial"/>
        <family val="2"/>
      </rPr>
      <t>4</t>
    </r>
    <r>
      <rPr>
        <sz val="12"/>
        <color theme="1"/>
        <rFont val="宋体"/>
        <family val="3"/>
        <charset val="134"/>
      </rPr>
      <t>：生成</t>
    </r>
    <phoneticPr fontId="1" type="noConversion"/>
  </si>
  <si>
    <r>
      <rPr>
        <sz val="12"/>
        <color theme="1"/>
        <rFont val="宋体"/>
        <family val="3"/>
        <charset val="134"/>
      </rPr>
      <t>步骤</t>
    </r>
    <r>
      <rPr>
        <sz val="12"/>
        <color theme="1"/>
        <rFont val="Arial"/>
        <family val="2"/>
      </rPr>
      <t>2</t>
    </r>
    <r>
      <rPr>
        <sz val="12"/>
        <color theme="1"/>
        <rFont val="宋体"/>
        <family val="3"/>
        <charset val="134"/>
      </rPr>
      <t>：加载</t>
    </r>
    <r>
      <rPr>
        <sz val="12"/>
        <color theme="1"/>
        <rFont val="Arial"/>
        <family val="2"/>
      </rPr>
      <t>dbc</t>
    </r>
    <r>
      <rPr>
        <sz val="12"/>
        <color theme="1"/>
        <rFont val="宋体"/>
        <family val="3"/>
        <charset val="134"/>
      </rPr>
      <t>文件</t>
    </r>
    <phoneticPr fontId="1" type="noConversion"/>
  </si>
  <si>
    <r>
      <rPr>
        <b/>
        <sz val="12"/>
        <color theme="1"/>
        <rFont val="宋体"/>
        <family val="3"/>
        <charset val="134"/>
      </rPr>
      <t>解除保护：</t>
    </r>
    <r>
      <rPr>
        <b/>
        <sz val="12"/>
        <color theme="1"/>
        <rFont val="Arial"/>
        <family val="2"/>
      </rPr>
      <t>180599</t>
    </r>
    <phoneticPr fontId="1" type="noConversion"/>
  </si>
  <si>
    <t>O</t>
    <phoneticPr fontId="1" type="noConversion"/>
  </si>
  <si>
    <t>添加类型</t>
    <phoneticPr fontId="1" type="noConversion"/>
  </si>
  <si>
    <t>message</t>
    <phoneticPr fontId="1" type="noConversion"/>
  </si>
  <si>
    <t>message</t>
    <phoneticPr fontId="1" type="noConversion"/>
  </si>
  <si>
    <t>single</t>
    <phoneticPr fontId="1" type="noConversion"/>
  </si>
  <si>
    <t>变量及作用</t>
    <phoneticPr fontId="1" type="noConversion"/>
  </si>
  <si>
    <t>文件</t>
    <phoneticPr fontId="1" type="noConversion"/>
  </si>
  <si>
    <t>回调函数</t>
    <phoneticPr fontId="1" type="noConversion"/>
  </si>
  <si>
    <t>执行流程</t>
    <phoneticPr fontId="1" type="noConversion"/>
  </si>
  <si>
    <r>
      <t>1</t>
    </r>
    <r>
      <rPr>
        <sz val="10"/>
        <color theme="1"/>
        <rFont val="宋体"/>
        <family val="3"/>
        <charset val="134"/>
      </rPr>
      <t>、参数判断：</t>
    </r>
    <r>
      <rPr>
        <sz val="10"/>
        <color theme="1"/>
        <rFont val="Arial"/>
        <family val="2"/>
      </rPr>
      <t>ComRxPduId</t>
    </r>
    <r>
      <rPr>
        <sz val="10"/>
        <color theme="1"/>
        <rFont val="宋体"/>
        <family val="3"/>
        <charset val="134"/>
      </rPr>
      <t xml:space="preserve">范围等
</t>
    </r>
    <r>
      <rPr>
        <sz val="10"/>
        <color theme="1"/>
        <rFont val="Arial"/>
        <family val="2"/>
      </rPr>
      <t>2</t>
    </r>
    <r>
      <rPr>
        <sz val="10"/>
        <color theme="1"/>
        <rFont val="宋体"/>
        <family val="3"/>
        <charset val="134"/>
      </rPr>
      <t xml:space="preserve">、超时标志：清除
</t>
    </r>
    <r>
      <rPr>
        <sz val="10"/>
        <color theme="1"/>
        <rFont val="Arial"/>
        <family val="2"/>
      </rPr>
      <t>3</t>
    </r>
    <r>
      <rPr>
        <sz val="10"/>
        <color theme="1"/>
        <rFont val="宋体"/>
        <family val="3"/>
        <charset val="134"/>
      </rPr>
      <t>、赋值</t>
    </r>
    <r>
      <rPr>
        <sz val="10"/>
        <color theme="1"/>
        <rFont val="Arial"/>
        <family val="2"/>
      </rPr>
      <t>tmpBuff</t>
    </r>
    <r>
      <rPr>
        <sz val="10"/>
        <color theme="1"/>
        <rFont val="宋体"/>
        <family val="3"/>
        <charset val="134"/>
      </rPr>
      <t>：</t>
    </r>
    <r>
      <rPr>
        <sz val="10"/>
        <color theme="1"/>
        <rFont val="Arial"/>
        <family val="2"/>
      </rPr>
      <t xml:space="preserve">ComRxPduId,curTick,PduInfoPtr-&gt;SduDataPtr </t>
    </r>
    <r>
      <rPr>
        <b/>
        <sz val="10"/>
        <color rgb="FFFF0000"/>
        <rFont val="宋体"/>
        <family val="3"/>
        <charset val="134"/>
      </rPr>
      <t>（总共：</t>
    </r>
    <r>
      <rPr>
        <b/>
        <sz val="10"/>
        <color rgb="FFFF0000"/>
        <rFont val="Arial"/>
        <family val="2"/>
      </rPr>
      <t>2+4+8=14</t>
    </r>
    <r>
      <rPr>
        <b/>
        <sz val="10"/>
        <color rgb="FFFF0000"/>
        <rFont val="宋体"/>
        <family val="3"/>
        <charset val="134"/>
      </rPr>
      <t>）</t>
    </r>
    <r>
      <rPr>
        <sz val="10"/>
        <color theme="1"/>
        <rFont val="宋体"/>
        <family val="3"/>
        <charset val="134"/>
      </rPr>
      <t xml:space="preserve">
</t>
    </r>
    <r>
      <rPr>
        <sz val="10"/>
        <color theme="1"/>
        <rFont val="Arial"/>
        <family val="2"/>
      </rPr>
      <t>3</t>
    </r>
    <r>
      <rPr>
        <sz val="10"/>
        <color theme="1"/>
        <rFont val="宋体"/>
        <family val="3"/>
        <charset val="134"/>
      </rPr>
      <t>、环形链表插入：</t>
    </r>
    <r>
      <rPr>
        <b/>
        <sz val="10"/>
        <color rgb="FFFF0000"/>
        <rFont val="宋体"/>
        <family val="3"/>
        <charset val="134"/>
      </rPr>
      <t>（入队</t>
    </r>
    <r>
      <rPr>
        <b/>
        <sz val="10"/>
        <color rgb="FFFF0000"/>
        <rFont val="Arial"/>
        <family val="2"/>
      </rPr>
      <t>gCanRxCircleListInfor</t>
    </r>
    <r>
      <rPr>
        <b/>
        <sz val="10"/>
        <color rgb="FFFF0000"/>
        <rFont val="宋体"/>
        <family val="3"/>
        <charset val="134"/>
      </rPr>
      <t>）</t>
    </r>
    <r>
      <rPr>
        <sz val="10"/>
        <color theme="1"/>
        <rFont val="宋体"/>
        <family val="3"/>
        <charset val="134"/>
      </rPr>
      <t xml:space="preserve">
</t>
    </r>
    <r>
      <rPr>
        <sz val="10"/>
        <color theme="1"/>
        <rFont val="Arial"/>
        <family val="2"/>
      </rPr>
      <t xml:space="preserve">                           circleListInsert(&amp;gCanRxCircleListInfor,tmpBuff,CAN_RX_CIRCLE_LIST_ITEM_LEN)</t>
    </r>
    <phoneticPr fontId="1" type="noConversion"/>
  </si>
  <si>
    <r>
      <t>1</t>
    </r>
    <r>
      <rPr>
        <sz val="10"/>
        <color theme="1"/>
        <rFont val="宋体"/>
        <family val="3"/>
        <charset val="134"/>
      </rPr>
      <t>、判断：</t>
    </r>
    <r>
      <rPr>
        <sz val="10"/>
        <color theme="1"/>
        <rFont val="Arial"/>
        <family val="2"/>
      </rPr>
      <t xml:space="preserve">eventType </t>
    </r>
    <r>
      <rPr>
        <sz val="10"/>
        <color theme="1"/>
        <rFont val="宋体"/>
        <family val="3"/>
        <charset val="134"/>
      </rPr>
      <t>？</t>
    </r>
    <r>
      <rPr>
        <sz val="10"/>
        <color theme="1"/>
        <rFont val="Arial"/>
        <family val="2"/>
      </rPr>
      <t xml:space="preserve"> FLEXCAN_EVENT_RX_COMPLETE
2</t>
    </r>
    <r>
      <rPr>
        <sz val="10"/>
        <color theme="1"/>
        <rFont val="宋体"/>
        <family val="3"/>
        <charset val="134"/>
      </rPr>
      <t>、取邮箱内的：</t>
    </r>
    <r>
      <rPr>
        <sz val="10"/>
        <color theme="1"/>
        <rFont val="Arial"/>
        <family val="2"/>
      </rPr>
      <t>id</t>
    </r>
    <r>
      <rPr>
        <sz val="10"/>
        <color theme="1"/>
        <rFont val="宋体"/>
        <family val="3"/>
        <charset val="134"/>
      </rPr>
      <t>、</t>
    </r>
    <r>
      <rPr>
        <sz val="10"/>
        <color theme="1"/>
        <rFont val="Arial"/>
        <family val="2"/>
      </rPr>
      <t>dlc</t>
    </r>
    <r>
      <rPr>
        <sz val="10"/>
        <color theme="1"/>
        <rFont val="宋体"/>
        <family val="3"/>
        <charset val="134"/>
      </rPr>
      <t>、</t>
    </r>
    <r>
      <rPr>
        <sz val="10"/>
        <color theme="1"/>
        <rFont val="Arial"/>
        <family val="2"/>
      </rPr>
      <t>data
3</t>
    </r>
    <r>
      <rPr>
        <sz val="10"/>
        <color theme="1"/>
        <rFont val="宋体"/>
        <family val="3"/>
        <charset val="134"/>
      </rPr>
      <t>、转移数据至：</t>
    </r>
    <r>
      <rPr>
        <sz val="10"/>
        <color theme="1"/>
        <rFont val="Arial"/>
        <family val="2"/>
      </rPr>
      <t>CanIf_RecvMsgBuff[instance][mid]
4</t>
    </r>
    <r>
      <rPr>
        <sz val="10"/>
        <color theme="1"/>
        <rFont val="宋体"/>
        <family val="3"/>
        <charset val="134"/>
      </rPr>
      <t>、二分法匹配：</t>
    </r>
    <r>
      <rPr>
        <sz val="10"/>
        <color theme="1"/>
        <rFont val="Arial"/>
        <family val="2"/>
      </rPr>
      <t xml:space="preserve">id ? CanIf_RxPduCfg[instance][mid].id
     </t>
    </r>
    <r>
      <rPr>
        <sz val="10"/>
        <color theme="1"/>
        <rFont val="宋体"/>
        <family val="3"/>
        <charset val="134"/>
      </rPr>
      <t>匹配成功：</t>
    </r>
    <r>
      <rPr>
        <sz val="10"/>
        <color theme="1"/>
        <rFont val="Arial"/>
        <family val="2"/>
      </rPr>
      <t>pduId = CanIf_RxPduCfg[instance][mid].cbkId;
                     mdType = CanIf_RxPduCfg[instance][mid].usrType;</t>
    </r>
    <r>
      <rPr>
        <sz val="10"/>
        <color theme="1"/>
        <rFont val="宋体"/>
        <family val="3"/>
        <charset val="134"/>
      </rPr>
      <t xml:space="preserve">
</t>
    </r>
    <r>
      <rPr>
        <sz val="10"/>
        <color theme="1"/>
        <rFont val="Arial"/>
        <family val="2"/>
      </rPr>
      <t xml:space="preserve">                     pduInfo.SduLength = dlc;
                     pduInfo.SduDataPtr = data;
     </t>
    </r>
    <r>
      <rPr>
        <sz val="10"/>
        <color theme="1"/>
        <rFont val="宋体"/>
        <family val="3"/>
        <charset val="134"/>
      </rPr>
      <t>执行回调：</t>
    </r>
    <r>
      <rPr>
        <sz val="10"/>
        <color theme="1"/>
        <rFont val="Arial"/>
        <family val="2"/>
      </rPr>
      <t xml:space="preserve">CanIfUserRxIndications[mdType](pduId, &amp;pduInfo);
                     </t>
    </r>
    <r>
      <rPr>
        <b/>
        <sz val="10"/>
        <color rgb="FFFF0000"/>
        <rFont val="Arial"/>
        <family val="2"/>
      </rPr>
      <t>Com</t>
    </r>
    <r>
      <rPr>
        <b/>
        <sz val="10"/>
        <color rgb="FFFF0000"/>
        <rFont val="宋体"/>
        <family val="3"/>
        <charset val="134"/>
      </rPr>
      <t>层：回调</t>
    </r>
    <r>
      <rPr>
        <b/>
        <sz val="10"/>
        <color rgb="FFFF0000"/>
        <rFont val="Arial"/>
        <family val="2"/>
      </rPr>
      <t>Com_RxIndication()
                     Tp</t>
    </r>
    <r>
      <rPr>
        <b/>
        <sz val="10"/>
        <color rgb="FFFF0000"/>
        <rFont val="宋体"/>
        <family val="3"/>
        <charset val="134"/>
      </rPr>
      <t>层：回调</t>
    </r>
    <r>
      <rPr>
        <b/>
        <sz val="10"/>
        <color rgb="FFFF0000"/>
        <rFont val="Arial"/>
        <family val="2"/>
      </rPr>
      <t>Tp_RxIndication
                     ....</t>
    </r>
    <phoneticPr fontId="1" type="noConversion"/>
  </si>
  <si>
    <r>
      <t>1</t>
    </r>
    <r>
      <rPr>
        <sz val="10"/>
        <color theme="1"/>
        <rFont val="宋体"/>
        <family val="3"/>
        <charset val="134"/>
      </rPr>
      <t>、中断类型判断：</t>
    </r>
    <r>
      <rPr>
        <sz val="10"/>
        <color theme="1"/>
        <rFont val="Arial"/>
        <family val="2"/>
      </rPr>
      <t>FLEXCAN_EVENT_RXFIFO_COMPLETE
2</t>
    </r>
    <r>
      <rPr>
        <sz val="10"/>
        <color theme="1"/>
        <rFont val="宋体"/>
        <family val="3"/>
        <charset val="134"/>
      </rPr>
      <t>、执行</t>
    </r>
    <r>
      <rPr>
        <sz val="10"/>
        <color theme="1"/>
        <rFont val="Arial"/>
        <family val="2"/>
      </rPr>
      <t>callback(instance, FLEXCAN_EVENT_RXFIFO_COMPLETE, state)</t>
    </r>
    <r>
      <rPr>
        <sz val="10"/>
        <rFont val="Arial"/>
        <family val="2"/>
      </rPr>
      <t xml:space="preserve">;
     </t>
    </r>
    <r>
      <rPr>
        <b/>
        <sz val="10"/>
        <color rgb="FFFF0000"/>
        <rFont val="宋体"/>
        <family val="3"/>
        <charset val="134"/>
      </rPr>
      <t>回调</t>
    </r>
    <r>
      <rPr>
        <b/>
        <sz val="10"/>
        <color rgb="FFFF0000"/>
        <rFont val="Arial"/>
        <family val="2"/>
      </rPr>
      <t>CanIf_Indication(,,,)</t>
    </r>
    <phoneticPr fontId="1" type="noConversion"/>
  </si>
  <si>
    <r>
      <t>1</t>
    </r>
    <r>
      <rPr>
        <sz val="10"/>
        <color theme="1"/>
        <rFont val="宋体"/>
        <family val="3"/>
        <charset val="134"/>
      </rPr>
      <t>、队列判断：</t>
    </r>
    <r>
      <rPr>
        <sz val="10"/>
        <color theme="1"/>
        <rFont val="Arial"/>
        <family val="2"/>
      </rPr>
      <t>while (CQUEUE_ERR_PUSHPOP != CQueue_Pop(Com_IpduBufChangeQueueCh, &amp;l_ipduId, 1, STD_OFF))</t>
    </r>
    <r>
      <rPr>
        <b/>
        <sz val="10"/>
        <color rgb="FFFF0000"/>
        <rFont val="宋体"/>
        <family val="3"/>
        <charset val="134"/>
      </rPr>
      <t xml:space="preserve">（直到空）
</t>
    </r>
    <r>
      <rPr>
        <sz val="10"/>
        <color theme="1"/>
        <rFont val="Arial"/>
        <family val="2"/>
      </rPr>
      <t>2</t>
    </r>
    <r>
      <rPr>
        <sz val="10"/>
        <color theme="1"/>
        <rFont val="宋体"/>
        <family val="3"/>
        <charset val="134"/>
      </rPr>
      <t>、</t>
    </r>
    <r>
      <rPr>
        <sz val="10"/>
        <color theme="1"/>
        <rFont val="Arial"/>
        <family val="2"/>
      </rPr>
      <t>pduId</t>
    </r>
    <r>
      <rPr>
        <sz val="10"/>
        <color theme="1"/>
        <rFont val="宋体"/>
        <family val="3"/>
        <charset val="134"/>
      </rPr>
      <t>判断：</t>
    </r>
    <r>
      <rPr>
        <sz val="10"/>
        <color theme="1"/>
        <rFont val="Arial"/>
        <family val="2"/>
      </rPr>
      <t xml:space="preserve">(CAN_RXPDU_TOTAL_NUM &gt; l_ipduId)
                      </t>
    </r>
    <r>
      <rPr>
        <sz val="10"/>
        <color theme="1"/>
        <rFont val="宋体"/>
        <family val="3"/>
        <charset val="134"/>
      </rPr>
      <t>通过：</t>
    </r>
    <r>
      <rPr>
        <b/>
        <sz val="10"/>
        <color rgb="FFFF0000"/>
        <rFont val="宋体"/>
        <family val="3"/>
        <charset val="134"/>
      </rPr>
      <t>回调</t>
    </r>
    <r>
      <rPr>
        <b/>
        <sz val="10"/>
        <color rgb="FFFF0000"/>
        <rFont val="Arial"/>
        <family val="2"/>
      </rPr>
      <t>CanApp_PduProc_Matrix[l_ipduId]();</t>
    </r>
    <r>
      <rPr>
        <sz val="10"/>
        <color theme="1"/>
        <rFont val="Arial"/>
        <family val="2"/>
      </rPr>
      <t xml:space="preserve">
                      </t>
    </r>
    <r>
      <rPr>
        <sz val="10"/>
        <color theme="1"/>
        <rFont val="宋体"/>
        <family val="3"/>
        <charset val="134"/>
      </rPr>
      <t>属于</t>
    </r>
    <r>
      <rPr>
        <sz val="10"/>
        <color theme="1"/>
        <rFont val="Arial"/>
        <family val="2"/>
      </rPr>
      <t>SOC</t>
    </r>
    <r>
      <rPr>
        <sz val="10"/>
        <color theme="1"/>
        <rFont val="宋体"/>
        <family val="3"/>
        <charset val="134"/>
      </rPr>
      <t xml:space="preserve">相关判断：
</t>
    </r>
    <r>
      <rPr>
        <sz val="10"/>
        <color theme="1"/>
        <rFont val="Arial"/>
        <family val="2"/>
      </rPr>
      <t xml:space="preserve">                             </t>
    </r>
    <r>
      <rPr>
        <sz val="10"/>
        <color theme="1"/>
        <rFont val="宋体"/>
        <family val="3"/>
        <charset val="134"/>
      </rPr>
      <t>通过：</t>
    </r>
    <r>
      <rPr>
        <b/>
        <sz val="10"/>
        <color rgb="FFFF0000"/>
        <rFont val="宋体"/>
        <family val="3"/>
        <charset val="134"/>
      </rPr>
      <t>回调</t>
    </r>
    <r>
      <rPr>
        <b/>
        <sz val="10"/>
        <color rgb="FFFF0000"/>
        <rFont val="Arial"/>
        <family val="2"/>
      </rPr>
      <t>Can_MsgChangeProcess(l_ipduId);</t>
    </r>
    <phoneticPr fontId="1" type="noConversion"/>
  </si>
  <si>
    <t>CanApp.c</t>
    <phoneticPr fontId="1" type="noConversion"/>
  </si>
  <si>
    <r>
      <t xml:space="preserve">void Com_Inner_RxProcess()
</t>
    </r>
    <r>
      <rPr>
        <b/>
        <sz val="10"/>
        <color rgb="FFFF0000"/>
        <rFont val="Arial"/>
        <family val="2"/>
      </rPr>
      <t>Type = Cycle(10ms)</t>
    </r>
    <phoneticPr fontId="1" type="noConversion"/>
  </si>
  <si>
    <r>
      <t xml:space="preserve">void CanIf_Indication(uint8 instance, flexcan_event_type_t eventType, flexcan_state_t *flexcanState)
</t>
    </r>
    <r>
      <rPr>
        <b/>
        <sz val="10"/>
        <color rgb="FFFF0000"/>
        <rFont val="Arial"/>
        <family val="2"/>
      </rPr>
      <t>Type = Event by FLEXCAN_IRQHandler()</t>
    </r>
    <r>
      <rPr>
        <b/>
        <sz val="10"/>
        <color rgb="FFFF0000"/>
        <rFont val="宋体"/>
        <family val="3"/>
        <charset val="134"/>
      </rPr>
      <t>：（</t>
    </r>
    <r>
      <rPr>
        <b/>
        <sz val="10"/>
        <color rgb="FFFF0000"/>
        <rFont val="Arial"/>
        <family val="2"/>
      </rPr>
      <t>flexcan_driver.c rx interrupt</t>
    </r>
    <r>
      <rPr>
        <b/>
        <sz val="10"/>
        <color rgb="FFFF0000"/>
        <rFont val="宋体"/>
        <family val="3"/>
        <charset val="134"/>
      </rPr>
      <t>）</t>
    </r>
    <phoneticPr fontId="1" type="noConversion"/>
  </si>
  <si>
    <r>
      <t xml:space="preserve">void Com_RxIndication(PduIdType ComRxPduId, const PduInfoType * PduInfoPtr)
</t>
    </r>
    <r>
      <rPr>
        <b/>
        <sz val="10"/>
        <color rgb="FFFF0000"/>
        <rFont val="Arial"/>
        <family val="2"/>
      </rPr>
      <t>Type = Event by CanIf_Indication()</t>
    </r>
    <r>
      <rPr>
        <b/>
        <sz val="10"/>
        <color rgb="FFFF0000"/>
        <rFont val="宋体"/>
        <family val="3"/>
        <charset val="134"/>
      </rPr>
      <t>：（</t>
    </r>
    <r>
      <rPr>
        <b/>
        <sz val="10"/>
        <color rgb="FFFF0000"/>
        <rFont val="Arial"/>
        <family val="2"/>
      </rPr>
      <t>CanIf.c</t>
    </r>
    <r>
      <rPr>
        <b/>
        <sz val="10"/>
        <color rgb="FFFF0000"/>
        <rFont val="宋体"/>
        <family val="3"/>
        <charset val="134"/>
      </rPr>
      <t>）</t>
    </r>
    <phoneticPr fontId="1" type="noConversion"/>
  </si>
  <si>
    <r>
      <t xml:space="preserve">void Can_MsgChangeProcess(uint16 l_ipduId)
</t>
    </r>
    <r>
      <rPr>
        <b/>
        <sz val="10"/>
        <color rgb="FFFF0000"/>
        <rFont val="Arial"/>
        <family val="2"/>
      </rPr>
      <t>Type = Event by CanApp_RxPduChanged()</t>
    </r>
    <r>
      <rPr>
        <b/>
        <sz val="10"/>
        <color rgb="FFFF0000"/>
        <rFont val="宋体"/>
        <family val="3"/>
        <charset val="134"/>
      </rPr>
      <t>：（</t>
    </r>
    <r>
      <rPr>
        <b/>
        <sz val="10"/>
        <color rgb="FFFF0000"/>
        <rFont val="Arial"/>
        <family val="2"/>
      </rPr>
      <t>Task_Com.c</t>
    </r>
    <r>
      <rPr>
        <b/>
        <sz val="10"/>
        <color rgb="FFFF0000"/>
        <rFont val="宋体"/>
        <family val="3"/>
        <charset val="134"/>
      </rPr>
      <t>）</t>
    </r>
    <phoneticPr fontId="1" type="noConversion"/>
  </si>
  <si>
    <r>
      <t>1</t>
    </r>
    <r>
      <rPr>
        <sz val="10"/>
        <color theme="1"/>
        <rFont val="宋体"/>
        <family val="3"/>
        <charset val="134"/>
      </rPr>
      <t>、复制数据：</t>
    </r>
    <r>
      <rPr>
        <sz val="10"/>
        <color theme="1"/>
        <rFont val="Arial"/>
        <family val="2"/>
      </rPr>
      <t>Com_IpduBufPtr
2</t>
    </r>
    <r>
      <rPr>
        <sz val="10"/>
        <color theme="1"/>
        <rFont val="宋体"/>
        <family val="3"/>
        <charset val="134"/>
      </rPr>
      <t>、发送数据给</t>
    </r>
    <r>
      <rPr>
        <sz val="10"/>
        <color theme="1"/>
        <rFont val="Arial"/>
        <family val="2"/>
      </rPr>
      <t>SOC</t>
    </r>
    <r>
      <rPr>
        <sz val="10"/>
        <color theme="1"/>
        <rFont val="宋体"/>
        <family val="3"/>
        <charset val="134"/>
      </rPr>
      <t>：</t>
    </r>
    <r>
      <rPr>
        <sz val="10"/>
        <color theme="1"/>
        <rFont val="Arial"/>
        <family val="2"/>
      </rPr>
      <t>ipc_send_notification(,,,,)</t>
    </r>
    <phoneticPr fontId="1" type="noConversion"/>
  </si>
  <si>
    <t>CAN BUS DATA IN</t>
    <phoneticPr fontId="1" type="noConversion"/>
  </si>
  <si>
    <r>
      <t>1</t>
    </r>
    <r>
      <rPr>
        <sz val="10"/>
        <color theme="1"/>
        <rFont val="宋体"/>
        <family val="3"/>
        <charset val="134"/>
      </rPr>
      <t>、环形链表判断：</t>
    </r>
    <r>
      <rPr>
        <sz val="10"/>
        <color theme="1"/>
        <rFont val="Arial"/>
        <family val="2"/>
      </rPr>
      <t>while(isCircleListEmpty)</t>
    </r>
    <r>
      <rPr>
        <b/>
        <sz val="10"/>
        <color rgb="FFFF0000"/>
        <rFont val="宋体"/>
        <family val="3"/>
        <charset val="134"/>
      </rPr>
      <t>（直到空）</t>
    </r>
    <r>
      <rPr>
        <sz val="10"/>
        <color theme="1"/>
        <rFont val="宋体"/>
        <family val="3"/>
        <charset val="134"/>
      </rPr>
      <t xml:space="preserve">
</t>
    </r>
    <r>
      <rPr>
        <sz val="10"/>
        <color theme="1"/>
        <rFont val="Arial"/>
        <family val="2"/>
      </rPr>
      <t>2</t>
    </r>
    <r>
      <rPr>
        <sz val="10"/>
        <color theme="1"/>
        <rFont val="宋体"/>
        <family val="3"/>
        <charset val="134"/>
      </rPr>
      <t>、环形链表出队：</t>
    </r>
    <r>
      <rPr>
        <b/>
        <sz val="10"/>
        <color rgb="FFFF0000"/>
        <rFont val="宋体"/>
        <family val="3"/>
        <charset val="134"/>
      </rPr>
      <t>（出队</t>
    </r>
    <r>
      <rPr>
        <b/>
        <sz val="10"/>
        <color rgb="FFFF0000"/>
        <rFont val="Arial"/>
        <family val="2"/>
      </rPr>
      <t>gCanRxCircleListInfor</t>
    </r>
    <r>
      <rPr>
        <b/>
        <sz val="10"/>
        <color rgb="FFFF0000"/>
        <rFont val="宋体"/>
        <family val="3"/>
        <charset val="134"/>
      </rPr>
      <t>）</t>
    </r>
    <r>
      <rPr>
        <sz val="10"/>
        <color theme="1"/>
        <rFont val="宋体"/>
        <family val="3"/>
        <charset val="134"/>
      </rPr>
      <t xml:space="preserve">
</t>
    </r>
    <r>
      <rPr>
        <sz val="10"/>
        <color theme="1"/>
        <rFont val="Arial"/>
        <family val="2"/>
      </rPr>
      <t xml:space="preserve">                           circleListPop(gCanRxCircleListInfor,rxTmpBuff,)
                           </t>
    </r>
    <r>
      <rPr>
        <sz val="10"/>
        <color theme="1"/>
        <rFont val="宋体"/>
        <family val="3"/>
        <charset val="134"/>
      </rPr>
      <t>获取接收时的：</t>
    </r>
    <r>
      <rPr>
        <sz val="10"/>
        <color theme="1"/>
        <rFont val="Arial"/>
        <family val="2"/>
      </rPr>
      <t>pduId</t>
    </r>
    <r>
      <rPr>
        <sz val="10"/>
        <color theme="1"/>
        <rFont val="宋体"/>
        <family val="3"/>
        <charset val="134"/>
      </rPr>
      <t>，</t>
    </r>
    <r>
      <rPr>
        <sz val="10"/>
        <color theme="1"/>
        <rFont val="Arial"/>
        <family val="2"/>
      </rPr>
      <t>tick</t>
    </r>
    <r>
      <rPr>
        <sz val="10"/>
        <color theme="1"/>
        <rFont val="宋体"/>
        <family val="3"/>
        <charset val="134"/>
      </rPr>
      <t>，</t>
    </r>
    <r>
      <rPr>
        <sz val="10"/>
        <color theme="1"/>
        <rFont val="Arial"/>
        <family val="2"/>
      </rPr>
      <t xml:space="preserve">data </t>
    </r>
    <r>
      <rPr>
        <b/>
        <sz val="10"/>
        <color rgb="FFFF0000"/>
        <rFont val="宋体"/>
        <family val="3"/>
        <charset val="134"/>
      </rPr>
      <t>（总共：</t>
    </r>
    <r>
      <rPr>
        <b/>
        <sz val="10"/>
        <color rgb="FFFF0000"/>
        <rFont val="Arial"/>
        <family val="2"/>
      </rPr>
      <t>2+4+8=14</t>
    </r>
    <r>
      <rPr>
        <b/>
        <sz val="10"/>
        <color rgb="FFFF0000"/>
        <rFont val="宋体"/>
        <family val="3"/>
        <charset val="134"/>
      </rPr>
      <t>）</t>
    </r>
    <r>
      <rPr>
        <sz val="10"/>
        <color theme="1"/>
        <rFont val="Arial"/>
        <family val="2"/>
      </rPr>
      <t xml:space="preserve">
3</t>
    </r>
    <r>
      <rPr>
        <sz val="10"/>
        <color theme="1"/>
        <rFont val="宋体"/>
        <family val="3"/>
        <charset val="134"/>
      </rPr>
      <t>、数据是否更改：</t>
    </r>
    <r>
      <rPr>
        <sz val="10"/>
        <color theme="1"/>
        <rFont val="Arial"/>
        <family val="2"/>
      </rPr>
      <t>can 8</t>
    </r>
    <r>
      <rPr>
        <sz val="10"/>
        <color theme="1"/>
        <rFont val="宋体"/>
        <family val="3"/>
        <charset val="134"/>
      </rPr>
      <t>个</t>
    </r>
    <r>
      <rPr>
        <sz val="10"/>
        <color theme="1"/>
        <rFont val="Arial"/>
        <family val="2"/>
      </rPr>
      <t>data</t>
    </r>
    <r>
      <rPr>
        <sz val="10"/>
        <color theme="1"/>
        <rFont val="宋体"/>
        <family val="3"/>
        <charset val="134"/>
      </rPr>
      <t xml:space="preserve">判断是否有变化
</t>
    </r>
    <r>
      <rPr>
        <sz val="10"/>
        <color theme="1"/>
        <rFont val="Arial"/>
        <family val="2"/>
      </rPr>
      <t xml:space="preserve">                           </t>
    </r>
    <r>
      <rPr>
        <sz val="10"/>
        <color theme="1"/>
        <rFont val="宋体"/>
        <family val="3"/>
        <charset val="134"/>
      </rPr>
      <t xml:space="preserve">无：退出
</t>
    </r>
    <r>
      <rPr>
        <sz val="10"/>
        <color theme="1"/>
        <rFont val="Arial"/>
        <family val="2"/>
      </rPr>
      <t xml:space="preserve">                           </t>
    </r>
    <r>
      <rPr>
        <sz val="10"/>
        <color theme="1"/>
        <rFont val="宋体"/>
        <family val="3"/>
        <charset val="134"/>
      </rPr>
      <t>有：逐个取出信号滤波</t>
    </r>
    <r>
      <rPr>
        <sz val="10"/>
        <color theme="1"/>
        <rFont val="Arial"/>
        <family val="2"/>
      </rPr>
      <t>+</t>
    </r>
    <r>
      <rPr>
        <sz val="10"/>
        <color theme="1"/>
        <rFont val="宋体"/>
        <family val="3"/>
        <charset val="134"/>
      </rPr>
      <t>差异对比</t>
    </r>
    <r>
      <rPr>
        <b/>
        <sz val="10"/>
        <color rgb="FFFF0000"/>
        <rFont val="宋体"/>
        <family val="3"/>
        <charset val="134"/>
      </rPr>
      <t>（含大小端）</t>
    </r>
    <r>
      <rPr>
        <sz val="10"/>
        <color theme="1"/>
        <rFont val="宋体"/>
        <family val="3"/>
        <charset val="134"/>
      </rPr>
      <t xml:space="preserve">
</t>
    </r>
    <r>
      <rPr>
        <sz val="10"/>
        <color theme="1"/>
        <rFont val="Arial"/>
        <family val="2"/>
      </rPr>
      <t xml:space="preserve">                                 </t>
    </r>
    <r>
      <rPr>
        <sz val="10"/>
        <color theme="1"/>
        <rFont val="宋体"/>
        <family val="3"/>
        <charset val="134"/>
      </rPr>
      <t>通过：更新寄存器</t>
    </r>
    <r>
      <rPr>
        <b/>
        <sz val="10"/>
        <color rgb="FFFF0000"/>
        <rFont val="宋体"/>
        <family val="3"/>
        <charset val="134"/>
      </rPr>
      <t>（入队</t>
    </r>
    <r>
      <rPr>
        <b/>
        <sz val="10"/>
        <color rgb="FFFF0000"/>
        <rFont val="Arial"/>
        <family val="2"/>
      </rPr>
      <t>Com_IpduBufChangeQueueCh</t>
    </r>
    <r>
      <rPr>
        <b/>
        <sz val="10"/>
        <color rgb="FFFF0000"/>
        <rFont val="宋体"/>
        <family val="3"/>
        <charset val="134"/>
      </rPr>
      <t>）</t>
    </r>
    <r>
      <rPr>
        <sz val="10"/>
        <color theme="1"/>
        <rFont val="宋体"/>
        <family val="3"/>
        <charset val="134"/>
      </rPr>
      <t xml:space="preserve">
</t>
    </r>
    <r>
      <rPr>
        <sz val="10"/>
        <color theme="1"/>
        <rFont val="Arial"/>
        <family val="2"/>
      </rPr>
      <t xml:space="preserve">                                           CQueue_Push(Com_IpduBufChangeQueueCh, &amp;l_RxPduId, 1);</t>
    </r>
    <r>
      <rPr>
        <b/>
        <sz val="10"/>
        <color rgb="FFFF0000"/>
        <rFont val="宋体"/>
        <family val="3"/>
        <charset val="134"/>
      </rPr>
      <t>（用于</t>
    </r>
    <r>
      <rPr>
        <b/>
        <sz val="10"/>
        <color rgb="FFFF0000"/>
        <rFont val="Arial"/>
        <family val="2"/>
      </rPr>
      <t>CanApp_RxPduChanged()</t>
    </r>
    <r>
      <rPr>
        <b/>
        <sz val="10"/>
        <color rgb="FFFF0000"/>
        <rFont val="宋体"/>
        <family val="3"/>
        <charset val="134"/>
      </rPr>
      <t>）</t>
    </r>
    <phoneticPr fontId="1" type="noConversion"/>
  </si>
  <si>
    <r>
      <t xml:space="preserve">void CanApp_RxPduChanged()
</t>
    </r>
    <r>
      <rPr>
        <b/>
        <sz val="10"/>
        <color rgb="FFFF0000"/>
        <rFont val="Arial"/>
        <family val="2"/>
      </rPr>
      <t>Type = Cycle(10ms)</t>
    </r>
    <phoneticPr fontId="1" type="noConversion"/>
  </si>
  <si>
    <r>
      <t xml:space="preserve">void Com_RxIndication(PduIdType ComRxPduId, const PduInfoType * PduInfoPtr)
</t>
    </r>
    <r>
      <rPr>
        <b/>
        <sz val="10"/>
        <color rgb="FFFF0000"/>
        <rFont val="Arial"/>
        <family val="2"/>
      </rPr>
      <t>Type = Event by CanIf_Indication()</t>
    </r>
    <r>
      <rPr>
        <b/>
        <sz val="10"/>
        <color rgb="FFFF0000"/>
        <rFont val="宋体"/>
        <family val="3"/>
        <charset val="134"/>
      </rPr>
      <t>：（</t>
    </r>
    <r>
      <rPr>
        <b/>
        <sz val="10"/>
        <color rgb="FFFF0000"/>
        <rFont val="Arial"/>
        <family val="2"/>
      </rPr>
      <t>CanIf.c</t>
    </r>
    <r>
      <rPr>
        <b/>
        <sz val="10"/>
        <color rgb="FFFF0000"/>
        <rFont val="宋体"/>
        <family val="3"/>
        <charset val="134"/>
      </rPr>
      <t>）</t>
    </r>
    <phoneticPr fontId="1" type="noConversion"/>
  </si>
  <si>
    <r>
      <t>void CanApp_IpcRxIndication(const void *ctx, uint8 *data, sint32 len)
Type = Event by CanIf_Indication()</t>
    </r>
    <r>
      <rPr>
        <sz val="10"/>
        <color theme="1"/>
        <rFont val="宋体"/>
        <family val="3"/>
        <charset val="134"/>
      </rPr>
      <t>：（</t>
    </r>
    <r>
      <rPr>
        <sz val="10"/>
        <color theme="1"/>
        <rFont val="Arial"/>
        <family val="2"/>
      </rPr>
      <t>CanIf.c</t>
    </r>
    <r>
      <rPr>
        <sz val="10"/>
        <color theme="1"/>
        <rFont val="宋体"/>
        <family val="3"/>
        <charset val="134"/>
      </rPr>
      <t>）</t>
    </r>
    <phoneticPr fontId="1" type="noConversion"/>
  </si>
  <si>
    <t>struct circleList *next</t>
    <phoneticPr fontId="1" type="noConversion"/>
  </si>
  <si>
    <t>uint8 *dataPtr</t>
  </si>
  <si>
    <t>tCircleListItem</t>
    <phoneticPr fontId="1" type="noConversion"/>
  </si>
  <si>
    <t>data0</t>
    <phoneticPr fontId="1" type="noConversion"/>
  </si>
  <si>
    <t>data1</t>
    <phoneticPr fontId="1" type="noConversion"/>
  </si>
  <si>
    <t>data2</t>
    <phoneticPr fontId="1" type="noConversion"/>
  </si>
  <si>
    <t>data3</t>
    <phoneticPr fontId="1" type="noConversion"/>
  </si>
  <si>
    <t>data4</t>
    <phoneticPr fontId="1" type="noConversion"/>
  </si>
  <si>
    <t>data5</t>
    <phoneticPr fontId="1" type="noConversion"/>
  </si>
  <si>
    <t>data6</t>
    <phoneticPr fontId="1" type="noConversion"/>
  </si>
  <si>
    <t>data_x</t>
    <phoneticPr fontId="1" type="noConversion"/>
  </si>
  <si>
    <t>Circle List Empty（num=0）</t>
    <phoneticPr fontId="1" type="noConversion"/>
  </si>
  <si>
    <t xml:space="preserve">*head </t>
    <phoneticPr fontId="1" type="noConversion"/>
  </si>
  <si>
    <t>Circle List not Empty（num=1）</t>
    <phoneticPr fontId="1" type="noConversion"/>
  </si>
  <si>
    <t>Circle List not Empty（num=2）</t>
    <phoneticPr fontId="1" type="noConversion"/>
  </si>
  <si>
    <t>pop</t>
    <phoneticPr fontId="1" type="noConversion"/>
  </si>
  <si>
    <t>Circle List not Empty（num=3）</t>
    <phoneticPr fontId="1" type="noConversion"/>
  </si>
  <si>
    <t>pop</t>
    <phoneticPr fontId="1" type="noConversion"/>
  </si>
  <si>
    <t>Circle List not Empty（num=1）</t>
    <phoneticPr fontId="1" type="noConversion"/>
  </si>
  <si>
    <t>pop</t>
    <phoneticPr fontId="1" type="noConversion"/>
  </si>
  <si>
    <t>*head</t>
    <phoneticPr fontId="1" type="noConversion"/>
  </si>
  <si>
    <t>*tail</t>
  </si>
  <si>
    <t>insert</t>
    <phoneticPr fontId="1" type="noConversion"/>
  </si>
  <si>
    <t>*tail</t>
    <phoneticPr fontId="1" type="noConversion"/>
  </si>
  <si>
    <t>*tail,*head</t>
  </si>
  <si>
    <t>*tail,*head</t>
    <phoneticPr fontId="1" type="noConversion"/>
  </si>
  <si>
    <t>CAN BUS DATA IN</t>
  </si>
  <si>
    <t>CAN BUS DATA OUT</t>
    <phoneticPr fontId="1" type="noConversion"/>
  </si>
  <si>
    <t>Circle List Execute</t>
    <phoneticPr fontId="1" type="noConversion"/>
  </si>
  <si>
    <t>CircularQueue.c注释</t>
  </si>
  <si>
    <r>
      <rPr>
        <sz val="11"/>
        <color theme="1"/>
        <rFont val="宋体"/>
        <family val="2"/>
        <charset val="134"/>
      </rPr>
      <t>序号</t>
    </r>
    <phoneticPr fontId="1" type="noConversion"/>
  </si>
  <si>
    <r>
      <rPr>
        <sz val="11"/>
        <color theme="1"/>
        <rFont val="宋体"/>
        <family val="2"/>
        <charset val="134"/>
      </rPr>
      <t>步骤</t>
    </r>
    <phoneticPr fontId="1" type="noConversion"/>
  </si>
  <si>
    <r>
      <rPr>
        <sz val="11"/>
        <color theme="1"/>
        <rFont val="宋体"/>
        <family val="2"/>
        <charset val="134"/>
      </rPr>
      <t>运行状态下，睡眠条件满足，开始</t>
    </r>
    <r>
      <rPr>
        <sz val="11"/>
        <color theme="1"/>
        <rFont val="Arial"/>
        <family val="2"/>
      </rPr>
      <t>i</t>
    </r>
    <r>
      <rPr>
        <sz val="11"/>
        <color theme="1"/>
        <rFont val="宋体"/>
        <family val="2"/>
        <charset val="134"/>
      </rPr>
      <t>睡眠</t>
    </r>
    <phoneticPr fontId="1" type="noConversion"/>
  </si>
  <si>
    <r>
      <t>APP</t>
    </r>
    <r>
      <rPr>
        <sz val="11"/>
        <color theme="1"/>
        <rFont val="宋体"/>
        <family val="2"/>
        <charset val="134"/>
      </rPr>
      <t>执行正常睡眠流程，只是再最后要切入超低功耗前，设置</t>
    </r>
    <r>
      <rPr>
        <sz val="11"/>
        <color theme="1"/>
        <rFont val="Arial"/>
        <family val="2"/>
      </rPr>
      <t>backram</t>
    </r>
    <r>
      <rPr>
        <sz val="11"/>
        <color theme="1"/>
        <rFont val="宋体"/>
        <family val="2"/>
        <charset val="134"/>
      </rPr>
      <t>标志</t>
    </r>
    <r>
      <rPr>
        <sz val="11"/>
        <color theme="1"/>
        <rFont val="Arial"/>
        <family val="2"/>
      </rPr>
      <t>CMD2</t>
    </r>
    <r>
      <rPr>
        <sz val="11"/>
        <color theme="1"/>
        <rFont val="宋体"/>
        <family val="2"/>
        <charset val="134"/>
      </rPr>
      <t>，重启</t>
    </r>
    <r>
      <rPr>
        <sz val="11"/>
        <color theme="1"/>
        <rFont val="Arial"/>
        <family val="2"/>
      </rPr>
      <t>MCU</t>
    </r>
    <phoneticPr fontId="1" type="noConversion"/>
  </si>
  <si>
    <r>
      <rPr>
        <sz val="11"/>
        <color theme="1"/>
        <rFont val="宋体"/>
        <family val="2"/>
        <charset val="134"/>
      </rPr>
      <t>重启后，</t>
    </r>
    <r>
      <rPr>
        <sz val="11"/>
        <color theme="1"/>
        <rFont val="Arial"/>
        <family val="2"/>
      </rPr>
      <t>bootloader</t>
    </r>
    <r>
      <rPr>
        <sz val="11"/>
        <color theme="1"/>
        <rFont val="宋体"/>
        <family val="2"/>
        <charset val="134"/>
      </rPr>
      <t>跳转至</t>
    </r>
    <r>
      <rPr>
        <sz val="11"/>
        <color theme="1"/>
        <rFont val="Arial"/>
        <family val="2"/>
      </rPr>
      <t>App</t>
    </r>
    <r>
      <rPr>
        <sz val="11"/>
        <color theme="1"/>
        <rFont val="宋体"/>
        <family val="2"/>
        <charset val="134"/>
      </rPr>
      <t>，</t>
    </r>
    <r>
      <rPr>
        <sz val="11"/>
        <color theme="1"/>
        <rFont val="Arial"/>
        <family val="2"/>
      </rPr>
      <t>APP</t>
    </r>
    <r>
      <rPr>
        <sz val="11"/>
        <color theme="1"/>
        <rFont val="宋体"/>
        <family val="2"/>
        <charset val="134"/>
      </rPr>
      <t>检测到</t>
    </r>
    <r>
      <rPr>
        <sz val="11"/>
        <color theme="1"/>
        <rFont val="Arial"/>
        <family val="2"/>
      </rPr>
      <t>CMD2</t>
    </r>
    <r>
      <rPr>
        <sz val="11"/>
        <color theme="1"/>
        <rFont val="宋体"/>
        <family val="2"/>
        <charset val="134"/>
      </rPr>
      <t xml:space="preserve">标志，开始进入真正意义睡眠流程
</t>
    </r>
    <r>
      <rPr>
        <sz val="11"/>
        <color theme="1"/>
        <rFont val="Arial"/>
        <family val="2"/>
      </rPr>
      <t>1</t>
    </r>
    <r>
      <rPr>
        <sz val="11"/>
        <color theme="1"/>
        <rFont val="宋体"/>
        <family val="2"/>
        <charset val="134"/>
      </rPr>
      <t>、</t>
    </r>
    <r>
      <rPr>
        <sz val="11"/>
        <color theme="1"/>
        <rFont val="Arial"/>
        <family val="2"/>
      </rPr>
      <t>GPIO</t>
    </r>
    <r>
      <rPr>
        <sz val="11"/>
        <color theme="1"/>
        <rFont val="宋体"/>
        <family val="2"/>
        <charset val="134"/>
      </rPr>
      <t xml:space="preserve">反初始化（配置相关腿为输入，以降低暗电流）
</t>
    </r>
    <r>
      <rPr>
        <sz val="11"/>
        <color theme="1"/>
        <rFont val="Arial"/>
        <family val="2"/>
      </rPr>
      <t>2</t>
    </r>
    <r>
      <rPr>
        <sz val="11"/>
        <color theme="1"/>
        <rFont val="宋体"/>
        <family val="2"/>
        <charset val="134"/>
      </rPr>
      <t>、设置唤醒中断使能，且中断服务函数</t>
    </r>
    <r>
      <rPr>
        <sz val="11"/>
        <color theme="1"/>
        <rFont val="Arial"/>
        <family val="2"/>
      </rPr>
      <t>IRQ</t>
    </r>
    <r>
      <rPr>
        <sz val="11"/>
        <color theme="1"/>
        <rFont val="宋体"/>
        <family val="2"/>
        <charset val="134"/>
      </rPr>
      <t>内不执行</t>
    </r>
    <r>
      <rPr>
        <sz val="11"/>
        <color theme="1"/>
        <rFont val="Arial"/>
        <family val="2"/>
      </rPr>
      <t>reset</t>
    </r>
    <r>
      <rPr>
        <sz val="11"/>
        <color theme="1"/>
        <rFont val="宋体"/>
        <family val="2"/>
        <charset val="134"/>
      </rPr>
      <t xml:space="preserve">指令（唤醒时，退出中断继续执行）
</t>
    </r>
    <r>
      <rPr>
        <sz val="11"/>
        <color theme="1"/>
        <rFont val="Arial"/>
        <family val="2"/>
      </rPr>
      <t>3</t>
    </r>
    <r>
      <rPr>
        <sz val="11"/>
        <color theme="1"/>
        <rFont val="宋体"/>
        <family val="2"/>
        <charset val="134"/>
      </rPr>
      <t>、切换至</t>
    </r>
    <r>
      <rPr>
        <sz val="11"/>
        <color theme="1"/>
        <rFont val="Arial"/>
        <family val="2"/>
      </rPr>
      <t>RUN</t>
    </r>
    <r>
      <rPr>
        <sz val="11"/>
        <color theme="1"/>
        <rFont val="宋体"/>
        <family val="2"/>
        <charset val="134"/>
      </rPr>
      <t>模式（</t>
    </r>
    <r>
      <rPr>
        <sz val="11"/>
        <color theme="1"/>
        <rFont val="Arial"/>
        <family val="2"/>
      </rPr>
      <t>VLSP</t>
    </r>
    <r>
      <rPr>
        <sz val="11"/>
        <color theme="1"/>
        <rFont val="宋体"/>
        <family val="2"/>
        <charset val="134"/>
      </rPr>
      <t>模式只能从</t>
    </r>
    <r>
      <rPr>
        <sz val="11"/>
        <color theme="1"/>
        <rFont val="Arial"/>
        <family val="2"/>
      </rPr>
      <t>RUN</t>
    </r>
    <r>
      <rPr>
        <sz val="11"/>
        <color theme="1"/>
        <rFont val="宋体"/>
        <family val="2"/>
        <charset val="134"/>
      </rPr>
      <t xml:space="preserve">模式切入）
</t>
    </r>
    <r>
      <rPr>
        <sz val="11"/>
        <color theme="1"/>
        <rFont val="Arial"/>
        <family val="2"/>
      </rPr>
      <t>4</t>
    </r>
    <r>
      <rPr>
        <sz val="11"/>
        <color theme="1"/>
        <rFont val="宋体"/>
        <family val="2"/>
        <charset val="134"/>
      </rPr>
      <t xml:space="preserve">、切换时钟（关闭不用时钟，以降低暗电流）
</t>
    </r>
    <r>
      <rPr>
        <sz val="11"/>
        <color theme="1"/>
        <rFont val="Arial"/>
        <family val="2"/>
      </rPr>
      <t>5</t>
    </r>
    <r>
      <rPr>
        <sz val="11"/>
        <color theme="1"/>
        <rFont val="宋体"/>
        <family val="2"/>
        <charset val="134"/>
      </rPr>
      <t>、再换至</t>
    </r>
    <r>
      <rPr>
        <sz val="11"/>
        <color theme="1"/>
        <rFont val="Arial"/>
        <family val="2"/>
      </rPr>
      <t>VLSP</t>
    </r>
    <r>
      <rPr>
        <sz val="11"/>
        <color theme="1"/>
        <rFont val="宋体"/>
        <family val="2"/>
        <charset val="134"/>
      </rPr>
      <t>（睡眠完成）</t>
    </r>
    <phoneticPr fontId="1" type="noConversion"/>
  </si>
  <si>
    <r>
      <rPr>
        <sz val="11"/>
        <color theme="1"/>
        <rFont val="宋体"/>
        <family val="2"/>
        <charset val="134"/>
      </rPr>
      <t>睡眠状态下，唤醒源到达，执行中断服务函数，退出中断后，接</t>
    </r>
    <r>
      <rPr>
        <sz val="11"/>
        <color theme="1"/>
        <rFont val="Arial"/>
        <family val="2"/>
      </rPr>
      <t>3.5</t>
    </r>
    <r>
      <rPr>
        <sz val="11"/>
        <color theme="1"/>
        <rFont val="宋体"/>
        <family val="2"/>
        <charset val="134"/>
      </rPr>
      <t xml:space="preserve">开始向后运行，唤醒
</t>
    </r>
    <r>
      <rPr>
        <sz val="11"/>
        <color theme="1"/>
        <rFont val="Arial"/>
        <family val="2"/>
      </rPr>
      <t>1</t>
    </r>
    <r>
      <rPr>
        <sz val="11"/>
        <color theme="1"/>
        <rFont val="宋体"/>
        <family val="2"/>
        <charset val="134"/>
      </rPr>
      <t xml:space="preserve">、切换时钟模式（打开相关时钟）
</t>
    </r>
    <r>
      <rPr>
        <sz val="11"/>
        <color theme="1"/>
        <rFont val="Arial"/>
        <family val="2"/>
      </rPr>
      <t>2</t>
    </r>
    <r>
      <rPr>
        <sz val="11"/>
        <color theme="1"/>
        <rFont val="宋体"/>
        <family val="2"/>
        <charset val="134"/>
      </rPr>
      <t>、切换电源模式（切换至</t>
    </r>
    <r>
      <rPr>
        <sz val="11"/>
        <color theme="1"/>
        <rFont val="Arial"/>
        <family val="2"/>
      </rPr>
      <t>RUN</t>
    </r>
    <r>
      <rPr>
        <sz val="11"/>
        <color theme="1"/>
        <rFont val="宋体"/>
        <family val="2"/>
        <charset val="134"/>
      </rPr>
      <t>模式，再切换至</t>
    </r>
    <r>
      <rPr>
        <sz val="11"/>
        <color theme="1"/>
        <rFont val="Arial"/>
        <family val="2"/>
      </rPr>
      <t>HSRUN</t>
    </r>
    <r>
      <rPr>
        <sz val="11"/>
        <color theme="1"/>
        <rFont val="宋体"/>
        <family val="2"/>
        <charset val="134"/>
      </rPr>
      <t xml:space="preserve">模式）
</t>
    </r>
    <r>
      <rPr>
        <sz val="11"/>
        <color theme="1"/>
        <rFont val="Arial"/>
        <family val="2"/>
      </rPr>
      <t>3</t>
    </r>
    <r>
      <rPr>
        <sz val="11"/>
        <color theme="1"/>
        <rFont val="宋体"/>
        <family val="2"/>
        <charset val="134"/>
      </rPr>
      <t>、初始化</t>
    </r>
    <r>
      <rPr>
        <sz val="11"/>
        <color theme="1"/>
        <rFont val="Arial"/>
        <family val="2"/>
      </rPr>
      <t>GPIO</t>
    </r>
    <r>
      <rPr>
        <sz val="11"/>
        <color theme="1"/>
        <rFont val="宋体"/>
        <family val="2"/>
        <charset val="134"/>
      </rPr>
      <t>口</t>
    </r>
    <phoneticPr fontId="1" type="noConversion"/>
  </si>
  <si>
    <t>main睡眠</t>
    <phoneticPr fontId="1" type="noConversion"/>
  </si>
  <si>
    <r>
      <rPr>
        <sz val="22"/>
        <color theme="1"/>
        <rFont val="宋体"/>
        <family val="2"/>
        <charset val="134"/>
      </rPr>
      <t>模块</t>
    </r>
    <phoneticPr fontId="1" type="noConversion"/>
  </si>
  <si>
    <r>
      <t>dbc</t>
    </r>
    <r>
      <rPr>
        <u/>
        <sz val="22"/>
        <color theme="10"/>
        <rFont val="宋体"/>
        <family val="3"/>
        <charset val="134"/>
        <scheme val="minor"/>
      </rPr>
      <t>更新后代码合并</t>
    </r>
    <phoneticPr fontId="1" type="noConversion"/>
  </si>
  <si>
    <r>
      <rPr>
        <sz val="22"/>
        <color theme="1"/>
        <rFont val="宋体"/>
        <family val="2"/>
        <charset val="134"/>
      </rPr>
      <t>序号</t>
    </r>
    <phoneticPr fontId="1" type="noConversion"/>
  </si>
  <si>
    <r>
      <rPr>
        <sz val="22"/>
        <color theme="1"/>
        <rFont val="宋体"/>
        <family val="2"/>
        <charset val="134"/>
      </rPr>
      <t>最新日期</t>
    </r>
    <phoneticPr fontId="1" type="noConversion"/>
  </si>
  <si>
    <t>BO_ 1272 CLUSTER_BasicInfo_3: 8 METER</t>
  </si>
  <si>
    <t>SG_ AVE_Fuel_Single : 9|10@0+ (0.1,0) [0|102.3] "km/l"  GW,DA,TCU</t>
  </si>
  <si>
    <t>Messages</t>
    <phoneticPr fontId="1" type="noConversion"/>
  </si>
  <si>
    <t>BA_ "GenMsgCycleTime" BO_ 1272 100;</t>
  </si>
  <si>
    <t>Signal</t>
  </si>
  <si>
    <t>BA_ "GenSigStartValue" SG_ 1272 AVE_Fuel_Single 1023;</t>
  </si>
  <si>
    <t>VAL_ 1272 AVE_Fuel_Single 1023 "Unavailable Value" ;</t>
  </si>
  <si>
    <t>CM_ SG_ 1272 AVE_Fuel_Single "Average_Fuel_Economy_Single";</t>
    <phoneticPr fontId="1" type="noConversion"/>
  </si>
  <si>
    <r>
      <rPr>
        <b/>
        <sz val="11"/>
        <color rgb="FF00B050"/>
        <rFont val="宋体"/>
        <family val="3"/>
        <charset val="134"/>
        <scheme val="minor"/>
      </rPr>
      <t>解释：Messages-&gt;Signals and Recivers</t>
    </r>
    <r>
      <rPr>
        <sz val="11"/>
        <color theme="1"/>
        <rFont val="宋体"/>
        <family val="2"/>
        <charset val="134"/>
        <scheme val="minor"/>
      </rPr>
      <t xml:space="preserve">
SG_                代表一个信号信息的起始标识
AVE_Fuel_Single    信号名，分长名与短名，此处是短名。长名非必须存在，可以不定义
: 　　　　　　　　　分割符号
9　　　　　　　　　 信号起始bit
|　　　　　　　　　 分割符号
10　　　　　　　　　信号总长度
@0+　　　　　　　　 @0表示是Motorola格式（Intel格式是1），+表示是无符号数据
(0.1,0)　　　　　　（精度值，偏移值）
[0|102.3]　　　　　 [最小值|最大值]， 物理意义的最小与最大，现实世界的有物理意义的值，比如此处仪表续航里程最大999KM
"km/l"　　　　　　　"单位"
GW,DA,TCU 　　　　　接收处理此信号的节点，同样可以不指明，写为Vector__XXX
信号值*精度值 + 偏移量 = 物理值
信号值=（物理值-偏移量）/精度值</t>
    </r>
    <phoneticPr fontId="1" type="noConversion"/>
  </si>
  <si>
    <r>
      <rPr>
        <b/>
        <sz val="11"/>
        <color rgb="FF00B050"/>
        <rFont val="宋体"/>
        <family val="3"/>
        <charset val="134"/>
        <scheme val="minor"/>
      </rPr>
      <t>解释：Messages-&gt;Attributes</t>
    </r>
    <r>
      <rPr>
        <sz val="11"/>
        <color theme="1"/>
        <rFont val="宋体"/>
        <family val="2"/>
        <charset val="134"/>
        <scheme val="minor"/>
      </rPr>
      <t xml:space="preserve">
BA_　　                 起始标识，描述消息与信号更详尽的信息
"GenMsgSendType"        报文类型：事件型,混合型,周期型
"GenMsgCycleTime"       报文周期：单位ms
"GenMsgNrOfRepetition"  报文快发次数
"GenMsgCycleTimeFast"   报文快发间隔时间：单位ms
"GenMsgTimeout"         报文超时时间：单位ms
BO_                     代表一条消息的起始标识
1272                    消息ID的十进制形式，=0x4F8
100                     100ms</t>
    </r>
    <phoneticPr fontId="1" type="noConversion"/>
  </si>
  <si>
    <r>
      <rPr>
        <b/>
        <sz val="11"/>
        <color rgb="FF00B050"/>
        <rFont val="宋体"/>
        <family val="3"/>
        <charset val="134"/>
        <scheme val="minor"/>
      </rPr>
      <t>解释：Signal-&gt;Attributes</t>
    </r>
    <r>
      <rPr>
        <sz val="11"/>
        <color theme="1"/>
        <rFont val="宋体"/>
        <family val="2"/>
        <charset val="134"/>
        <scheme val="minor"/>
      </rPr>
      <t xml:space="preserve">
BA_　　               起始标识，描述消息与信号更详尽的信息
"GenSigStartValue"    默认值标识
SG_                   代表一个信号信息的起始标识
1272                  信号位于消息ID的十进制形式，=0x4F8
AVE_Fuel_Single       信号名，分长名与短名，此处是短名。长名非必须存在，可以不定义
1023                  信号默认值</t>
    </r>
    <phoneticPr fontId="1" type="noConversion"/>
  </si>
  <si>
    <r>
      <rPr>
        <b/>
        <sz val="11"/>
        <color rgb="FF00B050"/>
        <rFont val="宋体"/>
        <family val="3"/>
        <charset val="134"/>
        <scheme val="minor"/>
      </rPr>
      <t>解释：Signal-&gt;Value Descriptions</t>
    </r>
    <r>
      <rPr>
        <sz val="11"/>
        <color theme="1"/>
        <rFont val="宋体"/>
        <family val="2"/>
        <charset val="134"/>
        <scheme val="minor"/>
      </rPr>
      <t xml:space="preserve">
1272                消息ID的十进制形式，=0x4F8
AVE_Fuel_Single     信号名，分长名与短名，此处是短名。长名非必须存在，可以不定义
1023                值
"Unavailable Value" 1023的含义</t>
    </r>
    <phoneticPr fontId="1" type="noConversion"/>
  </si>
  <si>
    <r>
      <rPr>
        <b/>
        <sz val="11"/>
        <color rgb="FF00B050"/>
        <rFont val="宋体"/>
        <family val="3"/>
        <charset val="134"/>
        <scheme val="minor"/>
      </rPr>
      <t>解释：Signal-&gt;Comment</t>
    </r>
    <r>
      <rPr>
        <sz val="11"/>
        <color theme="1"/>
        <rFont val="宋体"/>
        <family val="2"/>
        <charset val="134"/>
        <scheme val="minor"/>
      </rPr>
      <t xml:space="preserve">
CM_                           Comment缩写
SG_                           代表一个信号信息的起始标识
1272                          消息ID的十进制形式，=0x4F8
AVE_Fuel_Single               信号名，分长名与短名，此处是短名。长名非必须存在，可以不定义
"Average_Fuel_Economy_Single" 信号注释</t>
    </r>
    <phoneticPr fontId="1" type="noConversion"/>
  </si>
  <si>
    <r>
      <rPr>
        <b/>
        <sz val="11"/>
        <color rgb="FF00B050"/>
        <rFont val="宋体"/>
        <family val="3"/>
        <charset val="134"/>
        <scheme val="minor"/>
      </rPr>
      <t>解释：Messages-&gt;Definition and Transmiter</t>
    </r>
    <r>
      <rPr>
        <sz val="11"/>
        <color theme="1"/>
        <rFont val="宋体"/>
        <family val="2"/>
        <charset val="134"/>
        <scheme val="minor"/>
      </rPr>
      <t xml:space="preserve">
BO_                   代表一条消息的起始标识
1272                  消息ID的十进制形式，=0x4F8
CLUSTER_BasicInfo_3   消息名
:                     分割符号
8                     消息报文长度，帧字节数
METER                 发出该消息的网络节点，标识为Vector__XXX时未指明具体节点</t>
    </r>
    <phoneticPr fontId="1" type="noConversion"/>
  </si>
  <si>
    <t>dbc文件格式</t>
    <phoneticPr fontId="1" type="noConversion"/>
  </si>
  <si>
    <t>r10</t>
  </si>
  <si>
    <t>r11</t>
  </si>
  <si>
    <t>r12</t>
  </si>
  <si>
    <r>
      <rPr>
        <b/>
        <sz val="10"/>
        <color theme="1"/>
        <rFont val="宋体"/>
        <family val="3"/>
        <charset val="134"/>
      </rPr>
      <t>回调函数</t>
    </r>
    <phoneticPr fontId="1" type="noConversion"/>
  </si>
  <si>
    <r>
      <rPr>
        <b/>
        <sz val="10"/>
        <color theme="1"/>
        <rFont val="宋体"/>
        <family val="3"/>
        <charset val="134"/>
      </rPr>
      <t>文件</t>
    </r>
    <phoneticPr fontId="1" type="noConversion"/>
  </si>
  <si>
    <r>
      <rPr>
        <b/>
        <sz val="10"/>
        <color theme="1"/>
        <rFont val="宋体"/>
        <family val="3"/>
        <charset val="134"/>
      </rPr>
      <t>执行流程</t>
    </r>
    <phoneticPr fontId="1" type="noConversion"/>
  </si>
  <si>
    <t>CYCLE</t>
    <phoneticPr fontId="33" type="noConversion"/>
  </si>
  <si>
    <t>CAN0_CYCLE_NUM</t>
    <phoneticPr fontId="33" type="noConversion"/>
  </si>
  <si>
    <t>CAN1_CYCLE_NUM</t>
    <phoneticPr fontId="33" type="noConversion"/>
  </si>
  <si>
    <t>TIME</t>
    <phoneticPr fontId="33" type="noConversion"/>
  </si>
  <si>
    <t>CAN0_MOD</t>
    <phoneticPr fontId="33" type="noConversion"/>
  </si>
  <si>
    <t>CAN1_MOD</t>
    <phoneticPr fontId="33" type="noConversion"/>
  </si>
  <si>
    <t>Register</t>
    <phoneticPr fontId="33" type="noConversion"/>
  </si>
  <si>
    <t>用途</t>
    <phoneticPr fontId="33" type="noConversion"/>
  </si>
  <si>
    <t>r0</t>
    <phoneticPr fontId="33" type="noConversion"/>
  </si>
  <si>
    <t>主要用于子程序间传递参数</t>
    <phoneticPr fontId="33" type="noConversion"/>
  </si>
  <si>
    <t>r1</t>
  </si>
  <si>
    <t>r2</t>
  </si>
  <si>
    <t>r3</t>
  </si>
  <si>
    <t>r4</t>
  </si>
  <si>
    <r>
      <t xml:space="preserve">被用来存放函数的局部变量
</t>
    </r>
    <r>
      <rPr>
        <sz val="11"/>
        <color rgb="FFFF0000"/>
        <rFont val="宋体"/>
        <family val="3"/>
        <charset val="134"/>
        <scheme val="minor"/>
      </rPr>
      <t>但在 Thumb 程序中，通常只能使用 r4~r7 来保存局部变量</t>
    </r>
    <phoneticPr fontId="33" type="noConversion"/>
  </si>
  <si>
    <t>r5</t>
  </si>
  <si>
    <t>r6</t>
  </si>
  <si>
    <t>r7</t>
  </si>
  <si>
    <t>r8</t>
  </si>
  <si>
    <t>r9</t>
  </si>
  <si>
    <t>暂时寄存器（ip）用作子程序间scratch 寄存器，它在过程链接胶合代码（例如交互操作胶合代码）中用于此角色</t>
    <phoneticPr fontId="33" type="noConversion"/>
  </si>
  <si>
    <t>r13</t>
  </si>
  <si>
    <t>栈指针（sp），sp中存放的值在退出调用函数时必须与进入调用函数时的值相同</t>
    <phoneticPr fontId="33" type="noConversion"/>
  </si>
  <si>
    <t>r14</t>
  </si>
  <si>
    <t>连接寄存器（lr），用于保存子程序以及中断的返回地址</t>
    <phoneticPr fontId="33" type="noConversion"/>
  </si>
  <si>
    <t>r15</t>
  </si>
  <si>
    <r>
      <t xml:space="preserve">程序计数器（pc）
</t>
    </r>
    <r>
      <rPr>
        <sz val="11"/>
        <color rgb="FFFF0000"/>
        <rFont val="宋体"/>
        <family val="3"/>
        <charset val="134"/>
        <scheme val="minor"/>
      </rPr>
      <t>由于 ARM 采用了流水线机制，当正确读取了 PC 的值后，该值为当前指令地址加 8 个字节，即 PC 指向当前指令的下两条指令地址</t>
    </r>
    <phoneticPr fontId="33" type="noConversion"/>
  </si>
  <si>
    <t>ARM_Register</t>
    <phoneticPr fontId="1" type="noConversion"/>
  </si>
  <si>
    <t>序号</t>
    <phoneticPr fontId="33" type="noConversion"/>
  </si>
  <si>
    <t>描述 参见：https://blog.csdn.net/qq_18150497/article/details/52802622</t>
    <phoneticPr fontId="33" type="noConversion"/>
  </si>
  <si>
    <t>简述</t>
  </si>
  <si>
    <t>FreeRTOS 的任务调度在 Source/include/task.c 中实现，包含了任务的创建、切换、挂起、延时和删除等所有功能</t>
    <phoneticPr fontId="33" type="noConversion"/>
  </si>
  <si>
    <t>任务状态</t>
  </si>
  <si>
    <t>* Running
运行状态， 当前正在执行，占有处理器的任务
* Ready
就绪状态，准备被运行的任务，没有被挂起和阻塞，但不是当前正在执行的任务，等待更高优先级任务或者同等级任务时间片结束释放处理器
* Blocked
阻塞状态，任务在等待一个事件而进入阻塞状态，比如延时、获取信号量等
* Suspended
挂起状态，任务由于调用 vTaskSuspend() 而被挂起不能被执行， 直到调用 xTaskResume() 重新恢复</t>
    <phoneticPr fontId="33" type="noConversion"/>
  </si>
  <si>
    <t>数据结构</t>
  </si>
  <si>
    <r>
      <t>务调度离不开任务控制块（</t>
    </r>
    <r>
      <rPr>
        <b/>
        <sz val="11"/>
        <color rgb="FFFF0000"/>
        <rFont val="宋体"/>
        <family val="3"/>
        <charset val="134"/>
      </rPr>
      <t>TCB</t>
    </r>
    <r>
      <rPr>
        <sz val="11"/>
        <color theme="1"/>
        <rFont val="宋体"/>
        <family val="3"/>
        <charset val="134"/>
      </rPr>
      <t xml:space="preserve">）, 用于存储任务的状态信息、运行时环境等。 </t>
    </r>
    <r>
      <rPr>
        <sz val="11"/>
        <color rgb="FFFF0000"/>
        <rFont val="宋体"/>
        <family val="3"/>
        <charset val="134"/>
      </rPr>
      <t>tskTaskControlBlock</t>
    </r>
    <phoneticPr fontId="33" type="noConversion"/>
  </si>
  <si>
    <t>序号</t>
    <phoneticPr fontId="33" type="noConversion"/>
  </si>
  <si>
    <t>保护：1805099</t>
    <phoneticPr fontId="33" type="noConversion"/>
  </si>
  <si>
    <r>
      <t>一般来说， 我们会在程序开始先创建若干个任务， 而此时任务调度器还没又开始运行，
因此每一次任务创建后都会依据其优先级插入到就绪链表，同时保证全局变量 </t>
    </r>
    <r>
      <rPr>
        <sz val="11"/>
        <color rgb="FFC7254E"/>
        <rFont val="宋体"/>
        <family val="3"/>
        <charset val="134"/>
      </rPr>
      <t>pxCurrentTCB</t>
    </r>
    <r>
      <rPr>
        <sz val="11"/>
        <color rgb="FF404040"/>
        <rFont val="宋体"/>
        <family val="3"/>
        <charset val="134"/>
      </rPr>
      <t xml:space="preserve"> 指向当前创建的所有任务中优先级最高的一个。
当初始化完毕后，调用函数 </t>
    </r>
    <r>
      <rPr>
        <sz val="11"/>
        <color rgb="FFFF0000"/>
        <rFont val="宋体"/>
        <family val="3"/>
        <charset val="134"/>
      </rPr>
      <t xml:space="preserve">vTaskStartScheduler </t>
    </r>
    <r>
      <rPr>
        <sz val="11"/>
        <color rgb="FF404040"/>
        <rFont val="宋体"/>
        <family val="3"/>
        <charset val="134"/>
      </rPr>
      <t>启动任务调度器开始开始调度，此时，</t>
    </r>
    <r>
      <rPr>
        <sz val="11"/>
        <color rgb="FFFF0000"/>
        <rFont val="宋体"/>
        <family val="3"/>
        <charset val="134"/>
      </rPr>
      <t>pxCurrentTCB</t>
    </r>
    <r>
      <rPr>
        <sz val="11"/>
        <color rgb="FF404040"/>
        <rFont val="宋体"/>
        <family val="3"/>
        <charset val="134"/>
      </rPr>
      <t>所指的任务才开始运行。</t>
    </r>
    <phoneticPr fontId="33" type="noConversion"/>
  </si>
  <si>
    <t>启动调度器</t>
  </si>
  <si>
    <r>
      <t xml:space="preserve">创建任务后，系统不会自动启动任务调度器，需要用户调用函数 </t>
    </r>
    <r>
      <rPr>
        <sz val="11"/>
        <color rgb="FFFF0000"/>
        <rFont val="宋体"/>
        <family val="3"/>
        <charset val="134"/>
      </rPr>
      <t>vTaskStartScheduler</t>
    </r>
    <r>
      <rPr>
        <sz val="11"/>
        <color theme="1"/>
        <rFont val="宋体"/>
        <family val="3"/>
        <charset val="134"/>
      </rPr>
      <t xml:space="preserve"> 启动调度器。 
该函数被调用后，会先创建系统自己需要用到的任务，比如空闲任务 </t>
    </r>
    <r>
      <rPr>
        <sz val="11"/>
        <color rgb="FFFF0000"/>
        <rFont val="宋体"/>
        <family val="3"/>
        <charset val="134"/>
      </rPr>
      <t>prvIdleTask</t>
    </r>
    <r>
      <rPr>
        <sz val="11"/>
        <color theme="1"/>
        <rFont val="宋体"/>
        <family val="3"/>
        <charset val="134"/>
      </rPr>
      <t xml:space="preserve">,定时器管理的任务等。 
之后， 调用移植层提供的函数 </t>
    </r>
    <r>
      <rPr>
        <sz val="11"/>
        <color rgb="FFFF0000"/>
        <rFont val="宋体"/>
        <family val="3"/>
        <charset val="134"/>
      </rPr>
      <t>xPortStartScheduler</t>
    </r>
    <r>
      <rPr>
        <sz val="11"/>
        <color theme="1"/>
        <rFont val="宋体"/>
        <family val="3"/>
        <charset val="134"/>
      </rPr>
      <t xml:space="preserve"> 。</t>
    </r>
    <phoneticPr fontId="33" type="noConversion"/>
  </si>
  <si>
    <t>移植层调度器</t>
  </si>
  <si>
    <t>在系统调度过程中，主要涉及到的三个异常：
SVC 系统服务调用
操作系统通常不让用户程序直接访问硬件,而是通过提供一些系统服务函数。 这里主要触发后，在异常服务中启动第一个任务
PendSV 可悬起系统调用
相比 SVC， PenndSV 异常后可能不会马上响应， 等到其他高优先级中断处理后才响应。 用于上下文切换，同时保证其他中断可以被及时响应处理。
SysTick 节拍定时器
在没有高优先级任务强制下，同优先级任务按时间片轮流执行，每次SysTick中断，下一个任务将获得一个时间片。</t>
    <phoneticPr fontId="33" type="noConversion"/>
  </si>
  <si>
    <t>启动第一个任务</t>
  </si>
  <si>
    <r>
      <t xml:space="preserve">函数中调用了 </t>
    </r>
    <r>
      <rPr>
        <sz val="11"/>
        <color rgb="FFFF0000"/>
        <rFont val="宋体"/>
        <family val="3"/>
        <charset val="134"/>
      </rPr>
      <t>prvPortStartFirstTask</t>
    </r>
    <r>
      <rPr>
        <sz val="11"/>
        <color theme="1"/>
        <rFont val="宋体"/>
        <family val="3"/>
        <charset val="134"/>
      </rPr>
      <t xml:space="preserve"> 来启动第一个任务， 该函数重新初始化了系统的栈指针，表示 </t>
    </r>
    <r>
      <rPr>
        <sz val="11"/>
        <color rgb="FFFF0000"/>
        <rFont val="宋体"/>
        <family val="3"/>
        <charset val="134"/>
      </rPr>
      <t>FreeRtos</t>
    </r>
    <r>
      <rPr>
        <sz val="11"/>
        <color theme="1"/>
        <rFont val="宋体"/>
        <family val="3"/>
        <charset val="134"/>
      </rPr>
      <t xml:space="preserve"> 开始接手平台的控制， 
同时通过触发 SVC 系统调用，运行第一个任务。
触发 SVC 异常后，异常处理函数中直接执行现场恢复， 把 </t>
    </r>
    <r>
      <rPr>
        <sz val="11"/>
        <color rgb="FFFF0000"/>
        <rFont val="宋体"/>
        <family val="3"/>
        <charset val="134"/>
      </rPr>
      <t>pxCurrentTCB</t>
    </r>
    <r>
      <rPr>
        <sz val="11"/>
        <color theme="1"/>
        <rFont val="宋体"/>
        <family val="3"/>
        <charset val="134"/>
      </rPr>
      <t xml:space="preserve"> "恢复"到运行状态。
第一个任务启动通过 SVC 异常， 而后续的任务切换， 使用的是 PendSV 异常， 而其对应的服务函数是 </t>
    </r>
    <r>
      <rPr>
        <sz val="11"/>
        <color rgb="FFFF0000"/>
        <rFont val="宋体"/>
        <family val="3"/>
        <charset val="134"/>
      </rPr>
      <t>xPortPendSVHandler</t>
    </r>
    <r>
      <rPr>
        <sz val="11"/>
        <color theme="1"/>
        <rFont val="宋体"/>
        <family val="3"/>
        <charset val="134"/>
      </rPr>
      <t>。</t>
    </r>
    <phoneticPr fontId="33" type="noConversion"/>
  </si>
  <si>
    <t>任务切换</t>
  </si>
  <si>
    <r>
      <t xml:space="preserve">FreeRTOS 支持时间片轮序和优先级抢占。
系统调度器通过调度算法确定当前需要获得CPU 使用权的任务并让其处于运行状态。
对于嵌入式系统，某些任务需要获得快速的响应，如果使用时间片，该任务可能无法及时被运行，
因此抢占调度是必须的，高优先级的任务一旦就绪就能及时运行；
而对于同优先级任务，系统根据时间片调度，给予每个任务相同的运行时间片，保证每个任务都能获得CPU 。
1、最高优先级任务 Task 1 运行，直到其被阻塞或者挂起释放CPU
2、就绪链表中最高优先级任务Task 2 开始运行， 直到...
2.1调用接口进入阻塞或者挂起状态
2.2任务 Task 1 恢复并抢占 CPU 使用权
2.3同优先级任务TASK 3 就绪，时间片调度
3.没有用户任务执行，运行系统空闲任务。
FreeRTOS 在两种情况下执行任务切换：
1、同等级任务时间片用完，提前挂起触发切换在 </t>
    </r>
    <r>
      <rPr>
        <sz val="11"/>
        <color rgb="FFFF0000"/>
        <rFont val="宋体"/>
        <family val="3"/>
        <charset val="134"/>
      </rPr>
      <t>SysTick</t>
    </r>
    <r>
      <rPr>
        <sz val="11"/>
        <color theme="1"/>
        <rFont val="宋体"/>
        <family val="3"/>
        <charset val="134"/>
      </rPr>
      <t xml:space="preserve"> 节拍计数器中断中触发异常
2、高优先任务恢复就绪（如信号量，队列等阻塞、挂起状态下退出）时抢占最终都是通过调用移植层提供的 </t>
    </r>
    <r>
      <rPr>
        <sz val="11"/>
        <color rgb="FFFF0000"/>
        <rFont val="宋体"/>
        <family val="3"/>
        <charset val="134"/>
      </rPr>
      <t>portYIELD()</t>
    </r>
    <r>
      <rPr>
        <sz val="11"/>
        <color theme="1"/>
        <rFont val="宋体"/>
        <family val="3"/>
        <charset val="134"/>
      </rPr>
      <t xml:space="preserve"> 宏悬起 PendSV 异常
但是无论何种情况下，都是通过触发系统 </t>
    </r>
    <r>
      <rPr>
        <sz val="11"/>
        <color rgb="FFFF0000"/>
        <rFont val="宋体"/>
        <family val="3"/>
        <charset val="134"/>
      </rPr>
      <t>PendSV</t>
    </r>
    <r>
      <rPr>
        <sz val="11"/>
        <color theme="1"/>
        <rFont val="宋体"/>
        <family val="3"/>
        <charset val="134"/>
      </rPr>
      <t xml:space="preserve"> 异常，在该服务程序中完成切换。
使用该异常切换上下文的原因是保证切换不会影响到其他中断的及时响应（切换上下文抢占了 ISR 的执行，延时时间不可预知，对于实时系统是无法容忍的），在SysTick 中或其他需要进行任务切换的地方悬起一个 PendSV 异常，系统会直到其他所有 ISR 都完成处理后才执行该异常的服务程序，进行上下文切换。
系统响应 PendSV 异常，在该中断服务程序中，保存当前任务现场， 选择切换的下一个任务，进行任务切换，退出异常恢复线程模式运行新任务，完成任务切换。
以下是 Cotex-M3 的服务程序，
首先先要明确的是，系统进入异常处理程序的时候，使用的是</t>
    </r>
    <r>
      <rPr>
        <sz val="11"/>
        <color rgb="FFFF0000"/>
        <rFont val="宋体"/>
        <family val="3"/>
        <charset val="134"/>
      </rPr>
      <t>主堆栈指针 MSP</t>
    </r>
    <r>
      <rPr>
        <sz val="11"/>
        <color theme="1"/>
        <rFont val="宋体"/>
        <family val="3"/>
        <charset val="134"/>
      </rPr>
      <t>， 而一般情况下运行任务使用的线程模式使用的是</t>
    </r>
    <r>
      <rPr>
        <sz val="11"/>
        <color rgb="FFFF0000"/>
        <rFont val="宋体"/>
        <family val="3"/>
        <charset val="134"/>
      </rPr>
      <t>进程堆栈指针 PSP</t>
    </r>
    <r>
      <rPr>
        <sz val="11"/>
        <color theme="1"/>
        <rFont val="宋体"/>
        <family val="3"/>
        <charset val="134"/>
      </rPr>
      <t>。</t>
    </r>
    <r>
      <rPr>
        <sz val="11"/>
        <color rgb="FFFF0000"/>
        <rFont val="宋体"/>
        <family val="3"/>
        <charset val="134"/>
      </rPr>
      <t>后者使用是系统设置的，前者是硬件强制设置的</t>
    </r>
    <r>
      <rPr>
        <sz val="11"/>
        <color theme="1"/>
        <rFont val="宋体"/>
        <family val="3"/>
        <charset val="134"/>
      </rPr>
      <t>。
对应这两个指针，系统有两种堆栈，系统内核和异常程序处理使用的是主堆栈，MSP 指向其栈顶。而对应而不同任务，我们在创建时为其分配了空间，作为该任务的堆栈，在该任务运行时，由系统设置进程堆栈 PSP 指向该栈顶。</t>
    </r>
    <phoneticPr fontId="33" type="noConversion"/>
  </si>
  <si>
    <t>函数</t>
    <phoneticPr fontId="33" type="noConversion"/>
  </si>
  <si>
    <r>
      <rPr>
        <b/>
        <sz val="11"/>
        <color theme="1"/>
        <rFont val="宋体"/>
        <family val="3"/>
        <charset val="134"/>
        <scheme val="minor"/>
      </rPr>
      <t>static void prvPortStartFirstTask( void )</t>
    </r>
    <r>
      <rPr>
        <sz val="11"/>
        <color theme="1"/>
        <rFont val="宋体"/>
        <family val="2"/>
        <charset val="134"/>
        <scheme val="minor"/>
      </rPr>
      <t xml:space="preserve">
</t>
    </r>
    <r>
      <rPr>
        <b/>
        <sz val="11"/>
        <color theme="1"/>
        <rFont val="宋体"/>
        <family val="3"/>
        <charset val="134"/>
        <scheme val="minor"/>
      </rPr>
      <t xml:space="preserve">1、任务创建后，执行 </t>
    </r>
    <r>
      <rPr>
        <b/>
        <sz val="11"/>
        <color rgb="FFFF0000"/>
        <rFont val="宋体"/>
        <family val="3"/>
        <charset val="134"/>
        <scheme val="minor"/>
      </rPr>
      <t>vTaskStartScheduler</t>
    </r>
    <r>
      <rPr>
        <b/>
        <sz val="11"/>
        <color theme="1"/>
        <rFont val="宋体"/>
        <family val="3"/>
        <charset val="134"/>
        <scheme val="minor"/>
      </rPr>
      <t xml:space="preserve"> 启动调度器时，会执行此函数
2、此函数结尾处，触发 </t>
    </r>
    <r>
      <rPr>
        <b/>
        <sz val="11"/>
        <color rgb="FFFF0000"/>
        <rFont val="宋体"/>
        <family val="3"/>
        <charset val="134"/>
        <scheme val="minor"/>
      </rPr>
      <t>SVC异常</t>
    </r>
    <r>
      <rPr>
        <b/>
        <sz val="11"/>
        <color theme="1"/>
        <rFont val="宋体"/>
        <family val="3"/>
        <charset val="134"/>
        <scheme val="minor"/>
      </rPr>
      <t xml:space="preserve"> 中断，从而进入 </t>
    </r>
    <r>
      <rPr>
        <b/>
        <sz val="11"/>
        <color rgb="FFFF0000"/>
        <rFont val="宋体"/>
        <family val="3"/>
        <charset val="134"/>
        <scheme val="minor"/>
      </rPr>
      <t>vPortSVCHandler</t>
    </r>
    <phoneticPr fontId="33" type="noConversion"/>
  </si>
  <si>
    <r>
      <t xml:space="preserve">void vPortSVCHandler( void )
</t>
    </r>
    <r>
      <rPr>
        <b/>
        <sz val="11"/>
        <color rgb="FFFF0000"/>
        <rFont val="宋体"/>
        <family val="3"/>
        <charset val="134"/>
        <scheme val="minor"/>
      </rPr>
      <t>1、异常时，调用</t>
    </r>
    <phoneticPr fontId="33" type="noConversion"/>
  </si>
  <si>
    <r>
      <t xml:space="preserve">void xPortPendSVHandler( void )
</t>
    </r>
    <r>
      <rPr>
        <b/>
        <sz val="11"/>
        <color rgb="FFFF0000"/>
        <rFont val="宋体"/>
        <family val="3"/>
        <charset val="134"/>
        <scheme val="minor"/>
      </rPr>
      <t>1、正常任务切换时，调用</t>
    </r>
    <r>
      <rPr>
        <b/>
        <sz val="11"/>
        <color theme="1"/>
        <rFont val="宋体"/>
        <family val="3"/>
        <charset val="134"/>
        <scheme val="minor"/>
      </rPr>
      <t xml:space="preserve">
2、详见：https://blog.csdn.net/u011727389/article/details/84547586</t>
    </r>
    <phoneticPr fontId="33" type="noConversion"/>
  </si>
  <si>
    <t>解释</t>
    <phoneticPr fontId="33" type="noConversion"/>
  </si>
  <si>
    <t>static void prvPortStartFirstTask( void )
{
    __asm volatile(
    " ldr r0, =0xE000ED08   \n" /*向量表偏移寄存器地址 CotexM3*/
    " ldr r0, [r0]          \n" /*取向量表地址*/
    " ldr r0, [r0]          \n" /*取 MSP 初始值*/
    /*重置msp指针 宣示 系统接管*/
    " msr msp, r0           \n"
    " cpsie i               \n" /*开中断*/
    " cpsie f               \n" /*开异常*/
    /*流水线相关*/
    " dsb                   \n" /*数据同步隔离*/
    " isb                   \n" /*指令同步隔离*/
    /*触发异常 启动第一个任务*/
    " svc 0                 \n"
    " nop                   \n"
    );
}</t>
    <phoneticPr fontId="33" type="noConversion"/>
  </si>
  <si>
    <t>void vPortSVCHandler( void )
{
    __asm volatile (
    /*取 pxCurrentTCB 的地址*/
    "ldr r3, pxCurrentTCBConst2      \n"
    /*取出 pxCurrentTCB 的值 ： TCB 地址*/
    "ldr r1, [r3]                    \n" 
    /*取出 TCB 第一项 ： 任务的栈顶 */
    "ldr r0, [r1]                   \n"
    /*恢复寄存器数据*/
    "ldmia r0!, {r4-r11}            \n" 
    /*设置线程指针： 任务的栈指针*/
    "msr psp, r0                    \n" 
    /*流水线清洗*/
    "isb                            \n"
    "mov r0, #0                     \n"
    "msr    basepri, r0             \n"
    /*设置返回后进入线程模式*/
    "orr r14, #0xd                  \n"
    "bx r14                         \n"
    "                               \n"
    ".align 4               \n"
    "pxCurrentTCBConst2: .word pxCurrentTCB     \n"
    );
}</t>
    <phoneticPr fontId="33" type="noConversion"/>
  </si>
  <si>
    <t>void xPortPendSVHandler( void )
{
 /* This is a naked function. */
 __asm volatile
 (
 " mrs r0, psp       \n"
 " isb         \n"
 "          \n"
 " ldr r3, pxCurrentTCBConst   \n" /* Get the location of the current TCB. */
 " ldr r2, [r3]      \n"
 "          \n"
 " tst r14, #0x10      \n" /* Is the task using the FPU context?  If so, push high vfp registers. */
 " it eq        \n"
 " vstmdbeq r0!, {s16-s31}    \n"
 "          \n"
 " stmdb r0!, {r4-r11, r14}   \n" /* Save the core registers. */
 "          \n"
 " str r0, [r2]      \n" /* Save the new top of stack into the first member of the TCB. */
 "          \n"
 " stmdb sp!, {r3}      \n"
 " mov r0, %0        \n"
 " msr basepri, r0      \n"
 " dsb         \n"
 "   isb         \n"
 " bl vTaskSwitchContext    \n"
 " mov r0, #0       \n"
 " msr basepri, r0      \n"
 " ldmia sp!, {r3}      \n"
 "          \n"
 " ldr r1, [r3]      \n" /* The first item in pxCurrentTCB is the task top of stack. */
 " ldr r0, [r1]      \n"
 "          \n"
 " ldmia r0!, {r4-r11, r14}   \n" /* Pop the core registers. */
 "          \n"
 " tst r14, #0x10      \n" /* Is the task using the FPU context?  If so, pop the high vfp registers too. */
 " it eq        \n"
 " vldmiaeq r0!, {s16-s31}    \n"
 "          \n"
 " msr psp, r0       \n"
 " isb         \n"
 "          \n"
 #ifdef WORKAROUND_PMU_CM001 /* XMC4000 specific errata workaround. */
  #if WORKAROUND_PMU_CM001 == 1
 "   push { r14 }    \n"
 "   pop { pc }     \n"
  #endif
 #endif
 "          \n"
 " bx r14        \n"
 "          \n"
 " .align 2       \n"
 "pxCurrentTCBConst: .word pxCurrentTCB \n"
 ::"i"(configMAX_SYSCALL_INTERRUPT_PRIORITY)
 );
}</t>
    <phoneticPr fontId="33" type="noConversion"/>
  </si>
  <si>
    <t>FreeRTOS 任务创建与调度</t>
    <phoneticPr fontId="1" type="noConversion"/>
  </si>
  <si>
    <t>FreeRTOS 任务调度与切换</t>
    <phoneticPr fontId="1" type="noConversion"/>
  </si>
  <si>
    <t>startup_S32K148.S</t>
    <phoneticPr fontId="1" type="noConversion"/>
  </si>
  <si>
    <t>port.c</t>
    <phoneticPr fontId="1" type="noConversion"/>
  </si>
  <si>
    <t>cpsid   i</t>
  </si>
  <si>
    <t>ldr     r1,=0
ldr     r2,=0
ldr     r3,=0
ldr     r4,=0
ldr     r5,=0
ldr     r6,=0
ldr     r7,=0
mov     r8,r7
mov     r9,r7
mov     r10,r7
mov     r11,r7
mov     r12,r7</t>
    <phoneticPr fontId="1" type="noConversion"/>
  </si>
  <si>
    <r>
      <rPr>
        <b/>
        <sz val="11"/>
        <color theme="1"/>
        <rFont val="宋体"/>
        <family val="3"/>
        <charset val="134"/>
      </rPr>
      <t>序号</t>
    </r>
    <phoneticPr fontId="33" type="noConversion"/>
  </si>
  <si>
    <t>关中断</t>
    <phoneticPr fontId="33" type="noConversion"/>
  </si>
  <si>
    <r>
      <rPr>
        <sz val="11"/>
        <color rgb="FF393939"/>
        <rFont val="Tahoma"/>
        <family val="2"/>
      </rPr>
      <t>初始化</t>
    </r>
    <r>
      <rPr>
        <sz val="11"/>
        <color rgb="FF393939"/>
        <rFont val="Consolas"/>
        <family val="3"/>
      </rPr>
      <t>CPU</t>
    </r>
    <r>
      <rPr>
        <sz val="11"/>
        <color rgb="FF393939"/>
        <rFont val="Tahoma"/>
        <family val="2"/>
      </rPr>
      <t>寄存器</t>
    </r>
  </si>
  <si>
    <t xml:space="preserve">初始化栈指针
</t>
    <phoneticPr fontId="1" type="noConversion"/>
  </si>
  <si>
    <t>ldr     r0,=__StackTop
mov     r13,r0</t>
    <phoneticPr fontId="1" type="noConversion"/>
  </si>
  <si>
    <r>
      <rPr>
        <b/>
        <sz val="11"/>
        <color theme="1"/>
        <rFont val="宋体"/>
        <family val="3"/>
        <charset val="134"/>
      </rPr>
      <t>语句</t>
    </r>
    <phoneticPr fontId="1" type="noConversion"/>
  </si>
  <si>
    <t>关闭中断，跳转到main函数执行</t>
    <phoneticPr fontId="1" type="noConversion"/>
  </si>
  <si>
    <t>cpsie   i              
bl      main</t>
    <phoneticPr fontId="1" type="noConversion"/>
  </si>
  <si>
    <t>序号</t>
    <phoneticPr fontId="1" type="noConversion"/>
  </si>
  <si>
    <t>描述</t>
    <phoneticPr fontId="1" type="noConversion"/>
  </si>
  <si>
    <t>网址</t>
    <phoneticPr fontId="1" type="noConversion"/>
  </si>
  <si>
    <t>https://mp.weixin.qq.com/s?__biz=MzI0MDk0ODcxMw==&amp;mid=2247484245&amp;idx=1&amp;sn=3561b3bada7ab46acb3747ed9837769c&amp;chksm=e91247d3de65cec51fb4b88556593da08b5e8613c2f487abbe593a7879cecdfbbe598b51ce11&amp;scene=21#wechat_redirect</t>
    <phoneticPr fontId="1" type="noConversion"/>
  </si>
  <si>
    <r>
      <t>S32K</t>
    </r>
    <r>
      <rPr>
        <sz val="11"/>
        <color theme="1"/>
        <rFont val="宋体"/>
        <family val="3"/>
        <charset val="134"/>
      </rPr>
      <t>芯片锁住后，解锁</t>
    </r>
    <phoneticPr fontId="1" type="noConversion"/>
  </si>
  <si>
    <r>
      <t>FreeRTOS</t>
    </r>
    <r>
      <rPr>
        <sz val="11"/>
        <color theme="1"/>
        <rFont val="宋体"/>
        <family val="3"/>
        <charset val="134"/>
      </rPr>
      <t>任务创建</t>
    </r>
    <r>
      <rPr>
        <sz val="11"/>
        <color theme="1"/>
        <rFont val="Arial"/>
        <family val="2"/>
      </rPr>
      <t xml:space="preserve"> </t>
    </r>
    <r>
      <rPr>
        <sz val="11"/>
        <color theme="1"/>
        <rFont val="宋体"/>
        <family val="3"/>
        <charset val="134"/>
      </rPr>
      <t>调度</t>
    </r>
    <phoneticPr fontId="1" type="noConversion"/>
  </si>
  <si>
    <t>描述 参见：https://www.jianshu.com/p/eaf05fd72088</t>
    <phoneticPr fontId="33" type="noConversion"/>
  </si>
  <si>
    <t>https://blog.csdn.net/qq_18150497/article/details/52802622
https://www.jianshu.com/p/eaf05fd72088</t>
    <phoneticPr fontId="1" type="noConversion"/>
  </si>
  <si>
    <r>
      <rPr>
        <b/>
        <sz val="11"/>
        <color theme="1"/>
        <rFont val="宋体"/>
        <family val="3"/>
        <charset val="134"/>
      </rPr>
      <t>描述</t>
    </r>
    <r>
      <rPr>
        <b/>
        <sz val="11"/>
        <color theme="1"/>
        <rFont val="Consolas"/>
        <family val="3"/>
      </rPr>
      <t xml:space="preserve"> </t>
    </r>
    <r>
      <rPr>
        <b/>
        <sz val="11"/>
        <color theme="1"/>
        <rFont val="宋体"/>
        <family val="3"/>
        <charset val="134"/>
      </rPr>
      <t>参见：</t>
    </r>
    <r>
      <rPr>
        <b/>
        <sz val="11"/>
        <color theme="1"/>
        <rFont val="Consolas"/>
        <family val="3"/>
      </rPr>
      <t>https://note.youdao.com/ynoteshare1/index.html?id=80611c65df69241e9d9c1684b43db7bf&amp;type=note
http://blog.chinaaet.com/hxw718059156/p/5100064032</t>
    </r>
    <phoneticPr fontId="33" type="noConversion"/>
  </si>
  <si>
    <t>https://note.youdao.com/ynoteshare1/index.html?id=80611c65df69241e9d9c1684b43db7bf&amp;type=note
http://blog.chinaaet.com/hxw718059156/p/5100064032</t>
    <phoneticPr fontId="1" type="noConversion"/>
  </si>
  <si>
    <t>startup_S32K148.S</t>
    <phoneticPr fontId="1" type="noConversion"/>
  </si>
  <si>
    <r>
      <rPr>
        <sz val="11"/>
        <color theme="1"/>
        <rFont val="宋体"/>
        <family val="3"/>
        <charset val="134"/>
      </rPr>
      <t>带</t>
    </r>
    <r>
      <rPr>
        <sz val="11"/>
        <color theme="1"/>
        <rFont val="Arial"/>
        <family val="2"/>
      </rPr>
      <t>FREE RTOS</t>
    </r>
    <r>
      <rPr>
        <sz val="11"/>
        <color theme="1"/>
        <rFont val="宋体"/>
        <family val="3"/>
        <charset val="134"/>
      </rPr>
      <t>系统main 临界区 中断问题</t>
    </r>
    <phoneticPr fontId="1" type="noConversion"/>
  </si>
  <si>
    <t>https://www.cnblogs.com/w-smile/p/9891231.html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</si>
</sst>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0" x14ac:knownFonts="1">
    <font>
      <sz val="11"/>
      <color theme="1"/>
      <name val="宋体"/>
      <family val="2"/>
      <charset val="134"/>
      <scheme val="minor"/>
    </font>
    <font>
      <sz val="9"/>
      <name val="宋体"/>
      <family val="2"/>
      <charset val="134"/>
      <scheme val="minor"/>
    </font>
    <font>
      <sz val="10"/>
      <color theme="1"/>
      <name val="Arial"/>
      <family val="2"/>
    </font>
    <font>
      <sz val="10"/>
      <color theme="1"/>
      <name val="宋体"/>
      <family val="3"/>
      <charset val="134"/>
    </font>
    <font>
      <sz val="10"/>
      <color rgb="FFFF0000"/>
      <name val="Arial"/>
      <family val="2"/>
    </font>
    <font>
      <sz val="10"/>
      <color rgb="FFFF0000"/>
      <name val="宋体"/>
      <family val="3"/>
      <charset val="134"/>
    </font>
    <font>
      <b/>
      <sz val="10"/>
      <color theme="1"/>
      <name val="宋体"/>
      <family val="3"/>
      <charset val="134"/>
    </font>
    <font>
      <b/>
      <sz val="10"/>
      <color theme="1"/>
      <name val="Arial"/>
      <family val="2"/>
    </font>
    <font>
      <i/>
      <sz val="10"/>
      <color theme="1"/>
      <name val="Arial"/>
      <family val="2"/>
    </font>
    <font>
      <sz val="11"/>
      <color theme="1"/>
      <name val="Arial"/>
      <family val="2"/>
    </font>
    <font>
      <b/>
      <sz val="11"/>
      <color theme="1"/>
      <name val="Arial"/>
      <family val="2"/>
    </font>
    <font>
      <b/>
      <sz val="11"/>
      <color theme="1"/>
      <name val="宋体"/>
      <family val="2"/>
      <charset val="134"/>
    </font>
    <font>
      <b/>
      <sz val="11"/>
      <color theme="1"/>
      <name val="宋体"/>
      <family val="3"/>
      <charset val="134"/>
    </font>
    <font>
      <sz val="11"/>
      <name val="Arial"/>
      <family val="2"/>
    </font>
    <font>
      <b/>
      <sz val="12"/>
      <color theme="1"/>
      <name val="Arial"/>
      <family val="2"/>
    </font>
    <font>
      <sz val="12"/>
      <color theme="1"/>
      <name val="Arial"/>
      <family val="2"/>
    </font>
    <font>
      <sz val="12"/>
      <color theme="1"/>
      <name val="宋体"/>
      <family val="3"/>
      <charset val="134"/>
    </font>
    <font>
      <sz val="12"/>
      <color rgb="FFFF0000"/>
      <name val="宋体"/>
      <family val="3"/>
      <charset val="134"/>
    </font>
    <font>
      <b/>
      <sz val="12"/>
      <color theme="1"/>
      <name val="宋体"/>
      <family val="3"/>
      <charset val="134"/>
    </font>
    <font>
      <sz val="12"/>
      <color rgb="FFFF0000"/>
      <name val="Arial"/>
      <family val="2"/>
    </font>
    <font>
      <b/>
      <sz val="10"/>
      <color rgb="FFFF0000"/>
      <name val="Arial"/>
      <family val="2"/>
    </font>
    <font>
      <b/>
      <sz val="10"/>
      <color rgb="FFFF0000"/>
      <name val="宋体"/>
      <family val="3"/>
      <charset val="134"/>
    </font>
    <font>
      <sz val="10"/>
      <name val="Arial"/>
      <family val="2"/>
    </font>
    <font>
      <sz val="11"/>
      <color theme="1"/>
      <name val="宋体"/>
      <family val="2"/>
      <charset val="134"/>
    </font>
    <font>
      <u/>
      <sz val="11"/>
      <color theme="10"/>
      <name val="宋体"/>
      <family val="2"/>
      <charset val="134"/>
      <scheme val="minor"/>
    </font>
    <font>
      <sz val="11"/>
      <color theme="1"/>
      <name val="宋体"/>
      <family val="3"/>
      <charset val="134"/>
      <scheme val="minor"/>
    </font>
    <font>
      <sz val="22"/>
      <color theme="1"/>
      <name val="Arial"/>
      <family val="2"/>
    </font>
    <font>
      <sz val="22"/>
      <color theme="1"/>
      <name val="宋体"/>
      <family val="2"/>
      <charset val="134"/>
    </font>
    <font>
      <u/>
      <sz val="22"/>
      <color theme="10"/>
      <name val="宋体"/>
      <family val="2"/>
      <charset val="134"/>
      <scheme val="minor"/>
    </font>
    <font>
      <u/>
      <sz val="22"/>
      <color theme="10"/>
      <name val="宋体"/>
      <family val="3"/>
      <charset val="134"/>
      <scheme val="minor"/>
    </font>
    <font>
      <b/>
      <sz val="11"/>
      <color theme="1"/>
      <name val="宋体"/>
      <family val="3"/>
      <charset val="134"/>
      <scheme val="minor"/>
    </font>
    <font>
      <b/>
      <sz val="11"/>
      <color rgb="FF00B050"/>
      <name val="宋体"/>
      <family val="3"/>
      <charset val="134"/>
      <scheme val="minor"/>
    </font>
    <font>
      <sz val="11"/>
      <color theme="1"/>
      <name val="宋体"/>
      <family val="2"/>
      <scheme val="minor"/>
    </font>
    <font>
      <sz val="9"/>
      <name val="宋体"/>
      <family val="3"/>
      <charset val="134"/>
      <scheme val="minor"/>
    </font>
    <font>
      <sz val="11"/>
      <color rgb="FFFF0000"/>
      <name val="宋体"/>
      <family val="3"/>
      <charset val="134"/>
      <scheme val="minor"/>
    </font>
    <font>
      <sz val="11"/>
      <color theme="1"/>
      <name val="宋体"/>
      <family val="3"/>
      <charset val="134"/>
    </font>
    <font>
      <b/>
      <sz val="18"/>
      <color rgb="FF4F4F4F"/>
      <name val="Arial"/>
      <family val="2"/>
    </font>
    <font>
      <sz val="11"/>
      <color rgb="FF404040"/>
      <name val="宋体"/>
      <family val="3"/>
      <charset val="134"/>
    </font>
    <font>
      <b/>
      <sz val="11"/>
      <color rgb="FFFF0000"/>
      <name val="宋体"/>
      <family val="3"/>
      <charset val="134"/>
    </font>
    <font>
      <sz val="11"/>
      <color rgb="FFFF0000"/>
      <name val="宋体"/>
      <family val="3"/>
      <charset val="134"/>
    </font>
    <font>
      <b/>
      <sz val="17"/>
      <color rgb="FF404040"/>
      <name val="Segoe UI Emoji"/>
      <family val="2"/>
    </font>
    <font>
      <b/>
      <sz val="18"/>
      <color rgb="FF404040"/>
      <name val="Segoe UI Emoji"/>
      <family val="2"/>
    </font>
    <font>
      <sz val="11"/>
      <color rgb="FFC7254E"/>
      <name val="宋体"/>
      <family val="3"/>
      <charset val="134"/>
    </font>
    <font>
      <b/>
      <sz val="11"/>
      <color rgb="FFFF0000"/>
      <name val="宋体"/>
      <family val="3"/>
      <charset val="134"/>
      <scheme val="minor"/>
    </font>
    <font>
      <sz val="11"/>
      <color rgb="FF41464B"/>
      <name val="Consolas"/>
      <family val="3"/>
    </font>
    <font>
      <sz val="11"/>
      <color theme="1"/>
      <name val="Consolas"/>
      <family val="3"/>
    </font>
    <font>
      <sz val="11"/>
      <color rgb="FF393939"/>
      <name val="Tahoma"/>
      <family val="2"/>
    </font>
    <font>
      <b/>
      <sz val="11"/>
      <color theme="1"/>
      <name val="Consolas"/>
      <family val="3"/>
    </font>
    <font>
      <sz val="11"/>
      <color rgb="FF393939"/>
      <name val="Consolas"/>
      <family val="3"/>
    </font>
    <font>
      <u/>
      <sz val="11"/>
      <color theme="10"/>
      <name val="Consolas"/>
      <family val="3"/>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00B0F0"/>
        <bgColor indexed="64"/>
      </patternFill>
    </fill>
    <fill>
      <patternFill patternType="solid">
        <fgColor rgb="FF00B050"/>
        <bgColor indexed="64"/>
      </patternFill>
    </fill>
    <fill>
      <patternFill patternType="solid">
        <fgColor theme="0" tint="-0.249977111117893"/>
        <bgColor indexed="64"/>
      </patternFill>
    </fill>
    <fill>
      <patternFill patternType="solid">
        <fgColor rgb="FF0070C0"/>
        <bgColor indexed="64"/>
      </patternFill>
    </fill>
    <fill>
      <patternFill patternType="solid">
        <fgColor rgb="FFFFC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24" fillId="0" borderId="0" applyNumberFormat="0" applyFill="0" applyBorder="0" applyAlignment="0" applyProtection="0">
      <alignment vertical="center"/>
    </xf>
    <xf numFmtId="0" fontId="32" fillId="0" borderId="0"/>
  </cellStyleXfs>
  <cellXfs count="107">
    <xf numFmtId="0" fontId="0" fillId="0" borderId="0" xfId="0">
      <alignment vertical="center"/>
    </xf>
    <xf numFmtId="0" fontId="0" fillId="0" borderId="0" xfId="0" applyAlignment="1">
      <alignment vertical="center" wrapText="1"/>
    </xf>
    <xf numFmtId="0" fontId="2" fillId="0" borderId="0" xfId="0" applyFont="1">
      <alignment vertical="center"/>
    </xf>
    <xf numFmtId="0" fontId="7" fillId="0" borderId="0" xfId="0" applyFont="1">
      <alignment vertical="center"/>
    </xf>
    <xf numFmtId="0" fontId="6" fillId="0" borderId="1" xfId="0" applyFont="1" applyBorder="1">
      <alignment vertical="center"/>
    </xf>
    <xf numFmtId="0" fontId="7" fillId="0" borderId="1" xfId="0" applyFont="1" applyBorder="1">
      <alignment vertical="center"/>
    </xf>
    <xf numFmtId="0" fontId="2" fillId="0" borderId="1" xfId="0" applyFont="1" applyBorder="1">
      <alignment vertical="center"/>
    </xf>
    <xf numFmtId="0" fontId="2" fillId="0" borderId="1" xfId="0" applyFont="1" applyBorder="1" applyAlignment="1">
      <alignment vertical="center" wrapText="1"/>
    </xf>
    <xf numFmtId="0" fontId="7" fillId="0" borderId="0" xfId="0" applyFont="1" applyAlignment="1">
      <alignment horizontal="center" vertical="center"/>
    </xf>
    <xf numFmtId="0" fontId="6" fillId="0" borderId="0" xfId="0" applyFont="1">
      <alignment vertical="center"/>
    </xf>
    <xf numFmtId="0" fontId="8" fillId="0" borderId="0" xfId="0" applyFont="1" applyAlignment="1">
      <alignment vertical="center" wrapText="1"/>
    </xf>
    <xf numFmtId="0" fontId="7" fillId="0" borderId="0" xfId="0" applyFont="1" applyAlignment="1">
      <alignment vertical="center"/>
    </xf>
    <xf numFmtId="0" fontId="8" fillId="3" borderId="0" xfId="0" applyFont="1" applyFill="1" applyAlignment="1">
      <alignment vertical="center" wrapText="1"/>
    </xf>
    <xf numFmtId="0" fontId="9" fillId="0" borderId="0" xfId="0" applyFont="1">
      <alignment vertical="center"/>
    </xf>
    <xf numFmtId="0" fontId="10" fillId="0" borderId="0" xfId="0" applyFont="1">
      <alignment vertical="center"/>
    </xf>
    <xf numFmtId="0" fontId="12" fillId="0" borderId="0" xfId="0" applyFont="1">
      <alignment vertical="center"/>
    </xf>
    <xf numFmtId="0" fontId="9" fillId="2" borderId="0" xfId="0" applyFont="1" applyFill="1">
      <alignment vertical="center"/>
    </xf>
    <xf numFmtId="0" fontId="13" fillId="4" borderId="0" xfId="0" applyFont="1" applyFill="1">
      <alignment vertical="center"/>
    </xf>
    <xf numFmtId="0" fontId="9" fillId="0" borderId="0" xfId="0" applyFont="1" applyAlignment="1">
      <alignment vertical="center" wrapText="1"/>
    </xf>
    <xf numFmtId="0" fontId="14" fillId="0" borderId="0" xfId="0" applyFont="1">
      <alignment vertical="center"/>
    </xf>
    <xf numFmtId="0" fontId="15" fillId="0" borderId="0" xfId="0" applyFont="1">
      <alignment vertical="center"/>
    </xf>
    <xf numFmtId="0" fontId="15" fillId="0" borderId="0" xfId="0" applyFont="1" applyAlignment="1">
      <alignment horizontal="center" vertical="center"/>
    </xf>
    <xf numFmtId="0" fontId="14" fillId="0" borderId="1" xfId="0" applyFont="1" applyBorder="1">
      <alignment vertical="center"/>
    </xf>
    <xf numFmtId="0" fontId="15" fillId="0" borderId="1" xfId="0" applyFont="1" applyBorder="1">
      <alignment vertical="center"/>
    </xf>
    <xf numFmtId="0" fontId="15" fillId="0" borderId="1" xfId="0" applyFont="1" applyBorder="1" applyAlignment="1">
      <alignment horizontal="center" vertical="center"/>
    </xf>
    <xf numFmtId="0" fontId="15" fillId="2" borderId="1" xfId="0" applyFont="1" applyFill="1" applyBorder="1" applyAlignment="1">
      <alignment horizontal="center" vertical="center"/>
    </xf>
    <xf numFmtId="0" fontId="15" fillId="3" borderId="1" xfId="0" applyFont="1" applyFill="1" applyBorder="1" applyAlignment="1">
      <alignment horizontal="center" vertical="center"/>
    </xf>
    <xf numFmtId="0" fontId="18" fillId="0" borderId="1" xfId="0" applyFont="1" applyBorder="1">
      <alignment vertical="center"/>
    </xf>
    <xf numFmtId="0" fontId="15" fillId="0" borderId="1" xfId="0" applyFont="1" applyBorder="1" applyAlignment="1">
      <alignment vertical="center" wrapText="1"/>
    </xf>
    <xf numFmtId="0" fontId="14" fillId="3" borderId="1" xfId="0" applyFont="1" applyFill="1" applyBorder="1" applyAlignment="1">
      <alignment horizontal="center" vertical="center"/>
    </xf>
    <xf numFmtId="0" fontId="18" fillId="0" borderId="1" xfId="0" applyFont="1" applyBorder="1" applyAlignment="1">
      <alignment horizontal="center" vertical="center"/>
    </xf>
    <xf numFmtId="0" fontId="14" fillId="0" borderId="1" xfId="0" applyFont="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7" fillId="0" borderId="1" xfId="0" applyFont="1" applyBorder="1" applyAlignment="1">
      <alignment horizontal="center" vertical="center" wrapText="1"/>
    </xf>
    <xf numFmtId="0" fontId="2" fillId="0" borderId="1" xfId="0" applyFont="1" applyFill="1" applyBorder="1">
      <alignment vertical="center"/>
    </xf>
    <xf numFmtId="0" fontId="2" fillId="2" borderId="1" xfId="0" applyFont="1" applyFill="1" applyBorder="1">
      <alignment vertical="center"/>
    </xf>
    <xf numFmtId="0" fontId="2" fillId="0" borderId="1" xfId="0" applyFont="1" applyFill="1" applyBorder="1" applyAlignment="1">
      <alignment vertical="center" wrapText="1"/>
    </xf>
    <xf numFmtId="0" fontId="0" fillId="2" borderId="1" xfId="0" applyFill="1" applyBorder="1">
      <alignment vertical="center"/>
    </xf>
    <xf numFmtId="0" fontId="0" fillId="5" borderId="1" xfId="0" applyFill="1" applyBorder="1">
      <alignment vertical="center"/>
    </xf>
    <xf numFmtId="0" fontId="0" fillId="6" borderId="0" xfId="0" applyFill="1">
      <alignment vertical="center"/>
    </xf>
    <xf numFmtId="0" fontId="0" fillId="0" borderId="0" xfId="0" applyFill="1">
      <alignment vertical="center"/>
    </xf>
    <xf numFmtId="0" fontId="0" fillId="7" borderId="0" xfId="0" applyFill="1">
      <alignment vertical="center"/>
    </xf>
    <xf numFmtId="0" fontId="25" fillId="0" borderId="0" xfId="0" applyFont="1" applyAlignment="1">
      <alignment vertical="center" wrapText="1"/>
    </xf>
    <xf numFmtId="0" fontId="26" fillId="0" borderId="0" xfId="0" applyFont="1" applyAlignment="1">
      <alignment horizontal="center" vertical="center"/>
    </xf>
    <xf numFmtId="0" fontId="26" fillId="0" borderId="0" xfId="0" applyFont="1" applyAlignment="1">
      <alignment horizontal="left" vertical="center"/>
    </xf>
    <xf numFmtId="0" fontId="28" fillId="0" borderId="0" xfId="1" applyFont="1" applyAlignment="1">
      <alignment horizontal="left" vertical="center"/>
    </xf>
    <xf numFmtId="14" fontId="26" fillId="0" borderId="0" xfId="0" applyNumberFormat="1" applyFont="1" applyAlignment="1">
      <alignment horizontal="left" vertical="center"/>
    </xf>
    <xf numFmtId="0" fontId="0" fillId="0" borderId="0" xfId="0" applyAlignment="1">
      <alignment vertical="top"/>
    </xf>
    <xf numFmtId="0" fontId="0" fillId="0" borderId="0" xfId="0" applyAlignment="1">
      <alignment horizontal="left" vertical="top"/>
    </xf>
    <xf numFmtId="0" fontId="30" fillId="0" borderId="0" xfId="0" applyFont="1" applyAlignment="1">
      <alignment vertical="top"/>
    </xf>
    <xf numFmtId="0" fontId="2" fillId="8" borderId="0" xfId="0" applyFont="1" applyFill="1">
      <alignment vertical="center"/>
    </xf>
    <xf numFmtId="0" fontId="7" fillId="8" borderId="0" xfId="0" applyFont="1" applyFill="1" applyAlignment="1">
      <alignment horizontal="center" vertical="center"/>
    </xf>
    <xf numFmtId="0" fontId="32" fillId="0" borderId="0" xfId="2"/>
    <xf numFmtId="0" fontId="7" fillId="0" borderId="0" xfId="0" applyFont="1" applyAlignment="1">
      <alignment horizontal="center" vertical="center" wrapText="1"/>
    </xf>
    <xf numFmtId="0" fontId="7"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lignment vertical="center"/>
    </xf>
    <xf numFmtId="0" fontId="30" fillId="0" borderId="0" xfId="2" applyFont="1"/>
    <xf numFmtId="0" fontId="32" fillId="2" borderId="1" xfId="2" applyFill="1" applyBorder="1" applyAlignment="1">
      <alignment vertical="center"/>
    </xf>
    <xf numFmtId="0" fontId="32" fillId="3" borderId="1" xfId="2" applyFill="1" applyBorder="1" applyAlignment="1">
      <alignment vertical="center"/>
    </xf>
    <xf numFmtId="0" fontId="32" fillId="6" borderId="1" xfId="2" applyFill="1" applyBorder="1" applyAlignment="1">
      <alignment vertical="center"/>
    </xf>
    <xf numFmtId="0" fontId="32" fillId="0" borderId="1" xfId="2" applyBorder="1"/>
    <xf numFmtId="0" fontId="32" fillId="9" borderId="1" xfId="2" applyFill="1" applyBorder="1" applyAlignment="1">
      <alignment vertical="center"/>
    </xf>
    <xf numFmtId="0" fontId="32" fillId="10" borderId="1" xfId="2" applyFill="1" applyBorder="1" applyAlignment="1">
      <alignment vertical="center"/>
    </xf>
    <xf numFmtId="0" fontId="32" fillId="4" borderId="1" xfId="2" applyFill="1" applyBorder="1" applyAlignment="1">
      <alignment vertical="center"/>
    </xf>
    <xf numFmtId="0" fontId="32" fillId="0" borderId="1" xfId="2" applyBorder="1" applyAlignment="1">
      <alignment wrapText="1"/>
    </xf>
    <xf numFmtId="0" fontId="12" fillId="0" borderId="0" xfId="2" applyFont="1" applyAlignment="1">
      <alignment horizontal="left" vertical="center"/>
    </xf>
    <xf numFmtId="0" fontId="35" fillId="0" borderId="0" xfId="2" applyFont="1" applyAlignment="1">
      <alignment horizontal="left" vertical="center"/>
    </xf>
    <xf numFmtId="0" fontId="36" fillId="0" borderId="0" xfId="2" applyFont="1" applyAlignment="1">
      <alignment vertical="center" wrapText="1"/>
    </xf>
    <xf numFmtId="0" fontId="37" fillId="0" borderId="0" xfId="2" applyFont="1" applyAlignment="1">
      <alignment horizontal="left" vertical="center" wrapText="1"/>
    </xf>
    <xf numFmtId="0" fontId="32" fillId="0" borderId="0" xfId="2" applyAlignment="1">
      <alignment wrapText="1"/>
    </xf>
    <xf numFmtId="0" fontId="35" fillId="0" borderId="0" xfId="2" applyFont="1" applyAlignment="1">
      <alignment horizontal="left" vertical="center" wrapText="1"/>
    </xf>
    <xf numFmtId="0" fontId="40" fillId="0" borderId="0" xfId="2" applyFont="1" applyAlignment="1">
      <alignment vertical="center" wrapText="1"/>
    </xf>
    <xf numFmtId="0" fontId="41" fillId="0" borderId="0" xfId="2" applyFont="1" applyAlignment="1">
      <alignment vertical="center" wrapText="1"/>
    </xf>
    <xf numFmtId="0" fontId="30" fillId="0" borderId="0" xfId="2" applyFont="1" applyBorder="1" applyAlignment="1">
      <alignment horizontal="left" vertical="center"/>
    </xf>
    <xf numFmtId="0" fontId="25" fillId="0" borderId="0" xfId="2" applyFont="1" applyBorder="1" applyAlignment="1">
      <alignment horizontal="left" vertical="top" wrapText="1"/>
    </xf>
    <xf numFmtId="0" fontId="30" fillId="0" borderId="0" xfId="2" applyFont="1" applyBorder="1" applyAlignment="1">
      <alignment horizontal="left" vertical="top" wrapText="1"/>
    </xf>
    <xf numFmtId="0" fontId="32" fillId="0" borderId="0" xfId="2" applyBorder="1" applyAlignment="1">
      <alignment horizontal="left" vertical="top"/>
    </xf>
    <xf numFmtId="0" fontId="32" fillId="0" borderId="0" xfId="2" applyBorder="1" applyAlignment="1">
      <alignment horizontal="left" vertical="top" wrapText="1"/>
    </xf>
    <xf numFmtId="0" fontId="44" fillId="0" borderId="0" xfId="0" applyFont="1" applyBorder="1">
      <alignment vertical="center"/>
    </xf>
    <xf numFmtId="0" fontId="45" fillId="0" borderId="0" xfId="2" applyFont="1" applyAlignment="1">
      <alignment horizontal="left" wrapText="1"/>
    </xf>
    <xf numFmtId="0" fontId="47" fillId="0" borderId="0" xfId="2" applyFont="1" applyAlignment="1">
      <alignment horizontal="left" vertical="center"/>
    </xf>
    <xf numFmtId="0" fontId="45" fillId="0" borderId="0" xfId="2" applyFont="1" applyBorder="1"/>
    <xf numFmtId="0" fontId="45" fillId="0" borderId="0" xfId="2" applyFont="1"/>
    <xf numFmtId="0" fontId="48" fillId="0" borderId="0" xfId="0" applyFont="1">
      <alignment vertical="center"/>
    </xf>
    <xf numFmtId="0" fontId="49" fillId="0" borderId="0" xfId="1" applyFont="1" applyAlignment="1"/>
    <xf numFmtId="0" fontId="45" fillId="0" borderId="0" xfId="2" applyFont="1" applyAlignment="1">
      <alignment wrapText="1"/>
    </xf>
    <xf numFmtId="0" fontId="47" fillId="0" borderId="0" xfId="2" applyFont="1" applyAlignment="1">
      <alignment horizontal="left" vertical="center" wrapText="1"/>
    </xf>
    <xf numFmtId="0" fontId="35" fillId="0" borderId="0" xfId="0" applyFont="1">
      <alignment vertical="center"/>
    </xf>
    <xf numFmtId="0" fontId="24" fillId="0" borderId="0" xfId="1">
      <alignment vertical="center"/>
    </xf>
    <xf numFmtId="0" fontId="24" fillId="0" borderId="0" xfId="1" applyAlignment="1">
      <alignment vertical="center" wrapText="1"/>
    </xf>
    <xf numFmtId="0" fontId="14" fillId="0" borderId="1" xfId="0" applyFont="1" applyBorder="1" applyAlignment="1">
      <alignment horizontal="left" vertical="top" wrapText="1"/>
    </xf>
    <xf numFmtId="0" fontId="15" fillId="0" borderId="1" xfId="0" applyFont="1" applyBorder="1" applyAlignment="1">
      <alignment horizontal="left" vertical="center" wrapText="1"/>
    </xf>
    <xf numFmtId="0" fontId="15" fillId="0" borderId="1" xfId="0" applyFont="1" applyBorder="1" applyAlignment="1">
      <alignment horizontal="left" vertical="center"/>
    </xf>
    <xf numFmtId="0" fontId="16" fillId="0" borderId="1" xfId="0" applyFont="1" applyBorder="1" applyAlignment="1">
      <alignment horizontal="left" vertical="center" wrapText="1"/>
    </xf>
    <xf numFmtId="0" fontId="16" fillId="0" borderId="1" xfId="0" applyFont="1" applyBorder="1" applyAlignment="1">
      <alignment horizontal="left" vertical="center"/>
    </xf>
    <xf numFmtId="0" fontId="14" fillId="0" borderId="1" xfId="0" applyFont="1" applyBorder="1" applyAlignment="1">
      <alignment horizontal="center" vertical="center"/>
    </xf>
    <xf numFmtId="0" fontId="15" fillId="0" borderId="1"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32" fillId="0" borderId="1" xfId="2" applyBorder="1" applyAlignment="1">
      <alignment horizontal="left" vertical="center"/>
    </xf>
    <xf numFmtId="0" fontId="32" fillId="0" borderId="1" xfId="2" applyBorder="1" applyAlignment="1">
      <alignment horizontal="left" vertical="center" wrapText="1"/>
    </xf>
    <xf numFmtId="0" fontId="7" fillId="0" borderId="0" xfId="0" applyFont="1" applyAlignment="1">
      <alignment vertical="center"/>
    </xf>
    <xf numFmtId="0" fontId="10" fillId="0" borderId="0" xfId="0" applyFont="1" applyAlignment="1">
      <alignment horizontal="center" vertical="center"/>
    </xf>
  </cellXfs>
  <cellStyles count="3">
    <cellStyle name="常规" xfId="0" builtinId="0"/>
    <cellStyle name="常规 2" xfId="2"/>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4</xdr:col>
      <xdr:colOff>142875</xdr:colOff>
      <xdr:row>1</xdr:row>
      <xdr:rowOff>66675</xdr:rowOff>
    </xdr:from>
    <xdr:to>
      <xdr:col>9</xdr:col>
      <xdr:colOff>428625</xdr:colOff>
      <xdr:row>14</xdr:row>
      <xdr:rowOff>0</xdr:rowOff>
    </xdr:to>
    <xdr:pic>
      <xdr:nvPicPr>
        <xdr:cNvPr id="2" name="图片 1" descr="https://img-blog.csdn.net/2016101300291591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801725" y="238125"/>
          <a:ext cx="3714750" cy="392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3</xdr:col>
      <xdr:colOff>304800</xdr:colOff>
      <xdr:row>2</xdr:row>
      <xdr:rowOff>114300</xdr:rowOff>
    </xdr:to>
    <xdr:sp macro="" textlink="">
      <xdr:nvSpPr>
        <xdr:cNvPr id="8193" name="AutoShape 1" descr="https://note.youdao.com/yws/public/resource/80611c65df69241e9d9c1684b43db7bf/xmlnote/652A20D572C443B39A175B73E13C2B1F/24503"/>
        <xdr:cNvSpPr>
          <a:spLocks noChangeAspect="1" noChangeArrowheads="1"/>
        </xdr:cNvSpPr>
      </xdr:nvSpPr>
      <xdr:spPr bwMode="auto">
        <a:xfrm>
          <a:off x="710565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0</xdr:row>
      <xdr:rowOff>0</xdr:rowOff>
    </xdr:from>
    <xdr:to>
      <xdr:col>7</xdr:col>
      <xdr:colOff>581023</xdr:colOff>
      <xdr:row>3</xdr:row>
      <xdr:rowOff>159595</xdr:rowOff>
    </xdr:to>
    <xdr:pic>
      <xdr:nvPicPr>
        <xdr:cNvPr id="4" name="图片 3" descr="11.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0"/>
          <a:ext cx="3324223" cy="33980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8</xdr:col>
      <xdr:colOff>857250</xdr:colOff>
      <xdr:row>30</xdr:row>
      <xdr:rowOff>95250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5429250"/>
          <a:ext cx="6076950" cy="1428750"/>
        </a:xfrm>
        <a:prstGeom prst="rect">
          <a:avLst/>
        </a:prstGeom>
        <a:noFill/>
        <a:ln w="1">
          <a:noFill/>
          <a:miter lim="800000"/>
          <a:headEnd/>
          <a:tailEnd type="none" w="med" len="med"/>
        </a:ln>
        <a:effectLst/>
      </xdr:spPr>
    </xdr:pic>
    <xdr:clientData/>
  </xdr:twoCellAnchor>
  <xdr:twoCellAnchor editAs="oneCell">
    <xdr:from>
      <xdr:col>0</xdr:col>
      <xdr:colOff>0</xdr:colOff>
      <xdr:row>32</xdr:row>
      <xdr:rowOff>0</xdr:rowOff>
    </xdr:from>
    <xdr:to>
      <xdr:col>8</xdr:col>
      <xdr:colOff>3924300</xdr:colOff>
      <xdr:row>64</xdr:row>
      <xdr:rowOff>47625</xdr:rowOff>
    </xdr:to>
    <xdr:pic>
      <xdr:nvPicPr>
        <xdr:cNvPr id="102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0" y="7143750"/>
          <a:ext cx="9144000" cy="6143625"/>
        </a:xfrm>
        <a:prstGeom prst="rect">
          <a:avLst/>
        </a:prstGeom>
        <a:noFill/>
        <a:ln w="1">
          <a:noFill/>
          <a:miter lim="800000"/>
          <a:headEnd/>
          <a:tailEnd type="none" w="med" len="med"/>
        </a:ln>
        <a:effectLst/>
      </xdr:spPr>
    </xdr:pic>
    <xdr:clientData/>
  </xdr:twoCellAnchor>
  <xdr:twoCellAnchor editAs="oneCell">
    <xdr:from>
      <xdr:col>0</xdr:col>
      <xdr:colOff>0</xdr:colOff>
      <xdr:row>66</xdr:row>
      <xdr:rowOff>0</xdr:rowOff>
    </xdr:from>
    <xdr:to>
      <xdr:col>8</xdr:col>
      <xdr:colOff>3924300</xdr:colOff>
      <xdr:row>98</xdr:row>
      <xdr:rowOff>47625</xdr:rowOff>
    </xdr:to>
    <xdr:pic>
      <xdr:nvPicPr>
        <xdr:cNvPr id="2"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0" y="13620750"/>
          <a:ext cx="9144000" cy="6143625"/>
        </a:xfrm>
        <a:prstGeom prst="rect">
          <a:avLst/>
        </a:prstGeom>
        <a:noFill/>
        <a:ln w="1">
          <a:noFill/>
          <a:miter lim="800000"/>
          <a:headEnd/>
          <a:tailEnd type="none" w="med" len="med"/>
        </a:ln>
        <a:effectLst/>
      </xdr:spPr>
    </xdr:pic>
    <xdr:clientData/>
  </xdr:twoCellAnchor>
  <xdr:twoCellAnchor editAs="oneCell">
    <xdr:from>
      <xdr:col>0</xdr:col>
      <xdr:colOff>0</xdr:colOff>
      <xdr:row>100</xdr:row>
      <xdr:rowOff>0</xdr:rowOff>
    </xdr:from>
    <xdr:to>
      <xdr:col>8</xdr:col>
      <xdr:colOff>3924300</xdr:colOff>
      <xdr:row>132</xdr:row>
      <xdr:rowOff>47625</xdr:rowOff>
    </xdr:to>
    <xdr:pic>
      <xdr:nvPicPr>
        <xdr:cNvPr id="3" name="Picture 2"/>
        <xdr:cNvPicPr>
          <a:picLocks noChangeAspect="1" noChangeArrowheads="1"/>
        </xdr:cNvPicPr>
      </xdr:nvPicPr>
      <xdr:blipFill>
        <a:blip xmlns:r="http://schemas.openxmlformats.org/officeDocument/2006/relationships" r:embed="rId4" cstate="print"/>
        <a:srcRect/>
        <a:stretch>
          <a:fillRect/>
        </a:stretch>
      </xdr:blipFill>
      <xdr:spPr bwMode="auto">
        <a:xfrm>
          <a:off x="0" y="20097750"/>
          <a:ext cx="9144000" cy="614362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8</xdr:row>
      <xdr:rowOff>19051</xdr:rowOff>
    </xdr:from>
    <xdr:to>
      <xdr:col>2</xdr:col>
      <xdr:colOff>9525</xdr:colOff>
      <xdr:row>10</xdr:row>
      <xdr:rowOff>0</xdr:rowOff>
    </xdr:to>
    <xdr:cxnSp macro="">
      <xdr:nvCxnSpPr>
        <xdr:cNvPr id="4" name="直接箭头连接符 3"/>
        <xdr:cNvCxnSpPr/>
      </xdr:nvCxnSpPr>
      <xdr:spPr>
        <a:xfrm flipH="1" flipV="1">
          <a:off x="1123950" y="4714876"/>
          <a:ext cx="9525" cy="304799"/>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8</xdr:row>
      <xdr:rowOff>19051</xdr:rowOff>
    </xdr:from>
    <xdr:to>
      <xdr:col>2</xdr:col>
      <xdr:colOff>9525</xdr:colOff>
      <xdr:row>10</xdr:row>
      <xdr:rowOff>0</xdr:rowOff>
    </xdr:to>
    <xdr:cxnSp macro="">
      <xdr:nvCxnSpPr>
        <xdr:cNvPr id="2" name="直接箭头连接符 1"/>
        <xdr:cNvCxnSpPr/>
      </xdr:nvCxnSpPr>
      <xdr:spPr>
        <a:xfrm flipH="1" flipV="1">
          <a:off x="6953250" y="6172201"/>
          <a:ext cx="9525" cy="304799"/>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28575</xdr:rowOff>
    </xdr:from>
    <xdr:to>
      <xdr:col>2</xdr:col>
      <xdr:colOff>0</xdr:colOff>
      <xdr:row>3</xdr:row>
      <xdr:rowOff>28575</xdr:rowOff>
    </xdr:to>
    <xdr:cxnSp macro="">
      <xdr:nvCxnSpPr>
        <xdr:cNvPr id="12" name="直接箭头连接符 11"/>
        <xdr:cNvCxnSpPr/>
      </xdr:nvCxnSpPr>
      <xdr:spPr>
        <a:xfrm>
          <a:off x="1190625" y="542925"/>
          <a:ext cx="561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5</xdr:row>
      <xdr:rowOff>38100</xdr:rowOff>
    </xdr:from>
    <xdr:to>
      <xdr:col>3</xdr:col>
      <xdr:colOff>666750</xdr:colOff>
      <xdr:row>5</xdr:row>
      <xdr:rowOff>38100</xdr:rowOff>
    </xdr:to>
    <xdr:cxnSp macro="">
      <xdr:nvCxnSpPr>
        <xdr:cNvPr id="15" name="直接箭头连接符 14"/>
        <xdr:cNvCxnSpPr/>
      </xdr:nvCxnSpPr>
      <xdr:spPr>
        <a:xfrm>
          <a:off x="3143250" y="895350"/>
          <a:ext cx="6572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9</xdr:row>
      <xdr:rowOff>47625</xdr:rowOff>
    </xdr:from>
    <xdr:to>
      <xdr:col>3</xdr:col>
      <xdr:colOff>666750</xdr:colOff>
      <xdr:row>9</xdr:row>
      <xdr:rowOff>47625</xdr:rowOff>
    </xdr:to>
    <xdr:cxnSp macro="">
      <xdr:nvCxnSpPr>
        <xdr:cNvPr id="17" name="直接箭头连接符 16"/>
        <xdr:cNvCxnSpPr/>
      </xdr:nvCxnSpPr>
      <xdr:spPr>
        <a:xfrm>
          <a:off x="3143250" y="1590675"/>
          <a:ext cx="6572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13</xdr:row>
      <xdr:rowOff>28575</xdr:rowOff>
    </xdr:from>
    <xdr:to>
      <xdr:col>3</xdr:col>
      <xdr:colOff>666750</xdr:colOff>
      <xdr:row>13</xdr:row>
      <xdr:rowOff>28575</xdr:rowOff>
    </xdr:to>
    <xdr:cxnSp macro="">
      <xdr:nvCxnSpPr>
        <xdr:cNvPr id="18" name="直接箭头连接符 17"/>
        <xdr:cNvCxnSpPr/>
      </xdr:nvCxnSpPr>
      <xdr:spPr>
        <a:xfrm>
          <a:off x="3143250" y="2257425"/>
          <a:ext cx="6572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17</xdr:row>
      <xdr:rowOff>38100</xdr:rowOff>
    </xdr:from>
    <xdr:to>
      <xdr:col>3</xdr:col>
      <xdr:colOff>666750</xdr:colOff>
      <xdr:row>17</xdr:row>
      <xdr:rowOff>38100</xdr:rowOff>
    </xdr:to>
    <xdr:cxnSp macro="">
      <xdr:nvCxnSpPr>
        <xdr:cNvPr id="19" name="直接箭头连接符 18"/>
        <xdr:cNvCxnSpPr/>
      </xdr:nvCxnSpPr>
      <xdr:spPr>
        <a:xfrm>
          <a:off x="3143250" y="2952750"/>
          <a:ext cx="6572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21</xdr:row>
      <xdr:rowOff>47625</xdr:rowOff>
    </xdr:from>
    <xdr:to>
      <xdr:col>3</xdr:col>
      <xdr:colOff>666750</xdr:colOff>
      <xdr:row>21</xdr:row>
      <xdr:rowOff>47625</xdr:rowOff>
    </xdr:to>
    <xdr:cxnSp macro="">
      <xdr:nvCxnSpPr>
        <xdr:cNvPr id="20" name="直接箭头连接符 19"/>
        <xdr:cNvCxnSpPr/>
      </xdr:nvCxnSpPr>
      <xdr:spPr>
        <a:xfrm>
          <a:off x="3143250" y="3648075"/>
          <a:ext cx="6572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25</xdr:row>
      <xdr:rowOff>57150</xdr:rowOff>
    </xdr:from>
    <xdr:to>
      <xdr:col>3</xdr:col>
      <xdr:colOff>666750</xdr:colOff>
      <xdr:row>25</xdr:row>
      <xdr:rowOff>57150</xdr:rowOff>
    </xdr:to>
    <xdr:cxnSp macro="">
      <xdr:nvCxnSpPr>
        <xdr:cNvPr id="21" name="直接箭头连接符 20"/>
        <xdr:cNvCxnSpPr/>
      </xdr:nvCxnSpPr>
      <xdr:spPr>
        <a:xfrm>
          <a:off x="3143250" y="4343400"/>
          <a:ext cx="6572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19050</xdr:colOff>
      <xdr:row>29</xdr:row>
      <xdr:rowOff>28575</xdr:rowOff>
    </xdr:from>
    <xdr:to>
      <xdr:col>3</xdr:col>
      <xdr:colOff>676275</xdr:colOff>
      <xdr:row>29</xdr:row>
      <xdr:rowOff>28575</xdr:rowOff>
    </xdr:to>
    <xdr:cxnSp macro="">
      <xdr:nvCxnSpPr>
        <xdr:cNvPr id="22" name="直接箭头连接符 21"/>
        <xdr:cNvCxnSpPr/>
      </xdr:nvCxnSpPr>
      <xdr:spPr>
        <a:xfrm>
          <a:off x="3152775" y="5000625"/>
          <a:ext cx="6572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19050</xdr:colOff>
      <xdr:row>33</xdr:row>
      <xdr:rowOff>38100</xdr:rowOff>
    </xdr:from>
    <xdr:to>
      <xdr:col>3</xdr:col>
      <xdr:colOff>676275</xdr:colOff>
      <xdr:row>33</xdr:row>
      <xdr:rowOff>38100</xdr:rowOff>
    </xdr:to>
    <xdr:cxnSp macro="">
      <xdr:nvCxnSpPr>
        <xdr:cNvPr id="23" name="直接箭头连接符 22"/>
        <xdr:cNvCxnSpPr/>
      </xdr:nvCxnSpPr>
      <xdr:spPr>
        <a:xfrm>
          <a:off x="3152775" y="5695950"/>
          <a:ext cx="6572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447673</xdr:colOff>
      <xdr:row>4</xdr:row>
      <xdr:rowOff>19048</xdr:rowOff>
    </xdr:from>
    <xdr:to>
      <xdr:col>1</xdr:col>
      <xdr:colOff>1114428</xdr:colOff>
      <xdr:row>7</xdr:row>
      <xdr:rowOff>3</xdr:rowOff>
    </xdr:to>
    <xdr:cxnSp macro="">
      <xdr:nvCxnSpPr>
        <xdr:cNvPr id="25" name="肘形连接符 24"/>
        <xdr:cNvCxnSpPr/>
      </xdr:nvCxnSpPr>
      <xdr:spPr>
        <a:xfrm>
          <a:off x="447673" y="704848"/>
          <a:ext cx="66675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447675</xdr:colOff>
      <xdr:row>4</xdr:row>
      <xdr:rowOff>19050</xdr:rowOff>
    </xdr:from>
    <xdr:to>
      <xdr:col>2</xdr:col>
      <xdr:colOff>0</xdr:colOff>
      <xdr:row>4</xdr:row>
      <xdr:rowOff>19050</xdr:rowOff>
    </xdr:to>
    <xdr:cxnSp macro="">
      <xdr:nvCxnSpPr>
        <xdr:cNvPr id="28" name="直接连接符 27"/>
        <xdr:cNvCxnSpPr/>
      </xdr:nvCxnSpPr>
      <xdr:spPr>
        <a:xfrm>
          <a:off x="447675" y="704850"/>
          <a:ext cx="6953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438148</xdr:colOff>
      <xdr:row>8</xdr:row>
      <xdr:rowOff>19048</xdr:rowOff>
    </xdr:from>
    <xdr:to>
      <xdr:col>1</xdr:col>
      <xdr:colOff>1104903</xdr:colOff>
      <xdr:row>11</xdr:row>
      <xdr:rowOff>3</xdr:rowOff>
    </xdr:to>
    <xdr:cxnSp macro="">
      <xdr:nvCxnSpPr>
        <xdr:cNvPr id="32" name="肘形连接符 31"/>
        <xdr:cNvCxnSpPr/>
      </xdr:nvCxnSpPr>
      <xdr:spPr>
        <a:xfrm>
          <a:off x="438148" y="1390648"/>
          <a:ext cx="66675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438150</xdr:colOff>
      <xdr:row>8</xdr:row>
      <xdr:rowOff>19050</xdr:rowOff>
    </xdr:from>
    <xdr:to>
      <xdr:col>1</xdr:col>
      <xdr:colOff>1133475</xdr:colOff>
      <xdr:row>8</xdr:row>
      <xdr:rowOff>19050</xdr:rowOff>
    </xdr:to>
    <xdr:cxnSp macro="">
      <xdr:nvCxnSpPr>
        <xdr:cNvPr id="33" name="直接连接符 32"/>
        <xdr:cNvCxnSpPr/>
      </xdr:nvCxnSpPr>
      <xdr:spPr>
        <a:xfrm>
          <a:off x="438150" y="1390650"/>
          <a:ext cx="6953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438148</xdr:colOff>
      <xdr:row>12</xdr:row>
      <xdr:rowOff>19048</xdr:rowOff>
    </xdr:from>
    <xdr:to>
      <xdr:col>1</xdr:col>
      <xdr:colOff>1104903</xdr:colOff>
      <xdr:row>15</xdr:row>
      <xdr:rowOff>3</xdr:rowOff>
    </xdr:to>
    <xdr:cxnSp macro="">
      <xdr:nvCxnSpPr>
        <xdr:cNvPr id="34" name="肘形连接符 33"/>
        <xdr:cNvCxnSpPr/>
      </xdr:nvCxnSpPr>
      <xdr:spPr>
        <a:xfrm>
          <a:off x="438148" y="2076448"/>
          <a:ext cx="66675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438150</xdr:colOff>
      <xdr:row>12</xdr:row>
      <xdr:rowOff>19050</xdr:rowOff>
    </xdr:from>
    <xdr:to>
      <xdr:col>1</xdr:col>
      <xdr:colOff>1133475</xdr:colOff>
      <xdr:row>12</xdr:row>
      <xdr:rowOff>19050</xdr:rowOff>
    </xdr:to>
    <xdr:cxnSp macro="">
      <xdr:nvCxnSpPr>
        <xdr:cNvPr id="35" name="直接连接符 34"/>
        <xdr:cNvCxnSpPr/>
      </xdr:nvCxnSpPr>
      <xdr:spPr>
        <a:xfrm>
          <a:off x="438150" y="2076450"/>
          <a:ext cx="6953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428623</xdr:colOff>
      <xdr:row>16</xdr:row>
      <xdr:rowOff>19048</xdr:rowOff>
    </xdr:from>
    <xdr:to>
      <xdr:col>1</xdr:col>
      <xdr:colOff>1095378</xdr:colOff>
      <xdr:row>19</xdr:row>
      <xdr:rowOff>3</xdr:rowOff>
    </xdr:to>
    <xdr:cxnSp macro="">
      <xdr:nvCxnSpPr>
        <xdr:cNvPr id="36" name="肘形连接符 35"/>
        <xdr:cNvCxnSpPr/>
      </xdr:nvCxnSpPr>
      <xdr:spPr>
        <a:xfrm>
          <a:off x="428623" y="2762248"/>
          <a:ext cx="66675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428625</xdr:colOff>
      <xdr:row>16</xdr:row>
      <xdr:rowOff>19050</xdr:rowOff>
    </xdr:from>
    <xdr:to>
      <xdr:col>1</xdr:col>
      <xdr:colOff>1123950</xdr:colOff>
      <xdr:row>16</xdr:row>
      <xdr:rowOff>19050</xdr:rowOff>
    </xdr:to>
    <xdr:cxnSp macro="">
      <xdr:nvCxnSpPr>
        <xdr:cNvPr id="37" name="直接连接符 36"/>
        <xdr:cNvCxnSpPr/>
      </xdr:nvCxnSpPr>
      <xdr:spPr>
        <a:xfrm>
          <a:off x="428625" y="2762250"/>
          <a:ext cx="6953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419098</xdr:colOff>
      <xdr:row>20</xdr:row>
      <xdr:rowOff>28573</xdr:rowOff>
    </xdr:from>
    <xdr:to>
      <xdr:col>1</xdr:col>
      <xdr:colOff>1085853</xdr:colOff>
      <xdr:row>23</xdr:row>
      <xdr:rowOff>9528</xdr:rowOff>
    </xdr:to>
    <xdr:cxnSp macro="">
      <xdr:nvCxnSpPr>
        <xdr:cNvPr id="38" name="肘形连接符 37"/>
        <xdr:cNvCxnSpPr/>
      </xdr:nvCxnSpPr>
      <xdr:spPr>
        <a:xfrm>
          <a:off x="419098" y="3457573"/>
          <a:ext cx="66675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419100</xdr:colOff>
      <xdr:row>20</xdr:row>
      <xdr:rowOff>28575</xdr:rowOff>
    </xdr:from>
    <xdr:to>
      <xdr:col>1</xdr:col>
      <xdr:colOff>1114425</xdr:colOff>
      <xdr:row>20</xdr:row>
      <xdr:rowOff>28575</xdr:rowOff>
    </xdr:to>
    <xdr:cxnSp macro="">
      <xdr:nvCxnSpPr>
        <xdr:cNvPr id="39" name="直接连接符 38"/>
        <xdr:cNvCxnSpPr/>
      </xdr:nvCxnSpPr>
      <xdr:spPr>
        <a:xfrm>
          <a:off x="419100" y="3457575"/>
          <a:ext cx="6953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419098</xdr:colOff>
      <xdr:row>24</xdr:row>
      <xdr:rowOff>28573</xdr:rowOff>
    </xdr:from>
    <xdr:to>
      <xdr:col>1</xdr:col>
      <xdr:colOff>1085853</xdr:colOff>
      <xdr:row>27</xdr:row>
      <xdr:rowOff>9528</xdr:rowOff>
    </xdr:to>
    <xdr:cxnSp macro="">
      <xdr:nvCxnSpPr>
        <xdr:cNvPr id="40" name="肘形连接符 39"/>
        <xdr:cNvCxnSpPr/>
      </xdr:nvCxnSpPr>
      <xdr:spPr>
        <a:xfrm>
          <a:off x="419098" y="4143373"/>
          <a:ext cx="66675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419100</xdr:colOff>
      <xdr:row>24</xdr:row>
      <xdr:rowOff>28575</xdr:rowOff>
    </xdr:from>
    <xdr:to>
      <xdr:col>1</xdr:col>
      <xdr:colOff>1114425</xdr:colOff>
      <xdr:row>24</xdr:row>
      <xdr:rowOff>28575</xdr:rowOff>
    </xdr:to>
    <xdr:cxnSp macro="">
      <xdr:nvCxnSpPr>
        <xdr:cNvPr id="41" name="直接连接符 40"/>
        <xdr:cNvCxnSpPr/>
      </xdr:nvCxnSpPr>
      <xdr:spPr>
        <a:xfrm>
          <a:off x="419100" y="4143375"/>
          <a:ext cx="6953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419098</xdr:colOff>
      <xdr:row>28</xdr:row>
      <xdr:rowOff>19048</xdr:rowOff>
    </xdr:from>
    <xdr:to>
      <xdr:col>1</xdr:col>
      <xdr:colOff>1085853</xdr:colOff>
      <xdr:row>31</xdr:row>
      <xdr:rowOff>3</xdr:rowOff>
    </xdr:to>
    <xdr:cxnSp macro="">
      <xdr:nvCxnSpPr>
        <xdr:cNvPr id="42" name="肘形连接符 41"/>
        <xdr:cNvCxnSpPr/>
      </xdr:nvCxnSpPr>
      <xdr:spPr>
        <a:xfrm>
          <a:off x="419098" y="4819648"/>
          <a:ext cx="66675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419100</xdr:colOff>
      <xdr:row>28</xdr:row>
      <xdr:rowOff>19050</xdr:rowOff>
    </xdr:from>
    <xdr:to>
      <xdr:col>1</xdr:col>
      <xdr:colOff>1114425</xdr:colOff>
      <xdr:row>28</xdr:row>
      <xdr:rowOff>19050</xdr:rowOff>
    </xdr:to>
    <xdr:cxnSp macro="">
      <xdr:nvCxnSpPr>
        <xdr:cNvPr id="43" name="直接连接符 42"/>
        <xdr:cNvCxnSpPr/>
      </xdr:nvCxnSpPr>
      <xdr:spPr>
        <a:xfrm>
          <a:off x="419100" y="4819650"/>
          <a:ext cx="6953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309260</xdr:colOff>
      <xdr:row>3</xdr:row>
      <xdr:rowOff>85726</xdr:rowOff>
    </xdr:from>
    <xdr:to>
      <xdr:col>2</xdr:col>
      <xdr:colOff>2956</xdr:colOff>
      <xdr:row>32</xdr:row>
      <xdr:rowOff>32660</xdr:rowOff>
    </xdr:to>
    <xdr:grpSp>
      <xdr:nvGrpSpPr>
        <xdr:cNvPr id="92" name="组合 91"/>
        <xdr:cNvGrpSpPr/>
      </xdr:nvGrpSpPr>
      <xdr:grpSpPr>
        <a:xfrm>
          <a:off x="1280810" y="600076"/>
          <a:ext cx="303296" cy="4918984"/>
          <a:chOff x="1452260" y="600076"/>
          <a:chExt cx="303296" cy="4918984"/>
        </a:xfrm>
      </xdr:grpSpPr>
      <xdr:cxnSp macro="">
        <xdr:nvCxnSpPr>
          <xdr:cNvPr id="44" name="肘形连接符 43"/>
          <xdr:cNvCxnSpPr/>
        </xdr:nvCxnSpPr>
        <xdr:spPr>
          <a:xfrm rot="5400000" flipH="1" flipV="1">
            <a:off x="-856568" y="2909890"/>
            <a:ext cx="4918984" cy="299355"/>
          </a:xfrm>
          <a:prstGeom prst="bentConnector3">
            <a:avLst>
              <a:gd name="adj1" fmla="val 9998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5" name="直接连接符 44"/>
          <xdr:cNvCxnSpPr/>
        </xdr:nvCxnSpPr>
        <xdr:spPr>
          <a:xfrm>
            <a:off x="1452260" y="5514975"/>
            <a:ext cx="303296"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0</xdr:colOff>
      <xdr:row>1</xdr:row>
      <xdr:rowOff>0</xdr:rowOff>
    </xdr:from>
    <xdr:to>
      <xdr:col>7</xdr:col>
      <xdr:colOff>0</xdr:colOff>
      <xdr:row>1</xdr:row>
      <xdr:rowOff>0</xdr:rowOff>
    </xdr:to>
    <xdr:cxnSp macro="">
      <xdr:nvCxnSpPr>
        <xdr:cNvPr id="64" name="直接箭头连接符 63"/>
        <xdr:cNvCxnSpPr/>
      </xdr:nvCxnSpPr>
      <xdr:spPr>
        <a:xfrm>
          <a:off x="3971925" y="171450"/>
          <a:ext cx="24479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xdr:colOff>
      <xdr:row>3</xdr:row>
      <xdr:rowOff>28575</xdr:rowOff>
    </xdr:from>
    <xdr:to>
      <xdr:col>7</xdr:col>
      <xdr:colOff>0</xdr:colOff>
      <xdr:row>3</xdr:row>
      <xdr:rowOff>28575</xdr:rowOff>
    </xdr:to>
    <xdr:cxnSp macro="">
      <xdr:nvCxnSpPr>
        <xdr:cNvPr id="93" name="直接箭头连接符 92"/>
        <xdr:cNvCxnSpPr/>
      </xdr:nvCxnSpPr>
      <xdr:spPr>
        <a:xfrm>
          <a:off x="1190625" y="542925"/>
          <a:ext cx="561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9525</xdr:colOff>
      <xdr:row>5</xdr:row>
      <xdr:rowOff>38100</xdr:rowOff>
    </xdr:from>
    <xdr:to>
      <xdr:col>8</xdr:col>
      <xdr:colOff>666750</xdr:colOff>
      <xdr:row>5</xdr:row>
      <xdr:rowOff>38100</xdr:rowOff>
    </xdr:to>
    <xdr:cxnSp macro="">
      <xdr:nvCxnSpPr>
        <xdr:cNvPr id="94" name="直接箭头连接符 93"/>
        <xdr:cNvCxnSpPr/>
      </xdr:nvCxnSpPr>
      <xdr:spPr>
        <a:xfrm>
          <a:off x="3981450" y="895350"/>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9525</xdr:colOff>
      <xdr:row>9</xdr:row>
      <xdr:rowOff>47625</xdr:rowOff>
    </xdr:from>
    <xdr:to>
      <xdr:col>8</xdr:col>
      <xdr:colOff>666750</xdr:colOff>
      <xdr:row>9</xdr:row>
      <xdr:rowOff>47625</xdr:rowOff>
    </xdr:to>
    <xdr:cxnSp macro="">
      <xdr:nvCxnSpPr>
        <xdr:cNvPr id="95" name="直接箭头连接符 94"/>
        <xdr:cNvCxnSpPr/>
      </xdr:nvCxnSpPr>
      <xdr:spPr>
        <a:xfrm>
          <a:off x="3981450" y="1590675"/>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9525</xdr:colOff>
      <xdr:row>13</xdr:row>
      <xdr:rowOff>28575</xdr:rowOff>
    </xdr:from>
    <xdr:to>
      <xdr:col>8</xdr:col>
      <xdr:colOff>666750</xdr:colOff>
      <xdr:row>13</xdr:row>
      <xdr:rowOff>28575</xdr:rowOff>
    </xdr:to>
    <xdr:cxnSp macro="">
      <xdr:nvCxnSpPr>
        <xdr:cNvPr id="96" name="直接箭头连接符 95"/>
        <xdr:cNvCxnSpPr/>
      </xdr:nvCxnSpPr>
      <xdr:spPr>
        <a:xfrm>
          <a:off x="3981450" y="2257425"/>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9525</xdr:colOff>
      <xdr:row>17</xdr:row>
      <xdr:rowOff>38100</xdr:rowOff>
    </xdr:from>
    <xdr:to>
      <xdr:col>8</xdr:col>
      <xdr:colOff>666750</xdr:colOff>
      <xdr:row>17</xdr:row>
      <xdr:rowOff>38100</xdr:rowOff>
    </xdr:to>
    <xdr:cxnSp macro="">
      <xdr:nvCxnSpPr>
        <xdr:cNvPr id="97" name="直接箭头连接符 96"/>
        <xdr:cNvCxnSpPr/>
      </xdr:nvCxnSpPr>
      <xdr:spPr>
        <a:xfrm>
          <a:off x="3981450" y="2952750"/>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9525</xdr:colOff>
      <xdr:row>21</xdr:row>
      <xdr:rowOff>47625</xdr:rowOff>
    </xdr:from>
    <xdr:to>
      <xdr:col>8</xdr:col>
      <xdr:colOff>666750</xdr:colOff>
      <xdr:row>21</xdr:row>
      <xdr:rowOff>47625</xdr:rowOff>
    </xdr:to>
    <xdr:cxnSp macro="">
      <xdr:nvCxnSpPr>
        <xdr:cNvPr id="98" name="直接箭头连接符 97"/>
        <xdr:cNvCxnSpPr/>
      </xdr:nvCxnSpPr>
      <xdr:spPr>
        <a:xfrm>
          <a:off x="3981450" y="3648075"/>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9525</xdr:colOff>
      <xdr:row>25</xdr:row>
      <xdr:rowOff>57150</xdr:rowOff>
    </xdr:from>
    <xdr:to>
      <xdr:col>8</xdr:col>
      <xdr:colOff>666750</xdr:colOff>
      <xdr:row>25</xdr:row>
      <xdr:rowOff>57150</xdr:rowOff>
    </xdr:to>
    <xdr:cxnSp macro="">
      <xdr:nvCxnSpPr>
        <xdr:cNvPr id="99" name="直接箭头连接符 98"/>
        <xdr:cNvCxnSpPr/>
      </xdr:nvCxnSpPr>
      <xdr:spPr>
        <a:xfrm>
          <a:off x="3981450" y="4343400"/>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xdr:colOff>
      <xdr:row>29</xdr:row>
      <xdr:rowOff>28575</xdr:rowOff>
    </xdr:from>
    <xdr:to>
      <xdr:col>8</xdr:col>
      <xdr:colOff>676275</xdr:colOff>
      <xdr:row>29</xdr:row>
      <xdr:rowOff>28575</xdr:rowOff>
    </xdr:to>
    <xdr:cxnSp macro="">
      <xdr:nvCxnSpPr>
        <xdr:cNvPr id="100" name="直接箭头连接符 99"/>
        <xdr:cNvCxnSpPr/>
      </xdr:nvCxnSpPr>
      <xdr:spPr>
        <a:xfrm>
          <a:off x="3990975" y="5000625"/>
          <a:ext cx="190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xdr:colOff>
      <xdr:row>33</xdr:row>
      <xdr:rowOff>38100</xdr:rowOff>
    </xdr:from>
    <xdr:to>
      <xdr:col>8</xdr:col>
      <xdr:colOff>676275</xdr:colOff>
      <xdr:row>33</xdr:row>
      <xdr:rowOff>38100</xdr:rowOff>
    </xdr:to>
    <xdr:cxnSp macro="">
      <xdr:nvCxnSpPr>
        <xdr:cNvPr id="101" name="直接箭头连接符 100"/>
        <xdr:cNvCxnSpPr/>
      </xdr:nvCxnSpPr>
      <xdr:spPr>
        <a:xfrm>
          <a:off x="3990975" y="5695950"/>
          <a:ext cx="190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447673</xdr:colOff>
      <xdr:row>4</xdr:row>
      <xdr:rowOff>19048</xdr:rowOff>
    </xdr:from>
    <xdr:to>
      <xdr:col>6</xdr:col>
      <xdr:colOff>1114428</xdr:colOff>
      <xdr:row>7</xdr:row>
      <xdr:rowOff>3</xdr:rowOff>
    </xdr:to>
    <xdr:cxnSp macro="">
      <xdr:nvCxnSpPr>
        <xdr:cNvPr id="102" name="肘形连接符 101"/>
        <xdr:cNvCxnSpPr/>
      </xdr:nvCxnSpPr>
      <xdr:spPr>
        <a:xfrm>
          <a:off x="1590673" y="704848"/>
          <a:ext cx="161930"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447675</xdr:colOff>
      <xdr:row>4</xdr:row>
      <xdr:rowOff>19050</xdr:rowOff>
    </xdr:from>
    <xdr:to>
      <xdr:col>7</xdr:col>
      <xdr:colOff>0</xdr:colOff>
      <xdr:row>4</xdr:row>
      <xdr:rowOff>19050</xdr:rowOff>
    </xdr:to>
    <xdr:cxnSp macro="">
      <xdr:nvCxnSpPr>
        <xdr:cNvPr id="103" name="直接连接符 102"/>
        <xdr:cNvCxnSpPr/>
      </xdr:nvCxnSpPr>
      <xdr:spPr>
        <a:xfrm>
          <a:off x="1590675" y="704850"/>
          <a:ext cx="1619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438148</xdr:colOff>
      <xdr:row>8</xdr:row>
      <xdr:rowOff>19048</xdr:rowOff>
    </xdr:from>
    <xdr:to>
      <xdr:col>6</xdr:col>
      <xdr:colOff>1104903</xdr:colOff>
      <xdr:row>11</xdr:row>
      <xdr:rowOff>3</xdr:rowOff>
    </xdr:to>
    <xdr:cxnSp macro="">
      <xdr:nvCxnSpPr>
        <xdr:cNvPr id="104" name="肘形连接符 103"/>
        <xdr:cNvCxnSpPr/>
      </xdr:nvCxnSpPr>
      <xdr:spPr>
        <a:xfrm>
          <a:off x="1581148" y="1390648"/>
          <a:ext cx="17145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438150</xdr:colOff>
      <xdr:row>8</xdr:row>
      <xdr:rowOff>19050</xdr:rowOff>
    </xdr:from>
    <xdr:to>
      <xdr:col>6</xdr:col>
      <xdr:colOff>1133475</xdr:colOff>
      <xdr:row>8</xdr:row>
      <xdr:rowOff>19050</xdr:rowOff>
    </xdr:to>
    <xdr:cxnSp macro="">
      <xdr:nvCxnSpPr>
        <xdr:cNvPr id="105" name="直接连接符 104"/>
        <xdr:cNvCxnSpPr/>
      </xdr:nvCxnSpPr>
      <xdr:spPr>
        <a:xfrm>
          <a:off x="1581150" y="1390650"/>
          <a:ext cx="1714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438148</xdr:colOff>
      <xdr:row>12</xdr:row>
      <xdr:rowOff>19048</xdr:rowOff>
    </xdr:from>
    <xdr:to>
      <xdr:col>6</xdr:col>
      <xdr:colOff>1104903</xdr:colOff>
      <xdr:row>15</xdr:row>
      <xdr:rowOff>3</xdr:rowOff>
    </xdr:to>
    <xdr:cxnSp macro="">
      <xdr:nvCxnSpPr>
        <xdr:cNvPr id="106" name="肘形连接符 105"/>
        <xdr:cNvCxnSpPr/>
      </xdr:nvCxnSpPr>
      <xdr:spPr>
        <a:xfrm>
          <a:off x="1581148" y="2076448"/>
          <a:ext cx="17145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438150</xdr:colOff>
      <xdr:row>12</xdr:row>
      <xdr:rowOff>19050</xdr:rowOff>
    </xdr:from>
    <xdr:to>
      <xdr:col>6</xdr:col>
      <xdr:colOff>1133475</xdr:colOff>
      <xdr:row>12</xdr:row>
      <xdr:rowOff>19050</xdr:rowOff>
    </xdr:to>
    <xdr:cxnSp macro="">
      <xdr:nvCxnSpPr>
        <xdr:cNvPr id="107" name="直接连接符 106"/>
        <xdr:cNvCxnSpPr/>
      </xdr:nvCxnSpPr>
      <xdr:spPr>
        <a:xfrm>
          <a:off x="1581150" y="2076450"/>
          <a:ext cx="1714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428623</xdr:colOff>
      <xdr:row>16</xdr:row>
      <xdr:rowOff>19048</xdr:rowOff>
    </xdr:from>
    <xdr:to>
      <xdr:col>6</xdr:col>
      <xdr:colOff>1095378</xdr:colOff>
      <xdr:row>19</xdr:row>
      <xdr:rowOff>3</xdr:rowOff>
    </xdr:to>
    <xdr:cxnSp macro="">
      <xdr:nvCxnSpPr>
        <xdr:cNvPr id="108" name="肘形连接符 107"/>
        <xdr:cNvCxnSpPr/>
      </xdr:nvCxnSpPr>
      <xdr:spPr>
        <a:xfrm>
          <a:off x="1571623" y="2762248"/>
          <a:ext cx="180980"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16</xdr:row>
      <xdr:rowOff>19050</xdr:rowOff>
    </xdr:from>
    <xdr:to>
      <xdr:col>6</xdr:col>
      <xdr:colOff>1123950</xdr:colOff>
      <xdr:row>16</xdr:row>
      <xdr:rowOff>19050</xdr:rowOff>
    </xdr:to>
    <xdr:cxnSp macro="">
      <xdr:nvCxnSpPr>
        <xdr:cNvPr id="109" name="直接连接符 108"/>
        <xdr:cNvCxnSpPr/>
      </xdr:nvCxnSpPr>
      <xdr:spPr>
        <a:xfrm>
          <a:off x="1571625" y="2762250"/>
          <a:ext cx="1809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419098</xdr:colOff>
      <xdr:row>20</xdr:row>
      <xdr:rowOff>28573</xdr:rowOff>
    </xdr:from>
    <xdr:to>
      <xdr:col>6</xdr:col>
      <xdr:colOff>1085853</xdr:colOff>
      <xdr:row>23</xdr:row>
      <xdr:rowOff>9528</xdr:rowOff>
    </xdr:to>
    <xdr:cxnSp macro="">
      <xdr:nvCxnSpPr>
        <xdr:cNvPr id="110" name="肘形连接符 109"/>
        <xdr:cNvCxnSpPr/>
      </xdr:nvCxnSpPr>
      <xdr:spPr>
        <a:xfrm>
          <a:off x="1562098" y="3457573"/>
          <a:ext cx="19050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419100</xdr:colOff>
      <xdr:row>20</xdr:row>
      <xdr:rowOff>28575</xdr:rowOff>
    </xdr:from>
    <xdr:to>
      <xdr:col>6</xdr:col>
      <xdr:colOff>1114425</xdr:colOff>
      <xdr:row>20</xdr:row>
      <xdr:rowOff>28575</xdr:rowOff>
    </xdr:to>
    <xdr:cxnSp macro="">
      <xdr:nvCxnSpPr>
        <xdr:cNvPr id="111" name="直接连接符 110"/>
        <xdr:cNvCxnSpPr/>
      </xdr:nvCxnSpPr>
      <xdr:spPr>
        <a:xfrm>
          <a:off x="1562100" y="3457575"/>
          <a:ext cx="1905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419098</xdr:colOff>
      <xdr:row>24</xdr:row>
      <xdr:rowOff>28573</xdr:rowOff>
    </xdr:from>
    <xdr:to>
      <xdr:col>6</xdr:col>
      <xdr:colOff>1085853</xdr:colOff>
      <xdr:row>27</xdr:row>
      <xdr:rowOff>9528</xdr:rowOff>
    </xdr:to>
    <xdr:cxnSp macro="">
      <xdr:nvCxnSpPr>
        <xdr:cNvPr id="112" name="肘形连接符 111"/>
        <xdr:cNvCxnSpPr/>
      </xdr:nvCxnSpPr>
      <xdr:spPr>
        <a:xfrm>
          <a:off x="1562098" y="4143373"/>
          <a:ext cx="19050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419100</xdr:colOff>
      <xdr:row>24</xdr:row>
      <xdr:rowOff>28575</xdr:rowOff>
    </xdr:from>
    <xdr:to>
      <xdr:col>6</xdr:col>
      <xdr:colOff>1114425</xdr:colOff>
      <xdr:row>24</xdr:row>
      <xdr:rowOff>28575</xdr:rowOff>
    </xdr:to>
    <xdr:cxnSp macro="">
      <xdr:nvCxnSpPr>
        <xdr:cNvPr id="113" name="直接连接符 112"/>
        <xdr:cNvCxnSpPr/>
      </xdr:nvCxnSpPr>
      <xdr:spPr>
        <a:xfrm>
          <a:off x="1562100" y="4143375"/>
          <a:ext cx="1905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419098</xdr:colOff>
      <xdr:row>28</xdr:row>
      <xdr:rowOff>19048</xdr:rowOff>
    </xdr:from>
    <xdr:to>
      <xdr:col>6</xdr:col>
      <xdr:colOff>1085853</xdr:colOff>
      <xdr:row>31</xdr:row>
      <xdr:rowOff>3</xdr:rowOff>
    </xdr:to>
    <xdr:cxnSp macro="">
      <xdr:nvCxnSpPr>
        <xdr:cNvPr id="114" name="肘形连接符 113"/>
        <xdr:cNvCxnSpPr/>
      </xdr:nvCxnSpPr>
      <xdr:spPr>
        <a:xfrm>
          <a:off x="1562098" y="4819648"/>
          <a:ext cx="19050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419100</xdr:colOff>
      <xdr:row>28</xdr:row>
      <xdr:rowOff>19050</xdr:rowOff>
    </xdr:from>
    <xdr:to>
      <xdr:col>6</xdr:col>
      <xdr:colOff>1114425</xdr:colOff>
      <xdr:row>28</xdr:row>
      <xdr:rowOff>19050</xdr:rowOff>
    </xdr:to>
    <xdr:cxnSp macro="">
      <xdr:nvCxnSpPr>
        <xdr:cNvPr id="115" name="直接连接符 114"/>
        <xdr:cNvCxnSpPr/>
      </xdr:nvCxnSpPr>
      <xdr:spPr>
        <a:xfrm>
          <a:off x="1562100" y="4819650"/>
          <a:ext cx="1905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309260</xdr:colOff>
      <xdr:row>3</xdr:row>
      <xdr:rowOff>85726</xdr:rowOff>
    </xdr:from>
    <xdr:to>
      <xdr:col>7</xdr:col>
      <xdr:colOff>2956</xdr:colOff>
      <xdr:row>32</xdr:row>
      <xdr:rowOff>32660</xdr:rowOff>
    </xdr:to>
    <xdr:grpSp>
      <xdr:nvGrpSpPr>
        <xdr:cNvPr id="116" name="组合 115"/>
        <xdr:cNvGrpSpPr/>
      </xdr:nvGrpSpPr>
      <xdr:grpSpPr>
        <a:xfrm>
          <a:off x="5586110" y="600076"/>
          <a:ext cx="303296" cy="4918984"/>
          <a:chOff x="1452260" y="600076"/>
          <a:chExt cx="303296" cy="4918984"/>
        </a:xfrm>
      </xdr:grpSpPr>
      <xdr:cxnSp macro="">
        <xdr:nvCxnSpPr>
          <xdr:cNvPr id="117" name="肘形连接符 116"/>
          <xdr:cNvCxnSpPr/>
        </xdr:nvCxnSpPr>
        <xdr:spPr>
          <a:xfrm rot="5400000" flipH="1" flipV="1">
            <a:off x="-856568" y="2909890"/>
            <a:ext cx="4918984" cy="299355"/>
          </a:xfrm>
          <a:prstGeom prst="bentConnector3">
            <a:avLst>
              <a:gd name="adj1" fmla="val 9998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8" name="直接连接符 117"/>
          <xdr:cNvCxnSpPr/>
        </xdr:nvCxnSpPr>
        <xdr:spPr>
          <a:xfrm>
            <a:off x="1452260" y="5514975"/>
            <a:ext cx="303296"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0</xdr:colOff>
      <xdr:row>1</xdr:row>
      <xdr:rowOff>0</xdr:rowOff>
    </xdr:from>
    <xdr:to>
      <xdr:col>12</xdr:col>
      <xdr:colOff>19050</xdr:colOff>
      <xdr:row>1</xdr:row>
      <xdr:rowOff>0</xdr:rowOff>
    </xdr:to>
    <xdr:cxnSp macro="">
      <xdr:nvCxnSpPr>
        <xdr:cNvPr id="119" name="直接箭头连接符 118"/>
        <xdr:cNvCxnSpPr/>
      </xdr:nvCxnSpPr>
      <xdr:spPr>
        <a:xfrm>
          <a:off x="8639175" y="171450"/>
          <a:ext cx="2095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xdr:colOff>
      <xdr:row>7</xdr:row>
      <xdr:rowOff>66675</xdr:rowOff>
    </xdr:from>
    <xdr:to>
      <xdr:col>7</xdr:col>
      <xdr:colOff>0</xdr:colOff>
      <xdr:row>7</xdr:row>
      <xdr:rowOff>66675</xdr:rowOff>
    </xdr:to>
    <xdr:cxnSp macro="">
      <xdr:nvCxnSpPr>
        <xdr:cNvPr id="124" name="直接箭头连接符 123"/>
        <xdr:cNvCxnSpPr/>
      </xdr:nvCxnSpPr>
      <xdr:spPr>
        <a:xfrm>
          <a:off x="6743700" y="1266825"/>
          <a:ext cx="561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47625</xdr:colOff>
      <xdr:row>3</xdr:row>
      <xdr:rowOff>28575</xdr:rowOff>
    </xdr:from>
    <xdr:to>
      <xdr:col>12</xdr:col>
      <xdr:colOff>0</xdr:colOff>
      <xdr:row>3</xdr:row>
      <xdr:rowOff>28575</xdr:rowOff>
    </xdr:to>
    <xdr:cxnSp macro="">
      <xdr:nvCxnSpPr>
        <xdr:cNvPr id="128" name="直接箭头连接符 127"/>
        <xdr:cNvCxnSpPr/>
      </xdr:nvCxnSpPr>
      <xdr:spPr>
        <a:xfrm>
          <a:off x="5857875" y="542925"/>
          <a:ext cx="561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5</xdr:row>
      <xdr:rowOff>38100</xdr:rowOff>
    </xdr:from>
    <xdr:to>
      <xdr:col>13</xdr:col>
      <xdr:colOff>666750</xdr:colOff>
      <xdr:row>5</xdr:row>
      <xdr:rowOff>38100</xdr:rowOff>
    </xdr:to>
    <xdr:cxnSp macro="">
      <xdr:nvCxnSpPr>
        <xdr:cNvPr id="129" name="直接箭头连接符 128"/>
        <xdr:cNvCxnSpPr/>
      </xdr:nvCxnSpPr>
      <xdr:spPr>
        <a:xfrm>
          <a:off x="8648700" y="895350"/>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9</xdr:row>
      <xdr:rowOff>47625</xdr:rowOff>
    </xdr:from>
    <xdr:to>
      <xdr:col>13</xdr:col>
      <xdr:colOff>666750</xdr:colOff>
      <xdr:row>9</xdr:row>
      <xdr:rowOff>47625</xdr:rowOff>
    </xdr:to>
    <xdr:cxnSp macro="">
      <xdr:nvCxnSpPr>
        <xdr:cNvPr id="130" name="直接箭头连接符 129"/>
        <xdr:cNvCxnSpPr/>
      </xdr:nvCxnSpPr>
      <xdr:spPr>
        <a:xfrm>
          <a:off x="8648700" y="1590675"/>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13</xdr:row>
      <xdr:rowOff>28575</xdr:rowOff>
    </xdr:from>
    <xdr:to>
      <xdr:col>13</xdr:col>
      <xdr:colOff>666750</xdr:colOff>
      <xdr:row>13</xdr:row>
      <xdr:rowOff>28575</xdr:rowOff>
    </xdr:to>
    <xdr:cxnSp macro="">
      <xdr:nvCxnSpPr>
        <xdr:cNvPr id="131" name="直接箭头连接符 130"/>
        <xdr:cNvCxnSpPr/>
      </xdr:nvCxnSpPr>
      <xdr:spPr>
        <a:xfrm>
          <a:off x="8648700" y="2257425"/>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17</xdr:row>
      <xdr:rowOff>38100</xdr:rowOff>
    </xdr:from>
    <xdr:to>
      <xdr:col>13</xdr:col>
      <xdr:colOff>666750</xdr:colOff>
      <xdr:row>17</xdr:row>
      <xdr:rowOff>38100</xdr:rowOff>
    </xdr:to>
    <xdr:cxnSp macro="">
      <xdr:nvCxnSpPr>
        <xdr:cNvPr id="132" name="直接箭头连接符 131"/>
        <xdr:cNvCxnSpPr/>
      </xdr:nvCxnSpPr>
      <xdr:spPr>
        <a:xfrm>
          <a:off x="8648700" y="2952750"/>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21</xdr:row>
      <xdr:rowOff>47625</xdr:rowOff>
    </xdr:from>
    <xdr:to>
      <xdr:col>13</xdr:col>
      <xdr:colOff>666750</xdr:colOff>
      <xdr:row>21</xdr:row>
      <xdr:rowOff>47625</xdr:rowOff>
    </xdr:to>
    <xdr:cxnSp macro="">
      <xdr:nvCxnSpPr>
        <xdr:cNvPr id="133" name="直接箭头连接符 132"/>
        <xdr:cNvCxnSpPr/>
      </xdr:nvCxnSpPr>
      <xdr:spPr>
        <a:xfrm>
          <a:off x="8648700" y="3648075"/>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25</xdr:row>
      <xdr:rowOff>57150</xdr:rowOff>
    </xdr:from>
    <xdr:to>
      <xdr:col>13</xdr:col>
      <xdr:colOff>666750</xdr:colOff>
      <xdr:row>25</xdr:row>
      <xdr:rowOff>57150</xdr:rowOff>
    </xdr:to>
    <xdr:cxnSp macro="">
      <xdr:nvCxnSpPr>
        <xdr:cNvPr id="134" name="直接箭头连接符 133"/>
        <xdr:cNvCxnSpPr/>
      </xdr:nvCxnSpPr>
      <xdr:spPr>
        <a:xfrm>
          <a:off x="8648700" y="4343400"/>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29</xdr:row>
      <xdr:rowOff>28575</xdr:rowOff>
    </xdr:from>
    <xdr:to>
      <xdr:col>13</xdr:col>
      <xdr:colOff>676275</xdr:colOff>
      <xdr:row>29</xdr:row>
      <xdr:rowOff>28575</xdr:rowOff>
    </xdr:to>
    <xdr:cxnSp macro="">
      <xdr:nvCxnSpPr>
        <xdr:cNvPr id="135" name="直接箭头连接符 134"/>
        <xdr:cNvCxnSpPr/>
      </xdr:nvCxnSpPr>
      <xdr:spPr>
        <a:xfrm>
          <a:off x="8658225" y="5000625"/>
          <a:ext cx="190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33</xdr:row>
      <xdr:rowOff>38100</xdr:rowOff>
    </xdr:from>
    <xdr:to>
      <xdr:col>13</xdr:col>
      <xdr:colOff>676275</xdr:colOff>
      <xdr:row>33</xdr:row>
      <xdr:rowOff>38100</xdr:rowOff>
    </xdr:to>
    <xdr:cxnSp macro="">
      <xdr:nvCxnSpPr>
        <xdr:cNvPr id="136" name="直接箭头连接符 135"/>
        <xdr:cNvCxnSpPr/>
      </xdr:nvCxnSpPr>
      <xdr:spPr>
        <a:xfrm>
          <a:off x="8658225" y="5695950"/>
          <a:ext cx="190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447673</xdr:colOff>
      <xdr:row>4</xdr:row>
      <xdr:rowOff>19048</xdr:rowOff>
    </xdr:from>
    <xdr:to>
      <xdr:col>11</xdr:col>
      <xdr:colOff>1114428</xdr:colOff>
      <xdr:row>7</xdr:row>
      <xdr:rowOff>3</xdr:rowOff>
    </xdr:to>
    <xdr:cxnSp macro="">
      <xdr:nvCxnSpPr>
        <xdr:cNvPr id="137" name="肘形连接符 136"/>
        <xdr:cNvCxnSpPr/>
      </xdr:nvCxnSpPr>
      <xdr:spPr>
        <a:xfrm>
          <a:off x="6257923" y="704848"/>
          <a:ext cx="161930"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447675</xdr:colOff>
      <xdr:row>4</xdr:row>
      <xdr:rowOff>19050</xdr:rowOff>
    </xdr:from>
    <xdr:to>
      <xdr:col>12</xdr:col>
      <xdr:colOff>0</xdr:colOff>
      <xdr:row>4</xdr:row>
      <xdr:rowOff>19050</xdr:rowOff>
    </xdr:to>
    <xdr:cxnSp macro="">
      <xdr:nvCxnSpPr>
        <xdr:cNvPr id="138" name="直接连接符 137"/>
        <xdr:cNvCxnSpPr/>
      </xdr:nvCxnSpPr>
      <xdr:spPr>
        <a:xfrm>
          <a:off x="6257925" y="704850"/>
          <a:ext cx="1619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438148</xdr:colOff>
      <xdr:row>8</xdr:row>
      <xdr:rowOff>19048</xdr:rowOff>
    </xdr:from>
    <xdr:to>
      <xdr:col>11</xdr:col>
      <xdr:colOff>1104903</xdr:colOff>
      <xdr:row>11</xdr:row>
      <xdr:rowOff>3</xdr:rowOff>
    </xdr:to>
    <xdr:cxnSp macro="">
      <xdr:nvCxnSpPr>
        <xdr:cNvPr id="139" name="肘形连接符 138"/>
        <xdr:cNvCxnSpPr/>
      </xdr:nvCxnSpPr>
      <xdr:spPr>
        <a:xfrm>
          <a:off x="6248398" y="1390648"/>
          <a:ext cx="17145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438150</xdr:colOff>
      <xdr:row>8</xdr:row>
      <xdr:rowOff>19050</xdr:rowOff>
    </xdr:from>
    <xdr:to>
      <xdr:col>11</xdr:col>
      <xdr:colOff>1133475</xdr:colOff>
      <xdr:row>8</xdr:row>
      <xdr:rowOff>19050</xdr:rowOff>
    </xdr:to>
    <xdr:cxnSp macro="">
      <xdr:nvCxnSpPr>
        <xdr:cNvPr id="140" name="直接连接符 139"/>
        <xdr:cNvCxnSpPr/>
      </xdr:nvCxnSpPr>
      <xdr:spPr>
        <a:xfrm>
          <a:off x="6248400" y="1390650"/>
          <a:ext cx="1714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438148</xdr:colOff>
      <xdr:row>12</xdr:row>
      <xdr:rowOff>19048</xdr:rowOff>
    </xdr:from>
    <xdr:to>
      <xdr:col>11</xdr:col>
      <xdr:colOff>1104903</xdr:colOff>
      <xdr:row>15</xdr:row>
      <xdr:rowOff>3</xdr:rowOff>
    </xdr:to>
    <xdr:cxnSp macro="">
      <xdr:nvCxnSpPr>
        <xdr:cNvPr id="141" name="肘形连接符 140"/>
        <xdr:cNvCxnSpPr/>
      </xdr:nvCxnSpPr>
      <xdr:spPr>
        <a:xfrm>
          <a:off x="6248398" y="2076448"/>
          <a:ext cx="17145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438150</xdr:colOff>
      <xdr:row>12</xdr:row>
      <xdr:rowOff>19050</xdr:rowOff>
    </xdr:from>
    <xdr:to>
      <xdr:col>11</xdr:col>
      <xdr:colOff>1133475</xdr:colOff>
      <xdr:row>12</xdr:row>
      <xdr:rowOff>19050</xdr:rowOff>
    </xdr:to>
    <xdr:cxnSp macro="">
      <xdr:nvCxnSpPr>
        <xdr:cNvPr id="142" name="直接连接符 141"/>
        <xdr:cNvCxnSpPr/>
      </xdr:nvCxnSpPr>
      <xdr:spPr>
        <a:xfrm>
          <a:off x="6248400" y="2076450"/>
          <a:ext cx="1714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428623</xdr:colOff>
      <xdr:row>16</xdr:row>
      <xdr:rowOff>19048</xdr:rowOff>
    </xdr:from>
    <xdr:to>
      <xdr:col>11</xdr:col>
      <xdr:colOff>1095378</xdr:colOff>
      <xdr:row>19</xdr:row>
      <xdr:rowOff>3</xdr:rowOff>
    </xdr:to>
    <xdr:cxnSp macro="">
      <xdr:nvCxnSpPr>
        <xdr:cNvPr id="143" name="肘形连接符 142"/>
        <xdr:cNvCxnSpPr/>
      </xdr:nvCxnSpPr>
      <xdr:spPr>
        <a:xfrm>
          <a:off x="6238873" y="2762248"/>
          <a:ext cx="180980"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428625</xdr:colOff>
      <xdr:row>16</xdr:row>
      <xdr:rowOff>19050</xdr:rowOff>
    </xdr:from>
    <xdr:to>
      <xdr:col>11</xdr:col>
      <xdr:colOff>1123950</xdr:colOff>
      <xdr:row>16</xdr:row>
      <xdr:rowOff>19050</xdr:rowOff>
    </xdr:to>
    <xdr:cxnSp macro="">
      <xdr:nvCxnSpPr>
        <xdr:cNvPr id="144" name="直接连接符 143"/>
        <xdr:cNvCxnSpPr/>
      </xdr:nvCxnSpPr>
      <xdr:spPr>
        <a:xfrm>
          <a:off x="6238875" y="2762250"/>
          <a:ext cx="1809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419098</xdr:colOff>
      <xdr:row>20</xdr:row>
      <xdr:rowOff>28573</xdr:rowOff>
    </xdr:from>
    <xdr:to>
      <xdr:col>11</xdr:col>
      <xdr:colOff>1085853</xdr:colOff>
      <xdr:row>23</xdr:row>
      <xdr:rowOff>9528</xdr:rowOff>
    </xdr:to>
    <xdr:cxnSp macro="">
      <xdr:nvCxnSpPr>
        <xdr:cNvPr id="145" name="肘形连接符 144"/>
        <xdr:cNvCxnSpPr/>
      </xdr:nvCxnSpPr>
      <xdr:spPr>
        <a:xfrm>
          <a:off x="6229348" y="3457573"/>
          <a:ext cx="19050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419100</xdr:colOff>
      <xdr:row>20</xdr:row>
      <xdr:rowOff>28575</xdr:rowOff>
    </xdr:from>
    <xdr:to>
      <xdr:col>11</xdr:col>
      <xdr:colOff>1114425</xdr:colOff>
      <xdr:row>20</xdr:row>
      <xdr:rowOff>28575</xdr:rowOff>
    </xdr:to>
    <xdr:cxnSp macro="">
      <xdr:nvCxnSpPr>
        <xdr:cNvPr id="146" name="直接连接符 145"/>
        <xdr:cNvCxnSpPr/>
      </xdr:nvCxnSpPr>
      <xdr:spPr>
        <a:xfrm>
          <a:off x="6229350" y="3457575"/>
          <a:ext cx="1905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419098</xdr:colOff>
      <xdr:row>24</xdr:row>
      <xdr:rowOff>28573</xdr:rowOff>
    </xdr:from>
    <xdr:to>
      <xdr:col>11</xdr:col>
      <xdr:colOff>1085853</xdr:colOff>
      <xdr:row>27</xdr:row>
      <xdr:rowOff>9528</xdr:rowOff>
    </xdr:to>
    <xdr:cxnSp macro="">
      <xdr:nvCxnSpPr>
        <xdr:cNvPr id="147" name="肘形连接符 146"/>
        <xdr:cNvCxnSpPr/>
      </xdr:nvCxnSpPr>
      <xdr:spPr>
        <a:xfrm>
          <a:off x="6229348" y="4143373"/>
          <a:ext cx="19050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419100</xdr:colOff>
      <xdr:row>24</xdr:row>
      <xdr:rowOff>28575</xdr:rowOff>
    </xdr:from>
    <xdr:to>
      <xdr:col>11</xdr:col>
      <xdr:colOff>1114425</xdr:colOff>
      <xdr:row>24</xdr:row>
      <xdr:rowOff>28575</xdr:rowOff>
    </xdr:to>
    <xdr:cxnSp macro="">
      <xdr:nvCxnSpPr>
        <xdr:cNvPr id="148" name="直接连接符 147"/>
        <xdr:cNvCxnSpPr/>
      </xdr:nvCxnSpPr>
      <xdr:spPr>
        <a:xfrm>
          <a:off x="6229350" y="4143375"/>
          <a:ext cx="1905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419098</xdr:colOff>
      <xdr:row>28</xdr:row>
      <xdr:rowOff>19048</xdr:rowOff>
    </xdr:from>
    <xdr:to>
      <xdr:col>11</xdr:col>
      <xdr:colOff>1085853</xdr:colOff>
      <xdr:row>31</xdr:row>
      <xdr:rowOff>3</xdr:rowOff>
    </xdr:to>
    <xdr:cxnSp macro="">
      <xdr:nvCxnSpPr>
        <xdr:cNvPr id="149" name="肘形连接符 148"/>
        <xdr:cNvCxnSpPr/>
      </xdr:nvCxnSpPr>
      <xdr:spPr>
        <a:xfrm>
          <a:off x="6229348" y="4819648"/>
          <a:ext cx="19050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419100</xdr:colOff>
      <xdr:row>28</xdr:row>
      <xdr:rowOff>19050</xdr:rowOff>
    </xdr:from>
    <xdr:to>
      <xdr:col>11</xdr:col>
      <xdr:colOff>1114425</xdr:colOff>
      <xdr:row>28</xdr:row>
      <xdr:rowOff>19050</xdr:rowOff>
    </xdr:to>
    <xdr:cxnSp macro="">
      <xdr:nvCxnSpPr>
        <xdr:cNvPr id="150" name="直接连接符 149"/>
        <xdr:cNvCxnSpPr/>
      </xdr:nvCxnSpPr>
      <xdr:spPr>
        <a:xfrm>
          <a:off x="6229350" y="4819650"/>
          <a:ext cx="1905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309260</xdr:colOff>
      <xdr:row>3</xdr:row>
      <xdr:rowOff>85726</xdr:rowOff>
    </xdr:from>
    <xdr:to>
      <xdr:col>12</xdr:col>
      <xdr:colOff>2956</xdr:colOff>
      <xdr:row>32</xdr:row>
      <xdr:rowOff>32660</xdr:rowOff>
    </xdr:to>
    <xdr:grpSp>
      <xdr:nvGrpSpPr>
        <xdr:cNvPr id="151" name="组合 150"/>
        <xdr:cNvGrpSpPr/>
      </xdr:nvGrpSpPr>
      <xdr:grpSpPr>
        <a:xfrm>
          <a:off x="9881885" y="600076"/>
          <a:ext cx="303296" cy="4918984"/>
          <a:chOff x="1452260" y="600076"/>
          <a:chExt cx="303296" cy="4918984"/>
        </a:xfrm>
      </xdr:grpSpPr>
      <xdr:cxnSp macro="">
        <xdr:nvCxnSpPr>
          <xdr:cNvPr id="152" name="肘形连接符 151"/>
          <xdr:cNvCxnSpPr/>
        </xdr:nvCxnSpPr>
        <xdr:spPr>
          <a:xfrm rot="5400000" flipH="1" flipV="1">
            <a:off x="-856568" y="2909890"/>
            <a:ext cx="4918984" cy="299355"/>
          </a:xfrm>
          <a:prstGeom prst="bentConnector3">
            <a:avLst>
              <a:gd name="adj1" fmla="val 9998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3" name="直接连接符 152"/>
          <xdr:cNvCxnSpPr/>
        </xdr:nvCxnSpPr>
        <xdr:spPr>
          <a:xfrm>
            <a:off x="1452260" y="5514975"/>
            <a:ext cx="303296"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0</xdr:colOff>
      <xdr:row>1</xdr:row>
      <xdr:rowOff>0</xdr:rowOff>
    </xdr:from>
    <xdr:to>
      <xdr:col>17</xdr:col>
      <xdr:colOff>0</xdr:colOff>
      <xdr:row>1</xdr:row>
      <xdr:rowOff>0</xdr:rowOff>
    </xdr:to>
    <xdr:cxnSp macro="">
      <xdr:nvCxnSpPr>
        <xdr:cNvPr id="154" name="直接箭头连接符 153"/>
        <xdr:cNvCxnSpPr/>
      </xdr:nvCxnSpPr>
      <xdr:spPr>
        <a:xfrm>
          <a:off x="12934950" y="171450"/>
          <a:ext cx="20764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47625</xdr:colOff>
      <xdr:row>11</xdr:row>
      <xdr:rowOff>76200</xdr:rowOff>
    </xdr:from>
    <xdr:to>
      <xdr:col>12</xdr:col>
      <xdr:colOff>0</xdr:colOff>
      <xdr:row>11</xdr:row>
      <xdr:rowOff>76200</xdr:rowOff>
    </xdr:to>
    <xdr:cxnSp macro="">
      <xdr:nvCxnSpPr>
        <xdr:cNvPr id="157" name="直接箭头连接符 156"/>
        <xdr:cNvCxnSpPr/>
      </xdr:nvCxnSpPr>
      <xdr:spPr>
        <a:xfrm>
          <a:off x="10153650" y="1962150"/>
          <a:ext cx="561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47625</xdr:colOff>
      <xdr:row>3</xdr:row>
      <xdr:rowOff>28575</xdr:rowOff>
    </xdr:from>
    <xdr:to>
      <xdr:col>17</xdr:col>
      <xdr:colOff>0</xdr:colOff>
      <xdr:row>3</xdr:row>
      <xdr:rowOff>28575</xdr:rowOff>
    </xdr:to>
    <xdr:cxnSp macro="">
      <xdr:nvCxnSpPr>
        <xdr:cNvPr id="158" name="直接箭头连接符 157"/>
        <xdr:cNvCxnSpPr/>
      </xdr:nvCxnSpPr>
      <xdr:spPr>
        <a:xfrm>
          <a:off x="10153650" y="542925"/>
          <a:ext cx="561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9525</xdr:colOff>
      <xdr:row>5</xdr:row>
      <xdr:rowOff>38100</xdr:rowOff>
    </xdr:from>
    <xdr:to>
      <xdr:col>18</xdr:col>
      <xdr:colOff>666750</xdr:colOff>
      <xdr:row>5</xdr:row>
      <xdr:rowOff>38100</xdr:rowOff>
    </xdr:to>
    <xdr:cxnSp macro="">
      <xdr:nvCxnSpPr>
        <xdr:cNvPr id="159" name="直接箭头连接符 158"/>
        <xdr:cNvCxnSpPr/>
      </xdr:nvCxnSpPr>
      <xdr:spPr>
        <a:xfrm>
          <a:off x="12944475" y="895350"/>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9525</xdr:colOff>
      <xdr:row>9</xdr:row>
      <xdr:rowOff>47625</xdr:rowOff>
    </xdr:from>
    <xdr:to>
      <xdr:col>18</xdr:col>
      <xdr:colOff>666750</xdr:colOff>
      <xdr:row>9</xdr:row>
      <xdr:rowOff>47625</xdr:rowOff>
    </xdr:to>
    <xdr:cxnSp macro="">
      <xdr:nvCxnSpPr>
        <xdr:cNvPr id="160" name="直接箭头连接符 159"/>
        <xdr:cNvCxnSpPr/>
      </xdr:nvCxnSpPr>
      <xdr:spPr>
        <a:xfrm>
          <a:off x="12944475" y="1590675"/>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9525</xdr:colOff>
      <xdr:row>13</xdr:row>
      <xdr:rowOff>28575</xdr:rowOff>
    </xdr:from>
    <xdr:to>
      <xdr:col>18</xdr:col>
      <xdr:colOff>666750</xdr:colOff>
      <xdr:row>13</xdr:row>
      <xdr:rowOff>28575</xdr:rowOff>
    </xdr:to>
    <xdr:cxnSp macro="">
      <xdr:nvCxnSpPr>
        <xdr:cNvPr id="161" name="直接箭头连接符 160"/>
        <xdr:cNvCxnSpPr/>
      </xdr:nvCxnSpPr>
      <xdr:spPr>
        <a:xfrm>
          <a:off x="12944475" y="2257425"/>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9525</xdr:colOff>
      <xdr:row>17</xdr:row>
      <xdr:rowOff>38100</xdr:rowOff>
    </xdr:from>
    <xdr:to>
      <xdr:col>18</xdr:col>
      <xdr:colOff>666750</xdr:colOff>
      <xdr:row>17</xdr:row>
      <xdr:rowOff>38100</xdr:rowOff>
    </xdr:to>
    <xdr:cxnSp macro="">
      <xdr:nvCxnSpPr>
        <xdr:cNvPr id="162" name="直接箭头连接符 161"/>
        <xdr:cNvCxnSpPr/>
      </xdr:nvCxnSpPr>
      <xdr:spPr>
        <a:xfrm>
          <a:off x="12944475" y="2952750"/>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9525</xdr:colOff>
      <xdr:row>21</xdr:row>
      <xdr:rowOff>47625</xdr:rowOff>
    </xdr:from>
    <xdr:to>
      <xdr:col>18</xdr:col>
      <xdr:colOff>666750</xdr:colOff>
      <xdr:row>21</xdr:row>
      <xdr:rowOff>47625</xdr:rowOff>
    </xdr:to>
    <xdr:cxnSp macro="">
      <xdr:nvCxnSpPr>
        <xdr:cNvPr id="163" name="直接箭头连接符 162"/>
        <xdr:cNvCxnSpPr/>
      </xdr:nvCxnSpPr>
      <xdr:spPr>
        <a:xfrm>
          <a:off x="12944475" y="3648075"/>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9525</xdr:colOff>
      <xdr:row>25</xdr:row>
      <xdr:rowOff>57150</xdr:rowOff>
    </xdr:from>
    <xdr:to>
      <xdr:col>18</xdr:col>
      <xdr:colOff>666750</xdr:colOff>
      <xdr:row>25</xdr:row>
      <xdr:rowOff>57150</xdr:rowOff>
    </xdr:to>
    <xdr:cxnSp macro="">
      <xdr:nvCxnSpPr>
        <xdr:cNvPr id="164" name="直接箭头连接符 163"/>
        <xdr:cNvCxnSpPr/>
      </xdr:nvCxnSpPr>
      <xdr:spPr>
        <a:xfrm>
          <a:off x="12944475" y="4343400"/>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19050</xdr:colOff>
      <xdr:row>29</xdr:row>
      <xdr:rowOff>28575</xdr:rowOff>
    </xdr:from>
    <xdr:to>
      <xdr:col>18</xdr:col>
      <xdr:colOff>676275</xdr:colOff>
      <xdr:row>29</xdr:row>
      <xdr:rowOff>28575</xdr:rowOff>
    </xdr:to>
    <xdr:cxnSp macro="">
      <xdr:nvCxnSpPr>
        <xdr:cNvPr id="165" name="直接箭头连接符 164"/>
        <xdr:cNvCxnSpPr/>
      </xdr:nvCxnSpPr>
      <xdr:spPr>
        <a:xfrm>
          <a:off x="12954000" y="5000625"/>
          <a:ext cx="190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19050</xdr:colOff>
      <xdr:row>33</xdr:row>
      <xdr:rowOff>38100</xdr:rowOff>
    </xdr:from>
    <xdr:to>
      <xdr:col>18</xdr:col>
      <xdr:colOff>676275</xdr:colOff>
      <xdr:row>33</xdr:row>
      <xdr:rowOff>38100</xdr:rowOff>
    </xdr:to>
    <xdr:cxnSp macro="">
      <xdr:nvCxnSpPr>
        <xdr:cNvPr id="166" name="直接箭头连接符 165"/>
        <xdr:cNvCxnSpPr/>
      </xdr:nvCxnSpPr>
      <xdr:spPr>
        <a:xfrm>
          <a:off x="12954000" y="5695950"/>
          <a:ext cx="190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447673</xdr:colOff>
      <xdr:row>4</xdr:row>
      <xdr:rowOff>19048</xdr:rowOff>
    </xdr:from>
    <xdr:to>
      <xdr:col>16</xdr:col>
      <xdr:colOff>1114428</xdr:colOff>
      <xdr:row>7</xdr:row>
      <xdr:rowOff>3</xdr:rowOff>
    </xdr:to>
    <xdr:cxnSp macro="">
      <xdr:nvCxnSpPr>
        <xdr:cNvPr id="167" name="肘形连接符 166"/>
        <xdr:cNvCxnSpPr/>
      </xdr:nvCxnSpPr>
      <xdr:spPr>
        <a:xfrm>
          <a:off x="10553698" y="704848"/>
          <a:ext cx="161930"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447675</xdr:colOff>
      <xdr:row>4</xdr:row>
      <xdr:rowOff>19050</xdr:rowOff>
    </xdr:from>
    <xdr:to>
      <xdr:col>17</xdr:col>
      <xdr:colOff>0</xdr:colOff>
      <xdr:row>4</xdr:row>
      <xdr:rowOff>19050</xdr:rowOff>
    </xdr:to>
    <xdr:cxnSp macro="">
      <xdr:nvCxnSpPr>
        <xdr:cNvPr id="168" name="直接连接符 167"/>
        <xdr:cNvCxnSpPr/>
      </xdr:nvCxnSpPr>
      <xdr:spPr>
        <a:xfrm>
          <a:off x="10553700" y="704850"/>
          <a:ext cx="1619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438148</xdr:colOff>
      <xdr:row>8</xdr:row>
      <xdr:rowOff>19048</xdr:rowOff>
    </xdr:from>
    <xdr:to>
      <xdr:col>16</xdr:col>
      <xdr:colOff>1104903</xdr:colOff>
      <xdr:row>11</xdr:row>
      <xdr:rowOff>3</xdr:rowOff>
    </xdr:to>
    <xdr:cxnSp macro="">
      <xdr:nvCxnSpPr>
        <xdr:cNvPr id="169" name="肘形连接符 168"/>
        <xdr:cNvCxnSpPr/>
      </xdr:nvCxnSpPr>
      <xdr:spPr>
        <a:xfrm>
          <a:off x="10544173" y="1390648"/>
          <a:ext cx="17145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438150</xdr:colOff>
      <xdr:row>8</xdr:row>
      <xdr:rowOff>19050</xdr:rowOff>
    </xdr:from>
    <xdr:to>
      <xdr:col>16</xdr:col>
      <xdr:colOff>1133475</xdr:colOff>
      <xdr:row>8</xdr:row>
      <xdr:rowOff>19050</xdr:rowOff>
    </xdr:to>
    <xdr:cxnSp macro="">
      <xdr:nvCxnSpPr>
        <xdr:cNvPr id="170" name="直接连接符 169"/>
        <xdr:cNvCxnSpPr/>
      </xdr:nvCxnSpPr>
      <xdr:spPr>
        <a:xfrm>
          <a:off x="10544175" y="1390650"/>
          <a:ext cx="1714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438148</xdr:colOff>
      <xdr:row>12</xdr:row>
      <xdr:rowOff>19048</xdr:rowOff>
    </xdr:from>
    <xdr:to>
      <xdr:col>16</xdr:col>
      <xdr:colOff>1104903</xdr:colOff>
      <xdr:row>15</xdr:row>
      <xdr:rowOff>3</xdr:rowOff>
    </xdr:to>
    <xdr:cxnSp macro="">
      <xdr:nvCxnSpPr>
        <xdr:cNvPr id="171" name="肘形连接符 170"/>
        <xdr:cNvCxnSpPr/>
      </xdr:nvCxnSpPr>
      <xdr:spPr>
        <a:xfrm>
          <a:off x="10544173" y="2076448"/>
          <a:ext cx="17145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438150</xdr:colOff>
      <xdr:row>12</xdr:row>
      <xdr:rowOff>19050</xdr:rowOff>
    </xdr:from>
    <xdr:to>
      <xdr:col>16</xdr:col>
      <xdr:colOff>1133475</xdr:colOff>
      <xdr:row>12</xdr:row>
      <xdr:rowOff>19050</xdr:rowOff>
    </xdr:to>
    <xdr:cxnSp macro="">
      <xdr:nvCxnSpPr>
        <xdr:cNvPr id="172" name="直接连接符 171"/>
        <xdr:cNvCxnSpPr/>
      </xdr:nvCxnSpPr>
      <xdr:spPr>
        <a:xfrm>
          <a:off x="10544175" y="2076450"/>
          <a:ext cx="1714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428623</xdr:colOff>
      <xdr:row>16</xdr:row>
      <xdr:rowOff>19048</xdr:rowOff>
    </xdr:from>
    <xdr:to>
      <xdr:col>16</xdr:col>
      <xdr:colOff>1095378</xdr:colOff>
      <xdr:row>19</xdr:row>
      <xdr:rowOff>3</xdr:rowOff>
    </xdr:to>
    <xdr:cxnSp macro="">
      <xdr:nvCxnSpPr>
        <xdr:cNvPr id="173" name="肘形连接符 172"/>
        <xdr:cNvCxnSpPr/>
      </xdr:nvCxnSpPr>
      <xdr:spPr>
        <a:xfrm>
          <a:off x="10534648" y="2762248"/>
          <a:ext cx="180980"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428625</xdr:colOff>
      <xdr:row>16</xdr:row>
      <xdr:rowOff>19050</xdr:rowOff>
    </xdr:from>
    <xdr:to>
      <xdr:col>16</xdr:col>
      <xdr:colOff>1123950</xdr:colOff>
      <xdr:row>16</xdr:row>
      <xdr:rowOff>19050</xdr:rowOff>
    </xdr:to>
    <xdr:cxnSp macro="">
      <xdr:nvCxnSpPr>
        <xdr:cNvPr id="174" name="直接连接符 173"/>
        <xdr:cNvCxnSpPr/>
      </xdr:nvCxnSpPr>
      <xdr:spPr>
        <a:xfrm>
          <a:off x="10534650" y="2762250"/>
          <a:ext cx="1809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419098</xdr:colOff>
      <xdr:row>20</xdr:row>
      <xdr:rowOff>28573</xdr:rowOff>
    </xdr:from>
    <xdr:to>
      <xdr:col>16</xdr:col>
      <xdr:colOff>1085853</xdr:colOff>
      <xdr:row>23</xdr:row>
      <xdr:rowOff>9528</xdr:rowOff>
    </xdr:to>
    <xdr:cxnSp macro="">
      <xdr:nvCxnSpPr>
        <xdr:cNvPr id="175" name="肘形连接符 174"/>
        <xdr:cNvCxnSpPr/>
      </xdr:nvCxnSpPr>
      <xdr:spPr>
        <a:xfrm>
          <a:off x="10525123" y="3457573"/>
          <a:ext cx="19050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419100</xdr:colOff>
      <xdr:row>20</xdr:row>
      <xdr:rowOff>28575</xdr:rowOff>
    </xdr:from>
    <xdr:to>
      <xdr:col>16</xdr:col>
      <xdr:colOff>1114425</xdr:colOff>
      <xdr:row>20</xdr:row>
      <xdr:rowOff>28575</xdr:rowOff>
    </xdr:to>
    <xdr:cxnSp macro="">
      <xdr:nvCxnSpPr>
        <xdr:cNvPr id="176" name="直接连接符 175"/>
        <xdr:cNvCxnSpPr/>
      </xdr:nvCxnSpPr>
      <xdr:spPr>
        <a:xfrm>
          <a:off x="10525125" y="3457575"/>
          <a:ext cx="1905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419098</xdr:colOff>
      <xdr:row>24</xdr:row>
      <xdr:rowOff>28573</xdr:rowOff>
    </xdr:from>
    <xdr:to>
      <xdr:col>16</xdr:col>
      <xdr:colOff>1085853</xdr:colOff>
      <xdr:row>27</xdr:row>
      <xdr:rowOff>9528</xdr:rowOff>
    </xdr:to>
    <xdr:cxnSp macro="">
      <xdr:nvCxnSpPr>
        <xdr:cNvPr id="177" name="肘形连接符 176"/>
        <xdr:cNvCxnSpPr/>
      </xdr:nvCxnSpPr>
      <xdr:spPr>
        <a:xfrm>
          <a:off x="10525123" y="4143373"/>
          <a:ext cx="19050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419100</xdr:colOff>
      <xdr:row>24</xdr:row>
      <xdr:rowOff>28575</xdr:rowOff>
    </xdr:from>
    <xdr:to>
      <xdr:col>16</xdr:col>
      <xdr:colOff>1114425</xdr:colOff>
      <xdr:row>24</xdr:row>
      <xdr:rowOff>28575</xdr:rowOff>
    </xdr:to>
    <xdr:cxnSp macro="">
      <xdr:nvCxnSpPr>
        <xdr:cNvPr id="178" name="直接连接符 177"/>
        <xdr:cNvCxnSpPr/>
      </xdr:nvCxnSpPr>
      <xdr:spPr>
        <a:xfrm>
          <a:off x="10525125" y="4143375"/>
          <a:ext cx="1905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419098</xdr:colOff>
      <xdr:row>28</xdr:row>
      <xdr:rowOff>19048</xdr:rowOff>
    </xdr:from>
    <xdr:to>
      <xdr:col>16</xdr:col>
      <xdr:colOff>1085853</xdr:colOff>
      <xdr:row>31</xdr:row>
      <xdr:rowOff>3</xdr:rowOff>
    </xdr:to>
    <xdr:cxnSp macro="">
      <xdr:nvCxnSpPr>
        <xdr:cNvPr id="179" name="肘形连接符 178"/>
        <xdr:cNvCxnSpPr/>
      </xdr:nvCxnSpPr>
      <xdr:spPr>
        <a:xfrm>
          <a:off x="10525123" y="4819648"/>
          <a:ext cx="19050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419100</xdr:colOff>
      <xdr:row>28</xdr:row>
      <xdr:rowOff>19050</xdr:rowOff>
    </xdr:from>
    <xdr:to>
      <xdr:col>16</xdr:col>
      <xdr:colOff>1114425</xdr:colOff>
      <xdr:row>28</xdr:row>
      <xdr:rowOff>19050</xdr:rowOff>
    </xdr:to>
    <xdr:cxnSp macro="">
      <xdr:nvCxnSpPr>
        <xdr:cNvPr id="180" name="直接连接符 179"/>
        <xdr:cNvCxnSpPr/>
      </xdr:nvCxnSpPr>
      <xdr:spPr>
        <a:xfrm>
          <a:off x="10525125" y="4819650"/>
          <a:ext cx="1905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309260</xdr:colOff>
      <xdr:row>3</xdr:row>
      <xdr:rowOff>85726</xdr:rowOff>
    </xdr:from>
    <xdr:to>
      <xdr:col>17</xdr:col>
      <xdr:colOff>2956</xdr:colOff>
      <xdr:row>32</xdr:row>
      <xdr:rowOff>32660</xdr:rowOff>
    </xdr:to>
    <xdr:grpSp>
      <xdr:nvGrpSpPr>
        <xdr:cNvPr id="181" name="组合 180"/>
        <xdr:cNvGrpSpPr/>
      </xdr:nvGrpSpPr>
      <xdr:grpSpPr>
        <a:xfrm>
          <a:off x="14177660" y="600076"/>
          <a:ext cx="303296" cy="4918984"/>
          <a:chOff x="1452260" y="600076"/>
          <a:chExt cx="303296" cy="4918984"/>
        </a:xfrm>
      </xdr:grpSpPr>
      <xdr:cxnSp macro="">
        <xdr:nvCxnSpPr>
          <xdr:cNvPr id="182" name="肘形连接符 181"/>
          <xdr:cNvCxnSpPr/>
        </xdr:nvCxnSpPr>
        <xdr:spPr>
          <a:xfrm rot="5400000" flipH="1" flipV="1">
            <a:off x="-856568" y="2909890"/>
            <a:ext cx="4918984" cy="299355"/>
          </a:xfrm>
          <a:prstGeom prst="bentConnector3">
            <a:avLst>
              <a:gd name="adj1" fmla="val 9998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83" name="直接连接符 182"/>
          <xdr:cNvCxnSpPr/>
        </xdr:nvCxnSpPr>
        <xdr:spPr>
          <a:xfrm>
            <a:off x="1452260" y="5514975"/>
            <a:ext cx="303296"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18</xdr:col>
      <xdr:colOff>0</xdr:colOff>
      <xdr:row>1</xdr:row>
      <xdr:rowOff>0</xdr:rowOff>
    </xdr:from>
    <xdr:to>
      <xdr:col>22</xdr:col>
      <xdr:colOff>19050</xdr:colOff>
      <xdr:row>1</xdr:row>
      <xdr:rowOff>0</xdr:rowOff>
    </xdr:to>
    <xdr:cxnSp macro="">
      <xdr:nvCxnSpPr>
        <xdr:cNvPr id="184" name="直接箭头连接符 183"/>
        <xdr:cNvCxnSpPr/>
      </xdr:nvCxnSpPr>
      <xdr:spPr>
        <a:xfrm>
          <a:off x="17230725" y="171450"/>
          <a:ext cx="2095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47625</xdr:colOff>
      <xdr:row>15</xdr:row>
      <xdr:rowOff>85725</xdr:rowOff>
    </xdr:from>
    <xdr:to>
      <xdr:col>17</xdr:col>
      <xdr:colOff>0</xdr:colOff>
      <xdr:row>15</xdr:row>
      <xdr:rowOff>85725</xdr:rowOff>
    </xdr:to>
    <xdr:cxnSp macro="">
      <xdr:nvCxnSpPr>
        <xdr:cNvPr id="185" name="直接箭头连接符 184"/>
        <xdr:cNvCxnSpPr/>
      </xdr:nvCxnSpPr>
      <xdr:spPr>
        <a:xfrm>
          <a:off x="14449425" y="2657475"/>
          <a:ext cx="561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47625</xdr:colOff>
      <xdr:row>7</xdr:row>
      <xdr:rowOff>66675</xdr:rowOff>
    </xdr:from>
    <xdr:to>
      <xdr:col>22</xdr:col>
      <xdr:colOff>0</xdr:colOff>
      <xdr:row>7</xdr:row>
      <xdr:rowOff>66675</xdr:rowOff>
    </xdr:to>
    <xdr:cxnSp macro="">
      <xdr:nvCxnSpPr>
        <xdr:cNvPr id="188" name="直接箭头连接符 187"/>
        <xdr:cNvCxnSpPr/>
      </xdr:nvCxnSpPr>
      <xdr:spPr>
        <a:xfrm>
          <a:off x="18745200" y="1266825"/>
          <a:ext cx="561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9525</xdr:colOff>
      <xdr:row>5</xdr:row>
      <xdr:rowOff>38100</xdr:rowOff>
    </xdr:from>
    <xdr:to>
      <xdr:col>23</xdr:col>
      <xdr:colOff>666750</xdr:colOff>
      <xdr:row>5</xdr:row>
      <xdr:rowOff>38100</xdr:rowOff>
    </xdr:to>
    <xdr:cxnSp macro="">
      <xdr:nvCxnSpPr>
        <xdr:cNvPr id="189" name="直接箭头连接符 188"/>
        <xdr:cNvCxnSpPr/>
      </xdr:nvCxnSpPr>
      <xdr:spPr>
        <a:xfrm>
          <a:off x="17240250" y="895350"/>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9525</xdr:colOff>
      <xdr:row>9</xdr:row>
      <xdr:rowOff>47625</xdr:rowOff>
    </xdr:from>
    <xdr:to>
      <xdr:col>23</xdr:col>
      <xdr:colOff>666750</xdr:colOff>
      <xdr:row>9</xdr:row>
      <xdr:rowOff>47625</xdr:rowOff>
    </xdr:to>
    <xdr:cxnSp macro="">
      <xdr:nvCxnSpPr>
        <xdr:cNvPr id="190" name="直接箭头连接符 189"/>
        <xdr:cNvCxnSpPr/>
      </xdr:nvCxnSpPr>
      <xdr:spPr>
        <a:xfrm>
          <a:off x="17240250" y="1590675"/>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9525</xdr:colOff>
      <xdr:row>13</xdr:row>
      <xdr:rowOff>28575</xdr:rowOff>
    </xdr:from>
    <xdr:to>
      <xdr:col>23</xdr:col>
      <xdr:colOff>666750</xdr:colOff>
      <xdr:row>13</xdr:row>
      <xdr:rowOff>28575</xdr:rowOff>
    </xdr:to>
    <xdr:cxnSp macro="">
      <xdr:nvCxnSpPr>
        <xdr:cNvPr id="191" name="直接箭头连接符 190"/>
        <xdr:cNvCxnSpPr/>
      </xdr:nvCxnSpPr>
      <xdr:spPr>
        <a:xfrm>
          <a:off x="17240250" y="2257425"/>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9525</xdr:colOff>
      <xdr:row>17</xdr:row>
      <xdr:rowOff>38100</xdr:rowOff>
    </xdr:from>
    <xdr:to>
      <xdr:col>23</xdr:col>
      <xdr:colOff>666750</xdr:colOff>
      <xdr:row>17</xdr:row>
      <xdr:rowOff>38100</xdr:rowOff>
    </xdr:to>
    <xdr:cxnSp macro="">
      <xdr:nvCxnSpPr>
        <xdr:cNvPr id="192" name="直接箭头连接符 191"/>
        <xdr:cNvCxnSpPr/>
      </xdr:nvCxnSpPr>
      <xdr:spPr>
        <a:xfrm>
          <a:off x="17240250" y="2952750"/>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9525</xdr:colOff>
      <xdr:row>21</xdr:row>
      <xdr:rowOff>47625</xdr:rowOff>
    </xdr:from>
    <xdr:to>
      <xdr:col>23</xdr:col>
      <xdr:colOff>666750</xdr:colOff>
      <xdr:row>21</xdr:row>
      <xdr:rowOff>47625</xdr:rowOff>
    </xdr:to>
    <xdr:cxnSp macro="">
      <xdr:nvCxnSpPr>
        <xdr:cNvPr id="193" name="直接箭头连接符 192"/>
        <xdr:cNvCxnSpPr/>
      </xdr:nvCxnSpPr>
      <xdr:spPr>
        <a:xfrm>
          <a:off x="17240250" y="3648075"/>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9525</xdr:colOff>
      <xdr:row>25</xdr:row>
      <xdr:rowOff>57150</xdr:rowOff>
    </xdr:from>
    <xdr:to>
      <xdr:col>23</xdr:col>
      <xdr:colOff>666750</xdr:colOff>
      <xdr:row>25</xdr:row>
      <xdr:rowOff>57150</xdr:rowOff>
    </xdr:to>
    <xdr:cxnSp macro="">
      <xdr:nvCxnSpPr>
        <xdr:cNvPr id="194" name="直接箭头连接符 193"/>
        <xdr:cNvCxnSpPr/>
      </xdr:nvCxnSpPr>
      <xdr:spPr>
        <a:xfrm>
          <a:off x="17240250" y="4343400"/>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19050</xdr:colOff>
      <xdr:row>29</xdr:row>
      <xdr:rowOff>28575</xdr:rowOff>
    </xdr:from>
    <xdr:to>
      <xdr:col>23</xdr:col>
      <xdr:colOff>676275</xdr:colOff>
      <xdr:row>29</xdr:row>
      <xdr:rowOff>28575</xdr:rowOff>
    </xdr:to>
    <xdr:cxnSp macro="">
      <xdr:nvCxnSpPr>
        <xdr:cNvPr id="195" name="直接箭头连接符 194"/>
        <xdr:cNvCxnSpPr/>
      </xdr:nvCxnSpPr>
      <xdr:spPr>
        <a:xfrm>
          <a:off x="17249775" y="5000625"/>
          <a:ext cx="190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19050</xdr:colOff>
      <xdr:row>33</xdr:row>
      <xdr:rowOff>38100</xdr:rowOff>
    </xdr:from>
    <xdr:to>
      <xdr:col>23</xdr:col>
      <xdr:colOff>676275</xdr:colOff>
      <xdr:row>33</xdr:row>
      <xdr:rowOff>38100</xdr:rowOff>
    </xdr:to>
    <xdr:cxnSp macro="">
      <xdr:nvCxnSpPr>
        <xdr:cNvPr id="196" name="直接箭头连接符 195"/>
        <xdr:cNvCxnSpPr/>
      </xdr:nvCxnSpPr>
      <xdr:spPr>
        <a:xfrm>
          <a:off x="17249775" y="5695950"/>
          <a:ext cx="190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447673</xdr:colOff>
      <xdr:row>4</xdr:row>
      <xdr:rowOff>19048</xdr:rowOff>
    </xdr:from>
    <xdr:to>
      <xdr:col>21</xdr:col>
      <xdr:colOff>1114428</xdr:colOff>
      <xdr:row>7</xdr:row>
      <xdr:rowOff>3</xdr:rowOff>
    </xdr:to>
    <xdr:cxnSp macro="">
      <xdr:nvCxnSpPr>
        <xdr:cNvPr id="197" name="肘形连接符 196"/>
        <xdr:cNvCxnSpPr/>
      </xdr:nvCxnSpPr>
      <xdr:spPr>
        <a:xfrm>
          <a:off x="14849473" y="704848"/>
          <a:ext cx="161930"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447675</xdr:colOff>
      <xdr:row>4</xdr:row>
      <xdr:rowOff>19050</xdr:rowOff>
    </xdr:from>
    <xdr:to>
      <xdr:col>22</xdr:col>
      <xdr:colOff>0</xdr:colOff>
      <xdr:row>4</xdr:row>
      <xdr:rowOff>19050</xdr:rowOff>
    </xdr:to>
    <xdr:cxnSp macro="">
      <xdr:nvCxnSpPr>
        <xdr:cNvPr id="198" name="直接连接符 197"/>
        <xdr:cNvCxnSpPr/>
      </xdr:nvCxnSpPr>
      <xdr:spPr>
        <a:xfrm>
          <a:off x="14849475" y="704850"/>
          <a:ext cx="1619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438148</xdr:colOff>
      <xdr:row>8</xdr:row>
      <xdr:rowOff>19048</xdr:rowOff>
    </xdr:from>
    <xdr:to>
      <xdr:col>21</xdr:col>
      <xdr:colOff>1104903</xdr:colOff>
      <xdr:row>11</xdr:row>
      <xdr:rowOff>3</xdr:rowOff>
    </xdr:to>
    <xdr:cxnSp macro="">
      <xdr:nvCxnSpPr>
        <xdr:cNvPr id="199" name="肘形连接符 198"/>
        <xdr:cNvCxnSpPr/>
      </xdr:nvCxnSpPr>
      <xdr:spPr>
        <a:xfrm>
          <a:off x="14839948" y="1390648"/>
          <a:ext cx="17145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438150</xdr:colOff>
      <xdr:row>8</xdr:row>
      <xdr:rowOff>19050</xdr:rowOff>
    </xdr:from>
    <xdr:to>
      <xdr:col>21</xdr:col>
      <xdr:colOff>1133475</xdr:colOff>
      <xdr:row>8</xdr:row>
      <xdr:rowOff>19050</xdr:rowOff>
    </xdr:to>
    <xdr:cxnSp macro="">
      <xdr:nvCxnSpPr>
        <xdr:cNvPr id="200" name="直接连接符 199"/>
        <xdr:cNvCxnSpPr/>
      </xdr:nvCxnSpPr>
      <xdr:spPr>
        <a:xfrm>
          <a:off x="14839950" y="1390650"/>
          <a:ext cx="1714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438148</xdr:colOff>
      <xdr:row>12</xdr:row>
      <xdr:rowOff>19048</xdr:rowOff>
    </xdr:from>
    <xdr:to>
      <xdr:col>21</xdr:col>
      <xdr:colOff>1104903</xdr:colOff>
      <xdr:row>15</xdr:row>
      <xdr:rowOff>3</xdr:rowOff>
    </xdr:to>
    <xdr:cxnSp macro="">
      <xdr:nvCxnSpPr>
        <xdr:cNvPr id="201" name="肘形连接符 200"/>
        <xdr:cNvCxnSpPr/>
      </xdr:nvCxnSpPr>
      <xdr:spPr>
        <a:xfrm>
          <a:off x="14839948" y="2076448"/>
          <a:ext cx="17145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438150</xdr:colOff>
      <xdr:row>12</xdr:row>
      <xdr:rowOff>19050</xdr:rowOff>
    </xdr:from>
    <xdr:to>
      <xdr:col>21</xdr:col>
      <xdr:colOff>1133475</xdr:colOff>
      <xdr:row>12</xdr:row>
      <xdr:rowOff>19050</xdr:rowOff>
    </xdr:to>
    <xdr:cxnSp macro="">
      <xdr:nvCxnSpPr>
        <xdr:cNvPr id="202" name="直接连接符 201"/>
        <xdr:cNvCxnSpPr/>
      </xdr:nvCxnSpPr>
      <xdr:spPr>
        <a:xfrm>
          <a:off x="14839950" y="2076450"/>
          <a:ext cx="1714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428623</xdr:colOff>
      <xdr:row>16</xdr:row>
      <xdr:rowOff>19048</xdr:rowOff>
    </xdr:from>
    <xdr:to>
      <xdr:col>21</xdr:col>
      <xdr:colOff>1095378</xdr:colOff>
      <xdr:row>19</xdr:row>
      <xdr:rowOff>3</xdr:rowOff>
    </xdr:to>
    <xdr:cxnSp macro="">
      <xdr:nvCxnSpPr>
        <xdr:cNvPr id="203" name="肘形连接符 202"/>
        <xdr:cNvCxnSpPr/>
      </xdr:nvCxnSpPr>
      <xdr:spPr>
        <a:xfrm>
          <a:off x="14830423" y="2762248"/>
          <a:ext cx="180980"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428625</xdr:colOff>
      <xdr:row>16</xdr:row>
      <xdr:rowOff>19050</xdr:rowOff>
    </xdr:from>
    <xdr:to>
      <xdr:col>21</xdr:col>
      <xdr:colOff>1123950</xdr:colOff>
      <xdr:row>16</xdr:row>
      <xdr:rowOff>19050</xdr:rowOff>
    </xdr:to>
    <xdr:cxnSp macro="">
      <xdr:nvCxnSpPr>
        <xdr:cNvPr id="204" name="直接连接符 203"/>
        <xdr:cNvCxnSpPr/>
      </xdr:nvCxnSpPr>
      <xdr:spPr>
        <a:xfrm>
          <a:off x="14830425" y="2762250"/>
          <a:ext cx="1809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419098</xdr:colOff>
      <xdr:row>20</xdr:row>
      <xdr:rowOff>28573</xdr:rowOff>
    </xdr:from>
    <xdr:to>
      <xdr:col>21</xdr:col>
      <xdr:colOff>1085853</xdr:colOff>
      <xdr:row>23</xdr:row>
      <xdr:rowOff>9528</xdr:rowOff>
    </xdr:to>
    <xdr:cxnSp macro="">
      <xdr:nvCxnSpPr>
        <xdr:cNvPr id="205" name="肘形连接符 204"/>
        <xdr:cNvCxnSpPr/>
      </xdr:nvCxnSpPr>
      <xdr:spPr>
        <a:xfrm>
          <a:off x="14820898" y="3457573"/>
          <a:ext cx="19050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419100</xdr:colOff>
      <xdr:row>20</xdr:row>
      <xdr:rowOff>28575</xdr:rowOff>
    </xdr:from>
    <xdr:to>
      <xdr:col>21</xdr:col>
      <xdr:colOff>1114425</xdr:colOff>
      <xdr:row>20</xdr:row>
      <xdr:rowOff>28575</xdr:rowOff>
    </xdr:to>
    <xdr:cxnSp macro="">
      <xdr:nvCxnSpPr>
        <xdr:cNvPr id="206" name="直接连接符 205"/>
        <xdr:cNvCxnSpPr/>
      </xdr:nvCxnSpPr>
      <xdr:spPr>
        <a:xfrm>
          <a:off x="14820900" y="3457575"/>
          <a:ext cx="1905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419098</xdr:colOff>
      <xdr:row>24</xdr:row>
      <xdr:rowOff>28573</xdr:rowOff>
    </xdr:from>
    <xdr:to>
      <xdr:col>21</xdr:col>
      <xdr:colOff>1085853</xdr:colOff>
      <xdr:row>27</xdr:row>
      <xdr:rowOff>9528</xdr:rowOff>
    </xdr:to>
    <xdr:cxnSp macro="">
      <xdr:nvCxnSpPr>
        <xdr:cNvPr id="207" name="肘形连接符 206"/>
        <xdr:cNvCxnSpPr/>
      </xdr:nvCxnSpPr>
      <xdr:spPr>
        <a:xfrm>
          <a:off x="14820898" y="4143373"/>
          <a:ext cx="19050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419100</xdr:colOff>
      <xdr:row>24</xdr:row>
      <xdr:rowOff>28575</xdr:rowOff>
    </xdr:from>
    <xdr:to>
      <xdr:col>21</xdr:col>
      <xdr:colOff>1114425</xdr:colOff>
      <xdr:row>24</xdr:row>
      <xdr:rowOff>28575</xdr:rowOff>
    </xdr:to>
    <xdr:cxnSp macro="">
      <xdr:nvCxnSpPr>
        <xdr:cNvPr id="208" name="直接连接符 207"/>
        <xdr:cNvCxnSpPr/>
      </xdr:nvCxnSpPr>
      <xdr:spPr>
        <a:xfrm>
          <a:off x="14820900" y="4143375"/>
          <a:ext cx="1905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419098</xdr:colOff>
      <xdr:row>28</xdr:row>
      <xdr:rowOff>19048</xdr:rowOff>
    </xdr:from>
    <xdr:to>
      <xdr:col>21</xdr:col>
      <xdr:colOff>1085853</xdr:colOff>
      <xdr:row>31</xdr:row>
      <xdr:rowOff>3</xdr:rowOff>
    </xdr:to>
    <xdr:cxnSp macro="">
      <xdr:nvCxnSpPr>
        <xdr:cNvPr id="209" name="肘形连接符 208"/>
        <xdr:cNvCxnSpPr/>
      </xdr:nvCxnSpPr>
      <xdr:spPr>
        <a:xfrm>
          <a:off x="14820898" y="4819648"/>
          <a:ext cx="19050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419100</xdr:colOff>
      <xdr:row>28</xdr:row>
      <xdr:rowOff>19050</xdr:rowOff>
    </xdr:from>
    <xdr:to>
      <xdr:col>21</xdr:col>
      <xdr:colOff>1114425</xdr:colOff>
      <xdr:row>28</xdr:row>
      <xdr:rowOff>19050</xdr:rowOff>
    </xdr:to>
    <xdr:cxnSp macro="">
      <xdr:nvCxnSpPr>
        <xdr:cNvPr id="210" name="直接连接符 209"/>
        <xdr:cNvCxnSpPr/>
      </xdr:nvCxnSpPr>
      <xdr:spPr>
        <a:xfrm>
          <a:off x="14820900" y="4819650"/>
          <a:ext cx="1905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309260</xdr:colOff>
      <xdr:row>3</xdr:row>
      <xdr:rowOff>85726</xdr:rowOff>
    </xdr:from>
    <xdr:to>
      <xdr:col>22</xdr:col>
      <xdr:colOff>2956</xdr:colOff>
      <xdr:row>32</xdr:row>
      <xdr:rowOff>32660</xdr:rowOff>
    </xdr:to>
    <xdr:grpSp>
      <xdr:nvGrpSpPr>
        <xdr:cNvPr id="211" name="组合 210"/>
        <xdr:cNvGrpSpPr/>
      </xdr:nvGrpSpPr>
      <xdr:grpSpPr>
        <a:xfrm>
          <a:off x="18473435" y="600076"/>
          <a:ext cx="303296" cy="4918984"/>
          <a:chOff x="1452260" y="600076"/>
          <a:chExt cx="303296" cy="4918984"/>
        </a:xfrm>
      </xdr:grpSpPr>
      <xdr:cxnSp macro="">
        <xdr:nvCxnSpPr>
          <xdr:cNvPr id="212" name="肘形连接符 211"/>
          <xdr:cNvCxnSpPr/>
        </xdr:nvCxnSpPr>
        <xdr:spPr>
          <a:xfrm rot="5400000" flipH="1" flipV="1">
            <a:off x="-856568" y="2909890"/>
            <a:ext cx="4918984" cy="299355"/>
          </a:xfrm>
          <a:prstGeom prst="bentConnector3">
            <a:avLst>
              <a:gd name="adj1" fmla="val 9998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3" name="直接连接符 212"/>
          <xdr:cNvCxnSpPr/>
        </xdr:nvCxnSpPr>
        <xdr:spPr>
          <a:xfrm>
            <a:off x="1452260" y="5514975"/>
            <a:ext cx="303296"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23</xdr:col>
      <xdr:colOff>0</xdr:colOff>
      <xdr:row>1</xdr:row>
      <xdr:rowOff>0</xdr:rowOff>
    </xdr:from>
    <xdr:to>
      <xdr:col>26</xdr:col>
      <xdr:colOff>590550</xdr:colOff>
      <xdr:row>1</xdr:row>
      <xdr:rowOff>0</xdr:rowOff>
    </xdr:to>
    <xdr:cxnSp macro="">
      <xdr:nvCxnSpPr>
        <xdr:cNvPr id="214" name="直接箭头连接符 213"/>
        <xdr:cNvCxnSpPr/>
      </xdr:nvCxnSpPr>
      <xdr:spPr>
        <a:xfrm>
          <a:off x="21526500" y="171450"/>
          <a:ext cx="20574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47625</xdr:colOff>
      <xdr:row>15</xdr:row>
      <xdr:rowOff>85725</xdr:rowOff>
    </xdr:from>
    <xdr:to>
      <xdr:col>22</xdr:col>
      <xdr:colOff>0</xdr:colOff>
      <xdr:row>15</xdr:row>
      <xdr:rowOff>85725</xdr:rowOff>
    </xdr:to>
    <xdr:cxnSp macro="">
      <xdr:nvCxnSpPr>
        <xdr:cNvPr id="215" name="直接箭头连接符 214"/>
        <xdr:cNvCxnSpPr/>
      </xdr:nvCxnSpPr>
      <xdr:spPr>
        <a:xfrm>
          <a:off x="14449425" y="2657475"/>
          <a:ext cx="561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47625</xdr:colOff>
      <xdr:row>11</xdr:row>
      <xdr:rowOff>66675</xdr:rowOff>
    </xdr:from>
    <xdr:to>
      <xdr:col>27</xdr:col>
      <xdr:colOff>0</xdr:colOff>
      <xdr:row>11</xdr:row>
      <xdr:rowOff>66675</xdr:rowOff>
    </xdr:to>
    <xdr:cxnSp macro="">
      <xdr:nvCxnSpPr>
        <xdr:cNvPr id="217" name="直接箭头连接符 216"/>
        <xdr:cNvCxnSpPr/>
      </xdr:nvCxnSpPr>
      <xdr:spPr>
        <a:xfrm>
          <a:off x="23040975" y="1952625"/>
          <a:ext cx="561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9525</xdr:colOff>
      <xdr:row>5</xdr:row>
      <xdr:rowOff>38100</xdr:rowOff>
    </xdr:from>
    <xdr:to>
      <xdr:col>28</xdr:col>
      <xdr:colOff>666750</xdr:colOff>
      <xdr:row>5</xdr:row>
      <xdr:rowOff>38100</xdr:rowOff>
    </xdr:to>
    <xdr:cxnSp macro="">
      <xdr:nvCxnSpPr>
        <xdr:cNvPr id="218" name="直接箭头连接符 217"/>
        <xdr:cNvCxnSpPr/>
      </xdr:nvCxnSpPr>
      <xdr:spPr>
        <a:xfrm>
          <a:off x="21536025" y="895350"/>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9525</xdr:colOff>
      <xdr:row>9</xdr:row>
      <xdr:rowOff>47625</xdr:rowOff>
    </xdr:from>
    <xdr:to>
      <xdr:col>28</xdr:col>
      <xdr:colOff>666750</xdr:colOff>
      <xdr:row>9</xdr:row>
      <xdr:rowOff>47625</xdr:rowOff>
    </xdr:to>
    <xdr:cxnSp macro="">
      <xdr:nvCxnSpPr>
        <xdr:cNvPr id="219" name="直接箭头连接符 218"/>
        <xdr:cNvCxnSpPr/>
      </xdr:nvCxnSpPr>
      <xdr:spPr>
        <a:xfrm>
          <a:off x="21536025" y="1590675"/>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9525</xdr:colOff>
      <xdr:row>13</xdr:row>
      <xdr:rowOff>28575</xdr:rowOff>
    </xdr:from>
    <xdr:to>
      <xdr:col>28</xdr:col>
      <xdr:colOff>666750</xdr:colOff>
      <xdr:row>13</xdr:row>
      <xdr:rowOff>28575</xdr:rowOff>
    </xdr:to>
    <xdr:cxnSp macro="">
      <xdr:nvCxnSpPr>
        <xdr:cNvPr id="220" name="直接箭头连接符 219"/>
        <xdr:cNvCxnSpPr/>
      </xdr:nvCxnSpPr>
      <xdr:spPr>
        <a:xfrm>
          <a:off x="21536025" y="2257425"/>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9525</xdr:colOff>
      <xdr:row>17</xdr:row>
      <xdr:rowOff>38100</xdr:rowOff>
    </xdr:from>
    <xdr:to>
      <xdr:col>28</xdr:col>
      <xdr:colOff>666750</xdr:colOff>
      <xdr:row>17</xdr:row>
      <xdr:rowOff>38100</xdr:rowOff>
    </xdr:to>
    <xdr:cxnSp macro="">
      <xdr:nvCxnSpPr>
        <xdr:cNvPr id="221" name="直接箭头连接符 220"/>
        <xdr:cNvCxnSpPr/>
      </xdr:nvCxnSpPr>
      <xdr:spPr>
        <a:xfrm>
          <a:off x="21536025" y="2952750"/>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9525</xdr:colOff>
      <xdr:row>21</xdr:row>
      <xdr:rowOff>47625</xdr:rowOff>
    </xdr:from>
    <xdr:to>
      <xdr:col>28</xdr:col>
      <xdr:colOff>666750</xdr:colOff>
      <xdr:row>21</xdr:row>
      <xdr:rowOff>47625</xdr:rowOff>
    </xdr:to>
    <xdr:cxnSp macro="">
      <xdr:nvCxnSpPr>
        <xdr:cNvPr id="222" name="直接箭头连接符 221"/>
        <xdr:cNvCxnSpPr/>
      </xdr:nvCxnSpPr>
      <xdr:spPr>
        <a:xfrm>
          <a:off x="21536025" y="3648075"/>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9525</xdr:colOff>
      <xdr:row>25</xdr:row>
      <xdr:rowOff>57150</xdr:rowOff>
    </xdr:from>
    <xdr:to>
      <xdr:col>28</xdr:col>
      <xdr:colOff>666750</xdr:colOff>
      <xdr:row>25</xdr:row>
      <xdr:rowOff>57150</xdr:rowOff>
    </xdr:to>
    <xdr:cxnSp macro="">
      <xdr:nvCxnSpPr>
        <xdr:cNvPr id="223" name="直接箭头连接符 222"/>
        <xdr:cNvCxnSpPr/>
      </xdr:nvCxnSpPr>
      <xdr:spPr>
        <a:xfrm>
          <a:off x="21536025" y="4343400"/>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19050</xdr:colOff>
      <xdr:row>29</xdr:row>
      <xdr:rowOff>28575</xdr:rowOff>
    </xdr:from>
    <xdr:to>
      <xdr:col>28</xdr:col>
      <xdr:colOff>676275</xdr:colOff>
      <xdr:row>29</xdr:row>
      <xdr:rowOff>28575</xdr:rowOff>
    </xdr:to>
    <xdr:cxnSp macro="">
      <xdr:nvCxnSpPr>
        <xdr:cNvPr id="224" name="直接箭头连接符 223"/>
        <xdr:cNvCxnSpPr/>
      </xdr:nvCxnSpPr>
      <xdr:spPr>
        <a:xfrm>
          <a:off x="21545550" y="5000625"/>
          <a:ext cx="190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19050</xdr:colOff>
      <xdr:row>33</xdr:row>
      <xdr:rowOff>38100</xdr:rowOff>
    </xdr:from>
    <xdr:to>
      <xdr:col>28</xdr:col>
      <xdr:colOff>676275</xdr:colOff>
      <xdr:row>33</xdr:row>
      <xdr:rowOff>38100</xdr:rowOff>
    </xdr:to>
    <xdr:cxnSp macro="">
      <xdr:nvCxnSpPr>
        <xdr:cNvPr id="225" name="直接箭头连接符 224"/>
        <xdr:cNvCxnSpPr/>
      </xdr:nvCxnSpPr>
      <xdr:spPr>
        <a:xfrm>
          <a:off x="21545550" y="5695950"/>
          <a:ext cx="190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447673</xdr:colOff>
      <xdr:row>4</xdr:row>
      <xdr:rowOff>19048</xdr:rowOff>
    </xdr:from>
    <xdr:to>
      <xdr:col>26</xdr:col>
      <xdr:colOff>1114428</xdr:colOff>
      <xdr:row>7</xdr:row>
      <xdr:rowOff>3</xdr:rowOff>
    </xdr:to>
    <xdr:cxnSp macro="">
      <xdr:nvCxnSpPr>
        <xdr:cNvPr id="226" name="肘形连接符 225"/>
        <xdr:cNvCxnSpPr/>
      </xdr:nvCxnSpPr>
      <xdr:spPr>
        <a:xfrm>
          <a:off x="19145248" y="704848"/>
          <a:ext cx="161930"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447675</xdr:colOff>
      <xdr:row>4</xdr:row>
      <xdr:rowOff>19050</xdr:rowOff>
    </xdr:from>
    <xdr:to>
      <xdr:col>27</xdr:col>
      <xdr:colOff>0</xdr:colOff>
      <xdr:row>4</xdr:row>
      <xdr:rowOff>19050</xdr:rowOff>
    </xdr:to>
    <xdr:cxnSp macro="">
      <xdr:nvCxnSpPr>
        <xdr:cNvPr id="227" name="直接连接符 226"/>
        <xdr:cNvCxnSpPr/>
      </xdr:nvCxnSpPr>
      <xdr:spPr>
        <a:xfrm>
          <a:off x="19145250" y="704850"/>
          <a:ext cx="1619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438148</xdr:colOff>
      <xdr:row>8</xdr:row>
      <xdr:rowOff>19048</xdr:rowOff>
    </xdr:from>
    <xdr:to>
      <xdr:col>26</xdr:col>
      <xdr:colOff>1104903</xdr:colOff>
      <xdr:row>11</xdr:row>
      <xdr:rowOff>3</xdr:rowOff>
    </xdr:to>
    <xdr:cxnSp macro="">
      <xdr:nvCxnSpPr>
        <xdr:cNvPr id="228" name="肘形连接符 227"/>
        <xdr:cNvCxnSpPr/>
      </xdr:nvCxnSpPr>
      <xdr:spPr>
        <a:xfrm>
          <a:off x="19135723" y="1390648"/>
          <a:ext cx="17145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438150</xdr:colOff>
      <xdr:row>8</xdr:row>
      <xdr:rowOff>19050</xdr:rowOff>
    </xdr:from>
    <xdr:to>
      <xdr:col>26</xdr:col>
      <xdr:colOff>1133475</xdr:colOff>
      <xdr:row>8</xdr:row>
      <xdr:rowOff>19050</xdr:rowOff>
    </xdr:to>
    <xdr:cxnSp macro="">
      <xdr:nvCxnSpPr>
        <xdr:cNvPr id="229" name="直接连接符 228"/>
        <xdr:cNvCxnSpPr/>
      </xdr:nvCxnSpPr>
      <xdr:spPr>
        <a:xfrm>
          <a:off x="19135725" y="1390650"/>
          <a:ext cx="1714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438148</xdr:colOff>
      <xdr:row>12</xdr:row>
      <xdr:rowOff>19048</xdr:rowOff>
    </xdr:from>
    <xdr:to>
      <xdr:col>26</xdr:col>
      <xdr:colOff>1104903</xdr:colOff>
      <xdr:row>15</xdr:row>
      <xdr:rowOff>3</xdr:rowOff>
    </xdr:to>
    <xdr:cxnSp macro="">
      <xdr:nvCxnSpPr>
        <xdr:cNvPr id="230" name="肘形连接符 229"/>
        <xdr:cNvCxnSpPr/>
      </xdr:nvCxnSpPr>
      <xdr:spPr>
        <a:xfrm>
          <a:off x="19135723" y="2076448"/>
          <a:ext cx="17145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438150</xdr:colOff>
      <xdr:row>12</xdr:row>
      <xdr:rowOff>19050</xdr:rowOff>
    </xdr:from>
    <xdr:to>
      <xdr:col>26</xdr:col>
      <xdr:colOff>1133475</xdr:colOff>
      <xdr:row>12</xdr:row>
      <xdr:rowOff>19050</xdr:rowOff>
    </xdr:to>
    <xdr:cxnSp macro="">
      <xdr:nvCxnSpPr>
        <xdr:cNvPr id="231" name="直接连接符 230"/>
        <xdr:cNvCxnSpPr/>
      </xdr:nvCxnSpPr>
      <xdr:spPr>
        <a:xfrm>
          <a:off x="19135725" y="2076450"/>
          <a:ext cx="1714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428623</xdr:colOff>
      <xdr:row>16</xdr:row>
      <xdr:rowOff>19048</xdr:rowOff>
    </xdr:from>
    <xdr:to>
      <xdr:col>26</xdr:col>
      <xdr:colOff>1095378</xdr:colOff>
      <xdr:row>19</xdr:row>
      <xdr:rowOff>3</xdr:rowOff>
    </xdr:to>
    <xdr:cxnSp macro="">
      <xdr:nvCxnSpPr>
        <xdr:cNvPr id="232" name="肘形连接符 231"/>
        <xdr:cNvCxnSpPr/>
      </xdr:nvCxnSpPr>
      <xdr:spPr>
        <a:xfrm>
          <a:off x="19126198" y="2762248"/>
          <a:ext cx="180980"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428625</xdr:colOff>
      <xdr:row>16</xdr:row>
      <xdr:rowOff>19050</xdr:rowOff>
    </xdr:from>
    <xdr:to>
      <xdr:col>26</xdr:col>
      <xdr:colOff>1123950</xdr:colOff>
      <xdr:row>16</xdr:row>
      <xdr:rowOff>19050</xdr:rowOff>
    </xdr:to>
    <xdr:cxnSp macro="">
      <xdr:nvCxnSpPr>
        <xdr:cNvPr id="233" name="直接连接符 232"/>
        <xdr:cNvCxnSpPr/>
      </xdr:nvCxnSpPr>
      <xdr:spPr>
        <a:xfrm>
          <a:off x="19126200" y="2762250"/>
          <a:ext cx="1809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419098</xdr:colOff>
      <xdr:row>20</xdr:row>
      <xdr:rowOff>28573</xdr:rowOff>
    </xdr:from>
    <xdr:to>
      <xdr:col>26</xdr:col>
      <xdr:colOff>1085853</xdr:colOff>
      <xdr:row>23</xdr:row>
      <xdr:rowOff>9528</xdr:rowOff>
    </xdr:to>
    <xdr:cxnSp macro="">
      <xdr:nvCxnSpPr>
        <xdr:cNvPr id="234" name="肘形连接符 233"/>
        <xdr:cNvCxnSpPr/>
      </xdr:nvCxnSpPr>
      <xdr:spPr>
        <a:xfrm>
          <a:off x="19116673" y="3457573"/>
          <a:ext cx="19050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419100</xdr:colOff>
      <xdr:row>20</xdr:row>
      <xdr:rowOff>28575</xdr:rowOff>
    </xdr:from>
    <xdr:to>
      <xdr:col>26</xdr:col>
      <xdr:colOff>1114425</xdr:colOff>
      <xdr:row>20</xdr:row>
      <xdr:rowOff>28575</xdr:rowOff>
    </xdr:to>
    <xdr:cxnSp macro="">
      <xdr:nvCxnSpPr>
        <xdr:cNvPr id="235" name="直接连接符 234"/>
        <xdr:cNvCxnSpPr/>
      </xdr:nvCxnSpPr>
      <xdr:spPr>
        <a:xfrm>
          <a:off x="19116675" y="3457575"/>
          <a:ext cx="1905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419098</xdr:colOff>
      <xdr:row>24</xdr:row>
      <xdr:rowOff>28573</xdr:rowOff>
    </xdr:from>
    <xdr:to>
      <xdr:col>26</xdr:col>
      <xdr:colOff>1085853</xdr:colOff>
      <xdr:row>27</xdr:row>
      <xdr:rowOff>9528</xdr:rowOff>
    </xdr:to>
    <xdr:cxnSp macro="">
      <xdr:nvCxnSpPr>
        <xdr:cNvPr id="236" name="肘形连接符 235"/>
        <xdr:cNvCxnSpPr/>
      </xdr:nvCxnSpPr>
      <xdr:spPr>
        <a:xfrm>
          <a:off x="19116673" y="4143373"/>
          <a:ext cx="19050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419100</xdr:colOff>
      <xdr:row>24</xdr:row>
      <xdr:rowOff>28575</xdr:rowOff>
    </xdr:from>
    <xdr:to>
      <xdr:col>26</xdr:col>
      <xdr:colOff>1114425</xdr:colOff>
      <xdr:row>24</xdr:row>
      <xdr:rowOff>28575</xdr:rowOff>
    </xdr:to>
    <xdr:cxnSp macro="">
      <xdr:nvCxnSpPr>
        <xdr:cNvPr id="237" name="直接连接符 236"/>
        <xdr:cNvCxnSpPr/>
      </xdr:nvCxnSpPr>
      <xdr:spPr>
        <a:xfrm>
          <a:off x="19116675" y="4143375"/>
          <a:ext cx="1905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419098</xdr:colOff>
      <xdr:row>28</xdr:row>
      <xdr:rowOff>19048</xdr:rowOff>
    </xdr:from>
    <xdr:to>
      <xdr:col>26</xdr:col>
      <xdr:colOff>1085853</xdr:colOff>
      <xdr:row>31</xdr:row>
      <xdr:rowOff>3</xdr:rowOff>
    </xdr:to>
    <xdr:cxnSp macro="">
      <xdr:nvCxnSpPr>
        <xdr:cNvPr id="238" name="肘形连接符 237"/>
        <xdr:cNvCxnSpPr/>
      </xdr:nvCxnSpPr>
      <xdr:spPr>
        <a:xfrm>
          <a:off x="19116673" y="4819648"/>
          <a:ext cx="19050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419100</xdr:colOff>
      <xdr:row>28</xdr:row>
      <xdr:rowOff>19050</xdr:rowOff>
    </xdr:from>
    <xdr:to>
      <xdr:col>26</xdr:col>
      <xdr:colOff>1114425</xdr:colOff>
      <xdr:row>28</xdr:row>
      <xdr:rowOff>19050</xdr:rowOff>
    </xdr:to>
    <xdr:cxnSp macro="">
      <xdr:nvCxnSpPr>
        <xdr:cNvPr id="239" name="直接连接符 238"/>
        <xdr:cNvCxnSpPr/>
      </xdr:nvCxnSpPr>
      <xdr:spPr>
        <a:xfrm>
          <a:off x="19116675" y="4819650"/>
          <a:ext cx="1905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309260</xdr:colOff>
      <xdr:row>3</xdr:row>
      <xdr:rowOff>85726</xdr:rowOff>
    </xdr:from>
    <xdr:to>
      <xdr:col>27</xdr:col>
      <xdr:colOff>2956</xdr:colOff>
      <xdr:row>32</xdr:row>
      <xdr:rowOff>32660</xdr:rowOff>
    </xdr:to>
    <xdr:grpSp>
      <xdr:nvGrpSpPr>
        <xdr:cNvPr id="240" name="组合 239"/>
        <xdr:cNvGrpSpPr/>
      </xdr:nvGrpSpPr>
      <xdr:grpSpPr>
        <a:xfrm>
          <a:off x="22769210" y="600076"/>
          <a:ext cx="303296" cy="4918984"/>
          <a:chOff x="1452260" y="600076"/>
          <a:chExt cx="303296" cy="4918984"/>
        </a:xfrm>
      </xdr:grpSpPr>
      <xdr:cxnSp macro="">
        <xdr:nvCxnSpPr>
          <xdr:cNvPr id="241" name="肘形连接符 240"/>
          <xdr:cNvCxnSpPr/>
        </xdr:nvCxnSpPr>
        <xdr:spPr>
          <a:xfrm rot="5400000" flipH="1" flipV="1">
            <a:off x="-856568" y="2909890"/>
            <a:ext cx="4918984" cy="299355"/>
          </a:xfrm>
          <a:prstGeom prst="bentConnector3">
            <a:avLst>
              <a:gd name="adj1" fmla="val 9998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42" name="直接连接符 241"/>
          <xdr:cNvCxnSpPr/>
        </xdr:nvCxnSpPr>
        <xdr:spPr>
          <a:xfrm>
            <a:off x="1452260" y="5514975"/>
            <a:ext cx="303296"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28</xdr:col>
      <xdr:colOff>0</xdr:colOff>
      <xdr:row>1</xdr:row>
      <xdr:rowOff>0</xdr:rowOff>
    </xdr:from>
    <xdr:to>
      <xdr:col>32</xdr:col>
      <xdr:colOff>0</xdr:colOff>
      <xdr:row>1</xdr:row>
      <xdr:rowOff>0</xdr:rowOff>
    </xdr:to>
    <xdr:cxnSp macro="">
      <xdr:nvCxnSpPr>
        <xdr:cNvPr id="243" name="直接箭头连接符 242"/>
        <xdr:cNvCxnSpPr/>
      </xdr:nvCxnSpPr>
      <xdr:spPr>
        <a:xfrm>
          <a:off x="25822275" y="171450"/>
          <a:ext cx="20764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47625</xdr:colOff>
      <xdr:row>15</xdr:row>
      <xdr:rowOff>85725</xdr:rowOff>
    </xdr:from>
    <xdr:to>
      <xdr:col>27</xdr:col>
      <xdr:colOff>0</xdr:colOff>
      <xdr:row>15</xdr:row>
      <xdr:rowOff>85725</xdr:rowOff>
    </xdr:to>
    <xdr:cxnSp macro="">
      <xdr:nvCxnSpPr>
        <xdr:cNvPr id="244" name="直接箭头连接符 243"/>
        <xdr:cNvCxnSpPr/>
      </xdr:nvCxnSpPr>
      <xdr:spPr>
        <a:xfrm>
          <a:off x="18745200" y="2657475"/>
          <a:ext cx="561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9525</xdr:colOff>
      <xdr:row>5</xdr:row>
      <xdr:rowOff>38100</xdr:rowOff>
    </xdr:from>
    <xdr:to>
      <xdr:col>33</xdr:col>
      <xdr:colOff>666750</xdr:colOff>
      <xdr:row>5</xdr:row>
      <xdr:rowOff>38100</xdr:rowOff>
    </xdr:to>
    <xdr:cxnSp macro="">
      <xdr:nvCxnSpPr>
        <xdr:cNvPr id="247" name="直接箭头连接符 246"/>
        <xdr:cNvCxnSpPr/>
      </xdr:nvCxnSpPr>
      <xdr:spPr>
        <a:xfrm>
          <a:off x="25831800" y="895350"/>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9525</xdr:colOff>
      <xdr:row>9</xdr:row>
      <xdr:rowOff>47625</xdr:rowOff>
    </xdr:from>
    <xdr:to>
      <xdr:col>33</xdr:col>
      <xdr:colOff>666750</xdr:colOff>
      <xdr:row>9</xdr:row>
      <xdr:rowOff>47625</xdr:rowOff>
    </xdr:to>
    <xdr:cxnSp macro="">
      <xdr:nvCxnSpPr>
        <xdr:cNvPr id="248" name="直接箭头连接符 247"/>
        <xdr:cNvCxnSpPr/>
      </xdr:nvCxnSpPr>
      <xdr:spPr>
        <a:xfrm>
          <a:off x="25831800" y="1590675"/>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9525</xdr:colOff>
      <xdr:row>13</xdr:row>
      <xdr:rowOff>28575</xdr:rowOff>
    </xdr:from>
    <xdr:to>
      <xdr:col>33</xdr:col>
      <xdr:colOff>666750</xdr:colOff>
      <xdr:row>13</xdr:row>
      <xdr:rowOff>28575</xdr:rowOff>
    </xdr:to>
    <xdr:cxnSp macro="">
      <xdr:nvCxnSpPr>
        <xdr:cNvPr id="249" name="直接箭头连接符 248"/>
        <xdr:cNvCxnSpPr/>
      </xdr:nvCxnSpPr>
      <xdr:spPr>
        <a:xfrm>
          <a:off x="25831800" y="2257425"/>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9525</xdr:colOff>
      <xdr:row>17</xdr:row>
      <xdr:rowOff>38100</xdr:rowOff>
    </xdr:from>
    <xdr:to>
      <xdr:col>33</xdr:col>
      <xdr:colOff>666750</xdr:colOff>
      <xdr:row>17</xdr:row>
      <xdr:rowOff>38100</xdr:rowOff>
    </xdr:to>
    <xdr:cxnSp macro="">
      <xdr:nvCxnSpPr>
        <xdr:cNvPr id="250" name="直接箭头连接符 249"/>
        <xdr:cNvCxnSpPr/>
      </xdr:nvCxnSpPr>
      <xdr:spPr>
        <a:xfrm>
          <a:off x="25831800" y="2952750"/>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9525</xdr:colOff>
      <xdr:row>21</xdr:row>
      <xdr:rowOff>47625</xdr:rowOff>
    </xdr:from>
    <xdr:to>
      <xdr:col>33</xdr:col>
      <xdr:colOff>666750</xdr:colOff>
      <xdr:row>21</xdr:row>
      <xdr:rowOff>47625</xdr:rowOff>
    </xdr:to>
    <xdr:cxnSp macro="">
      <xdr:nvCxnSpPr>
        <xdr:cNvPr id="251" name="直接箭头连接符 250"/>
        <xdr:cNvCxnSpPr/>
      </xdr:nvCxnSpPr>
      <xdr:spPr>
        <a:xfrm>
          <a:off x="25831800" y="3648075"/>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9525</xdr:colOff>
      <xdr:row>25</xdr:row>
      <xdr:rowOff>57150</xdr:rowOff>
    </xdr:from>
    <xdr:to>
      <xdr:col>33</xdr:col>
      <xdr:colOff>666750</xdr:colOff>
      <xdr:row>25</xdr:row>
      <xdr:rowOff>57150</xdr:rowOff>
    </xdr:to>
    <xdr:cxnSp macro="">
      <xdr:nvCxnSpPr>
        <xdr:cNvPr id="252" name="直接箭头连接符 251"/>
        <xdr:cNvCxnSpPr/>
      </xdr:nvCxnSpPr>
      <xdr:spPr>
        <a:xfrm>
          <a:off x="25831800" y="4343400"/>
          <a:ext cx="2000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19050</xdr:colOff>
      <xdr:row>29</xdr:row>
      <xdr:rowOff>28575</xdr:rowOff>
    </xdr:from>
    <xdr:to>
      <xdr:col>33</xdr:col>
      <xdr:colOff>676275</xdr:colOff>
      <xdr:row>29</xdr:row>
      <xdr:rowOff>28575</xdr:rowOff>
    </xdr:to>
    <xdr:cxnSp macro="">
      <xdr:nvCxnSpPr>
        <xdr:cNvPr id="253" name="直接箭头连接符 252"/>
        <xdr:cNvCxnSpPr/>
      </xdr:nvCxnSpPr>
      <xdr:spPr>
        <a:xfrm>
          <a:off x="25841325" y="5000625"/>
          <a:ext cx="190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19050</xdr:colOff>
      <xdr:row>33</xdr:row>
      <xdr:rowOff>38100</xdr:rowOff>
    </xdr:from>
    <xdr:to>
      <xdr:col>33</xdr:col>
      <xdr:colOff>676275</xdr:colOff>
      <xdr:row>33</xdr:row>
      <xdr:rowOff>38100</xdr:rowOff>
    </xdr:to>
    <xdr:cxnSp macro="">
      <xdr:nvCxnSpPr>
        <xdr:cNvPr id="254" name="直接箭头连接符 253"/>
        <xdr:cNvCxnSpPr/>
      </xdr:nvCxnSpPr>
      <xdr:spPr>
        <a:xfrm>
          <a:off x="25841325" y="5695950"/>
          <a:ext cx="190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447673</xdr:colOff>
      <xdr:row>4</xdr:row>
      <xdr:rowOff>19048</xdr:rowOff>
    </xdr:from>
    <xdr:to>
      <xdr:col>31</xdr:col>
      <xdr:colOff>1114428</xdr:colOff>
      <xdr:row>7</xdr:row>
      <xdr:rowOff>3</xdr:rowOff>
    </xdr:to>
    <xdr:cxnSp macro="">
      <xdr:nvCxnSpPr>
        <xdr:cNvPr id="255" name="肘形连接符 254"/>
        <xdr:cNvCxnSpPr/>
      </xdr:nvCxnSpPr>
      <xdr:spPr>
        <a:xfrm>
          <a:off x="23441023" y="704848"/>
          <a:ext cx="161930"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447675</xdr:colOff>
      <xdr:row>4</xdr:row>
      <xdr:rowOff>19050</xdr:rowOff>
    </xdr:from>
    <xdr:to>
      <xdr:col>32</xdr:col>
      <xdr:colOff>0</xdr:colOff>
      <xdr:row>4</xdr:row>
      <xdr:rowOff>19050</xdr:rowOff>
    </xdr:to>
    <xdr:cxnSp macro="">
      <xdr:nvCxnSpPr>
        <xdr:cNvPr id="256" name="直接连接符 255"/>
        <xdr:cNvCxnSpPr/>
      </xdr:nvCxnSpPr>
      <xdr:spPr>
        <a:xfrm>
          <a:off x="23441025" y="704850"/>
          <a:ext cx="1619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438148</xdr:colOff>
      <xdr:row>8</xdr:row>
      <xdr:rowOff>19048</xdr:rowOff>
    </xdr:from>
    <xdr:to>
      <xdr:col>31</xdr:col>
      <xdr:colOff>1104903</xdr:colOff>
      <xdr:row>11</xdr:row>
      <xdr:rowOff>3</xdr:rowOff>
    </xdr:to>
    <xdr:cxnSp macro="">
      <xdr:nvCxnSpPr>
        <xdr:cNvPr id="257" name="肘形连接符 256"/>
        <xdr:cNvCxnSpPr/>
      </xdr:nvCxnSpPr>
      <xdr:spPr>
        <a:xfrm>
          <a:off x="23431498" y="1390648"/>
          <a:ext cx="17145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438150</xdr:colOff>
      <xdr:row>8</xdr:row>
      <xdr:rowOff>19050</xdr:rowOff>
    </xdr:from>
    <xdr:to>
      <xdr:col>31</xdr:col>
      <xdr:colOff>1133475</xdr:colOff>
      <xdr:row>8</xdr:row>
      <xdr:rowOff>19050</xdr:rowOff>
    </xdr:to>
    <xdr:cxnSp macro="">
      <xdr:nvCxnSpPr>
        <xdr:cNvPr id="258" name="直接连接符 257"/>
        <xdr:cNvCxnSpPr/>
      </xdr:nvCxnSpPr>
      <xdr:spPr>
        <a:xfrm>
          <a:off x="23431500" y="1390650"/>
          <a:ext cx="1714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438148</xdr:colOff>
      <xdr:row>12</xdr:row>
      <xdr:rowOff>19048</xdr:rowOff>
    </xdr:from>
    <xdr:to>
      <xdr:col>31</xdr:col>
      <xdr:colOff>1104903</xdr:colOff>
      <xdr:row>15</xdr:row>
      <xdr:rowOff>3</xdr:rowOff>
    </xdr:to>
    <xdr:cxnSp macro="">
      <xdr:nvCxnSpPr>
        <xdr:cNvPr id="259" name="肘形连接符 258"/>
        <xdr:cNvCxnSpPr/>
      </xdr:nvCxnSpPr>
      <xdr:spPr>
        <a:xfrm>
          <a:off x="23431498" y="2076448"/>
          <a:ext cx="17145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438150</xdr:colOff>
      <xdr:row>12</xdr:row>
      <xdr:rowOff>19050</xdr:rowOff>
    </xdr:from>
    <xdr:to>
      <xdr:col>31</xdr:col>
      <xdr:colOff>1133475</xdr:colOff>
      <xdr:row>12</xdr:row>
      <xdr:rowOff>19050</xdr:rowOff>
    </xdr:to>
    <xdr:cxnSp macro="">
      <xdr:nvCxnSpPr>
        <xdr:cNvPr id="260" name="直接连接符 259"/>
        <xdr:cNvCxnSpPr/>
      </xdr:nvCxnSpPr>
      <xdr:spPr>
        <a:xfrm>
          <a:off x="23431500" y="2076450"/>
          <a:ext cx="1714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428623</xdr:colOff>
      <xdr:row>16</xdr:row>
      <xdr:rowOff>19048</xdr:rowOff>
    </xdr:from>
    <xdr:to>
      <xdr:col>31</xdr:col>
      <xdr:colOff>1095378</xdr:colOff>
      <xdr:row>19</xdr:row>
      <xdr:rowOff>3</xdr:rowOff>
    </xdr:to>
    <xdr:cxnSp macro="">
      <xdr:nvCxnSpPr>
        <xdr:cNvPr id="261" name="肘形连接符 260"/>
        <xdr:cNvCxnSpPr/>
      </xdr:nvCxnSpPr>
      <xdr:spPr>
        <a:xfrm>
          <a:off x="23421973" y="2762248"/>
          <a:ext cx="180980"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428625</xdr:colOff>
      <xdr:row>16</xdr:row>
      <xdr:rowOff>19050</xdr:rowOff>
    </xdr:from>
    <xdr:to>
      <xdr:col>31</xdr:col>
      <xdr:colOff>1123950</xdr:colOff>
      <xdr:row>16</xdr:row>
      <xdr:rowOff>19050</xdr:rowOff>
    </xdr:to>
    <xdr:cxnSp macro="">
      <xdr:nvCxnSpPr>
        <xdr:cNvPr id="262" name="直接连接符 261"/>
        <xdr:cNvCxnSpPr/>
      </xdr:nvCxnSpPr>
      <xdr:spPr>
        <a:xfrm>
          <a:off x="23421975" y="2762250"/>
          <a:ext cx="1809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419098</xdr:colOff>
      <xdr:row>20</xdr:row>
      <xdr:rowOff>28573</xdr:rowOff>
    </xdr:from>
    <xdr:to>
      <xdr:col>31</xdr:col>
      <xdr:colOff>1085853</xdr:colOff>
      <xdr:row>23</xdr:row>
      <xdr:rowOff>9528</xdr:rowOff>
    </xdr:to>
    <xdr:cxnSp macro="">
      <xdr:nvCxnSpPr>
        <xdr:cNvPr id="263" name="肘形连接符 262"/>
        <xdr:cNvCxnSpPr/>
      </xdr:nvCxnSpPr>
      <xdr:spPr>
        <a:xfrm>
          <a:off x="23412448" y="3457573"/>
          <a:ext cx="19050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419100</xdr:colOff>
      <xdr:row>20</xdr:row>
      <xdr:rowOff>28575</xdr:rowOff>
    </xdr:from>
    <xdr:to>
      <xdr:col>31</xdr:col>
      <xdr:colOff>1114425</xdr:colOff>
      <xdr:row>20</xdr:row>
      <xdr:rowOff>28575</xdr:rowOff>
    </xdr:to>
    <xdr:cxnSp macro="">
      <xdr:nvCxnSpPr>
        <xdr:cNvPr id="264" name="直接连接符 263"/>
        <xdr:cNvCxnSpPr/>
      </xdr:nvCxnSpPr>
      <xdr:spPr>
        <a:xfrm>
          <a:off x="23412450" y="3457575"/>
          <a:ext cx="1905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419098</xdr:colOff>
      <xdr:row>24</xdr:row>
      <xdr:rowOff>28573</xdr:rowOff>
    </xdr:from>
    <xdr:to>
      <xdr:col>31</xdr:col>
      <xdr:colOff>1085853</xdr:colOff>
      <xdr:row>27</xdr:row>
      <xdr:rowOff>9528</xdr:rowOff>
    </xdr:to>
    <xdr:cxnSp macro="">
      <xdr:nvCxnSpPr>
        <xdr:cNvPr id="265" name="肘形连接符 264"/>
        <xdr:cNvCxnSpPr/>
      </xdr:nvCxnSpPr>
      <xdr:spPr>
        <a:xfrm>
          <a:off x="23412448" y="4143373"/>
          <a:ext cx="19050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419100</xdr:colOff>
      <xdr:row>24</xdr:row>
      <xdr:rowOff>28575</xdr:rowOff>
    </xdr:from>
    <xdr:to>
      <xdr:col>31</xdr:col>
      <xdr:colOff>1114425</xdr:colOff>
      <xdr:row>24</xdr:row>
      <xdr:rowOff>28575</xdr:rowOff>
    </xdr:to>
    <xdr:cxnSp macro="">
      <xdr:nvCxnSpPr>
        <xdr:cNvPr id="266" name="直接连接符 265"/>
        <xdr:cNvCxnSpPr/>
      </xdr:nvCxnSpPr>
      <xdr:spPr>
        <a:xfrm>
          <a:off x="23412450" y="4143375"/>
          <a:ext cx="1905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419098</xdr:colOff>
      <xdr:row>28</xdr:row>
      <xdr:rowOff>19048</xdr:rowOff>
    </xdr:from>
    <xdr:to>
      <xdr:col>31</xdr:col>
      <xdr:colOff>1085853</xdr:colOff>
      <xdr:row>31</xdr:row>
      <xdr:rowOff>3</xdr:rowOff>
    </xdr:to>
    <xdr:cxnSp macro="">
      <xdr:nvCxnSpPr>
        <xdr:cNvPr id="267" name="肘形连接符 266"/>
        <xdr:cNvCxnSpPr/>
      </xdr:nvCxnSpPr>
      <xdr:spPr>
        <a:xfrm>
          <a:off x="23412448" y="4819648"/>
          <a:ext cx="190505" cy="495305"/>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419100</xdr:colOff>
      <xdr:row>28</xdr:row>
      <xdr:rowOff>19050</xdr:rowOff>
    </xdr:from>
    <xdr:to>
      <xdr:col>31</xdr:col>
      <xdr:colOff>1114425</xdr:colOff>
      <xdr:row>28</xdr:row>
      <xdr:rowOff>19050</xdr:rowOff>
    </xdr:to>
    <xdr:cxnSp macro="">
      <xdr:nvCxnSpPr>
        <xdr:cNvPr id="268" name="直接连接符 267"/>
        <xdr:cNvCxnSpPr/>
      </xdr:nvCxnSpPr>
      <xdr:spPr>
        <a:xfrm>
          <a:off x="23412450" y="4819650"/>
          <a:ext cx="1905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309260</xdr:colOff>
      <xdr:row>3</xdr:row>
      <xdr:rowOff>85726</xdr:rowOff>
    </xdr:from>
    <xdr:to>
      <xdr:col>32</xdr:col>
      <xdr:colOff>2956</xdr:colOff>
      <xdr:row>32</xdr:row>
      <xdr:rowOff>32660</xdr:rowOff>
    </xdr:to>
    <xdr:grpSp>
      <xdr:nvGrpSpPr>
        <xdr:cNvPr id="269" name="组合 268"/>
        <xdr:cNvGrpSpPr/>
      </xdr:nvGrpSpPr>
      <xdr:grpSpPr>
        <a:xfrm>
          <a:off x="27465035" y="600076"/>
          <a:ext cx="303296" cy="4918984"/>
          <a:chOff x="1452260" y="600076"/>
          <a:chExt cx="303296" cy="4918984"/>
        </a:xfrm>
      </xdr:grpSpPr>
      <xdr:cxnSp macro="">
        <xdr:nvCxnSpPr>
          <xdr:cNvPr id="270" name="肘形连接符 269"/>
          <xdr:cNvCxnSpPr/>
        </xdr:nvCxnSpPr>
        <xdr:spPr>
          <a:xfrm rot="5400000" flipH="1" flipV="1">
            <a:off x="-856568" y="2909890"/>
            <a:ext cx="4918984" cy="299355"/>
          </a:xfrm>
          <a:prstGeom prst="bentConnector3">
            <a:avLst>
              <a:gd name="adj1" fmla="val 9998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71" name="直接连接符 270"/>
          <xdr:cNvCxnSpPr/>
        </xdr:nvCxnSpPr>
        <xdr:spPr>
          <a:xfrm>
            <a:off x="1452260" y="5514975"/>
            <a:ext cx="303296"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47625</xdr:colOff>
      <xdr:row>15</xdr:row>
      <xdr:rowOff>85725</xdr:rowOff>
    </xdr:from>
    <xdr:to>
      <xdr:col>32</xdr:col>
      <xdr:colOff>0</xdr:colOff>
      <xdr:row>15</xdr:row>
      <xdr:rowOff>85725</xdr:rowOff>
    </xdr:to>
    <xdr:cxnSp macro="">
      <xdr:nvCxnSpPr>
        <xdr:cNvPr id="273" name="直接箭头连接符 272"/>
        <xdr:cNvCxnSpPr/>
      </xdr:nvCxnSpPr>
      <xdr:spPr>
        <a:xfrm>
          <a:off x="23040975" y="2657475"/>
          <a:ext cx="561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cnblogs.com/w-smile/p/9891231.html" TargetMode="External"/><Relationship Id="rId2" Type="http://schemas.openxmlformats.org/officeDocument/2006/relationships/hyperlink" Target="https://blog.csdn.net/qq_18150497/article/details/52802622" TargetMode="External"/><Relationship Id="rId1" Type="http://schemas.openxmlformats.org/officeDocument/2006/relationships/hyperlink" Target="https://mp.weixin.qq.com/s?__biz=MzI0MDk0ODcxMw==&amp;mid=2247484245&amp;idx=1&amp;sn=3561b3bada7ab46acb3747ed9837769c&amp;chksm=e91247d3de65cec51fb4b88556593da08b5e8613c2f487abbe593a7879cecdfbbe598b51ce11&amp;scene=21"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opLeftCell="A4" workbookViewId="0">
      <selection activeCell="B12" sqref="B12"/>
    </sheetView>
  </sheetViews>
  <sheetFormatPr defaultColWidth="0" defaultRowHeight="14.25" zeroHeight="1" x14ac:dyDescent="0.15"/>
  <cols>
    <col min="1" max="1" width="5.375" style="13" bestFit="1" customWidth="1"/>
    <col min="2" max="2" width="47.875" style="13" bestFit="1" customWidth="1"/>
    <col min="3" max="3" width="21" style="13" bestFit="1" customWidth="1"/>
    <col min="4" max="16384" width="9" style="13" hidden="1"/>
  </cols>
  <sheetData>
    <row r="1" spans="1:3" ht="27" x14ac:dyDescent="0.15">
      <c r="A1" s="44" t="s">
        <v>174</v>
      </c>
      <c r="B1" s="44" t="s">
        <v>172</v>
      </c>
      <c r="C1" s="44" t="s">
        <v>175</v>
      </c>
    </row>
    <row r="2" spans="1:3" ht="27" x14ac:dyDescent="0.15">
      <c r="A2" s="45">
        <v>1</v>
      </c>
      <c r="B2" s="46" t="s">
        <v>173</v>
      </c>
      <c r="C2" s="47">
        <v>43590</v>
      </c>
    </row>
    <row r="3" spans="1:3" ht="27" x14ac:dyDescent="0.15">
      <c r="A3" s="45">
        <v>2</v>
      </c>
      <c r="B3" s="46" t="s">
        <v>161</v>
      </c>
      <c r="C3" s="47">
        <v>43590</v>
      </c>
    </row>
    <row r="4" spans="1:3" ht="27" x14ac:dyDescent="0.15">
      <c r="A4" s="45">
        <v>3</v>
      </c>
      <c r="B4" s="46" t="s">
        <v>162</v>
      </c>
      <c r="C4" s="47">
        <v>43590</v>
      </c>
    </row>
    <row r="5" spans="1:3" ht="27" x14ac:dyDescent="0.15">
      <c r="A5" s="45">
        <v>4</v>
      </c>
      <c r="B5" s="46" t="s">
        <v>163</v>
      </c>
      <c r="C5" s="47">
        <v>43682</v>
      </c>
    </row>
    <row r="6" spans="1:3" ht="27" x14ac:dyDescent="0.15">
      <c r="A6" s="45">
        <v>5</v>
      </c>
      <c r="B6" s="46" t="s">
        <v>164</v>
      </c>
      <c r="C6" s="47">
        <v>43651</v>
      </c>
    </row>
    <row r="7" spans="1:3" ht="27" x14ac:dyDescent="0.15">
      <c r="A7" s="45">
        <v>6</v>
      </c>
      <c r="B7" s="46" t="s">
        <v>171</v>
      </c>
      <c r="C7" s="47">
        <v>43684</v>
      </c>
    </row>
    <row r="8" spans="1:3" ht="27" x14ac:dyDescent="0.15">
      <c r="A8" s="45">
        <v>7</v>
      </c>
      <c r="B8" s="46" t="s">
        <v>190</v>
      </c>
      <c r="C8" s="47">
        <v>43684</v>
      </c>
    </row>
    <row r="9" spans="1:3" ht="27" x14ac:dyDescent="0.15">
      <c r="A9" s="45">
        <v>8</v>
      </c>
      <c r="B9" s="46" t="s">
        <v>224</v>
      </c>
      <c r="C9" s="47">
        <v>43794</v>
      </c>
    </row>
    <row r="10" spans="1:3" ht="27" x14ac:dyDescent="0.15">
      <c r="A10" s="45">
        <v>9</v>
      </c>
      <c r="B10" s="46" t="s">
        <v>252</v>
      </c>
      <c r="C10" s="47">
        <v>43794</v>
      </c>
    </row>
    <row r="11" spans="1:3" ht="27" x14ac:dyDescent="0.15">
      <c r="A11" s="45">
        <v>10</v>
      </c>
      <c r="B11" s="46" t="s">
        <v>253</v>
      </c>
      <c r="C11" s="47">
        <v>43794</v>
      </c>
    </row>
    <row r="12" spans="1:3" ht="27" x14ac:dyDescent="0.15">
      <c r="A12" s="45">
        <v>11</v>
      </c>
      <c r="B12" s="46" t="s">
        <v>254</v>
      </c>
      <c r="C12" s="47">
        <v>43794</v>
      </c>
    </row>
    <row r="13" spans="1:3" ht="27" x14ac:dyDescent="0.15">
      <c r="A13" s="45">
        <v>12</v>
      </c>
      <c r="B13" s="46" t="s">
        <v>255</v>
      </c>
      <c r="C13" s="47">
        <v>43794</v>
      </c>
    </row>
    <row r="14" spans="1:3" x14ac:dyDescent="0.15"/>
  </sheetData>
  <phoneticPr fontId="1" type="noConversion"/>
  <hyperlinks>
    <hyperlink ref="B2" location="dbc更新后代码合并!R1C1" display="dbc更新后代码合并"/>
    <hyperlink ref="B3" location="'CAN BUS DATA IN'!R1C1" display="CAN BUS DATA IN"/>
    <hyperlink ref="B4" location="'CAN BUS DATA OUT'!R1C1" display="CAN BUS DATA OUT"/>
    <hyperlink ref="B5" location="'Circle List Execute'!R1C1" display="Circle List Execute"/>
    <hyperlink ref="B6" location="CircularQueue.c注释!R1C1" display="CircularQueue.c注释"/>
    <hyperlink ref="B7" location="main进入睡眠!R1C1" display="main睡眠"/>
    <hyperlink ref="B8" location="dbc文件格式!R1C1" display="dbc文件格式"/>
    <hyperlink ref="B9" location="ARM_Register!A1" display="ARM_Register"/>
    <hyperlink ref="B10" location="'FreeRTOS 任务调度 任务创建'!A1" display="FreeRTOS 任务创建与调度"/>
    <hyperlink ref="B11" location="'FreeRTOS 任务调度 任务切换'!A1" display="FreeRTOS 任务调度与切换"/>
    <hyperlink ref="B12" location="startup_S32K148.S!A1" display="startup_S32K148.S"/>
    <hyperlink ref="B13" location="port.c!A1" display="port.c"/>
  </hyperlinks>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zoomScaleNormal="100" workbookViewId="0">
      <pane ySplit="1" topLeftCell="A2" activePane="bottomLeft" state="frozen"/>
      <selection pane="bottomLeft" activeCell="A3" sqref="A3:XFD3"/>
    </sheetView>
  </sheetViews>
  <sheetFormatPr defaultColWidth="0" defaultRowHeight="12.75" zeroHeight="1" x14ac:dyDescent="0.15"/>
  <cols>
    <col min="1" max="1" width="14.75" style="2" bestFit="1" customWidth="1"/>
    <col min="2" max="2" width="76.5" style="2" bestFit="1" customWidth="1"/>
    <col min="3" max="3" width="101.75" style="2" bestFit="1" customWidth="1"/>
    <col min="4" max="16384" width="9" style="2" hidden="1"/>
  </cols>
  <sheetData>
    <row r="1" spans="1:3" s="8" customFormat="1" x14ac:dyDescent="0.15">
      <c r="A1" s="32" t="s">
        <v>117</v>
      </c>
      <c r="B1" s="32" t="s">
        <v>118</v>
      </c>
      <c r="C1" s="33" t="s">
        <v>119</v>
      </c>
    </row>
    <row r="2" spans="1:3" x14ac:dyDescent="0.15"/>
    <row r="3" spans="1:3" ht="25.5" x14ac:dyDescent="0.15">
      <c r="A3" s="34" t="s">
        <v>124</v>
      </c>
      <c r="B3" s="7" t="s">
        <v>128</v>
      </c>
      <c r="C3" s="7" t="s">
        <v>129</v>
      </c>
    </row>
    <row r="4" spans="1:3" ht="63.75" x14ac:dyDescent="0.15">
      <c r="A4" s="34" t="s">
        <v>37</v>
      </c>
      <c r="B4" s="7" t="s">
        <v>132</v>
      </c>
      <c r="C4" s="7" t="s">
        <v>123</v>
      </c>
    </row>
    <row r="5" spans="1:3" ht="114.75" x14ac:dyDescent="0.15">
      <c r="A5" s="34" t="s">
        <v>37</v>
      </c>
      <c r="B5" s="7" t="s">
        <v>125</v>
      </c>
      <c r="C5" s="7" t="s">
        <v>131</v>
      </c>
    </row>
    <row r="6" spans="1:3" ht="63.75" x14ac:dyDescent="0.15">
      <c r="A6" s="34" t="s">
        <v>30</v>
      </c>
      <c r="B6" s="7" t="s">
        <v>127</v>
      </c>
      <c r="C6" s="7" t="s">
        <v>120</v>
      </c>
    </row>
    <row r="7" spans="1:3" ht="153" x14ac:dyDescent="0.15">
      <c r="A7" s="34" t="s">
        <v>29</v>
      </c>
      <c r="B7" s="7" t="s">
        <v>126</v>
      </c>
      <c r="C7" s="7" t="s">
        <v>121</v>
      </c>
    </row>
    <row r="8" spans="1:3" ht="38.25" x14ac:dyDescent="0.15">
      <c r="A8" s="34" t="s">
        <v>28</v>
      </c>
      <c r="B8" s="35" t="s">
        <v>27</v>
      </c>
      <c r="C8" s="7" t="s">
        <v>122</v>
      </c>
    </row>
    <row r="9" spans="1:3" x14ac:dyDescent="0.15">
      <c r="A9" s="36"/>
      <c r="B9" s="36"/>
      <c r="C9" s="36" t="s">
        <v>130</v>
      </c>
    </row>
    <row r="10" spans="1:3" x14ac:dyDescent="0.15"/>
    <row r="11" spans="1:3" hidden="1" x14ac:dyDescent="0.15"/>
    <row r="12" spans="1:3" hidden="1" x14ac:dyDescent="0.15"/>
    <row r="13" spans="1:3" hidden="1" x14ac:dyDescent="0.15"/>
    <row r="14" spans="1:3" hidden="1" x14ac:dyDescent="0.15"/>
    <row r="15" spans="1:3" hidden="1" x14ac:dyDescent="0.15"/>
    <row r="16" spans="1:3" hidden="1" x14ac:dyDescent="0.15"/>
    <row r="17" hidden="1" x14ac:dyDescent="0.15"/>
    <row r="18" hidden="1" x14ac:dyDescent="0.15"/>
    <row r="19" hidden="1" x14ac:dyDescent="0.15"/>
    <row r="20" hidden="1" x14ac:dyDescent="0.15"/>
    <row r="21" hidden="1" x14ac:dyDescent="0.15"/>
    <row r="22" hidden="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sheetData>
  <phoneticPr fontId="1"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XEF1" zoomScaleNormal="100" workbookViewId="0">
      <pane ySplit="1" topLeftCell="A2" activePane="bottomLeft" state="frozen"/>
      <selection pane="bottomLeft" activeCell="XEN7" sqref="XEN7"/>
    </sheetView>
  </sheetViews>
  <sheetFormatPr defaultColWidth="9" defaultRowHeight="12.75" customHeight="1" x14ac:dyDescent="0.15"/>
  <cols>
    <col min="1" max="1" width="14.75" style="51" bestFit="1" customWidth="1"/>
    <col min="2" max="2" width="76.5" style="51" bestFit="1" customWidth="1"/>
    <col min="3" max="3" width="101.75" style="51" bestFit="1" customWidth="1"/>
    <col min="4" max="4" width="9" style="51"/>
    <col min="5" max="16383" width="9" style="51" customWidth="1"/>
    <col min="16384" max="16384" width="8.5" style="51" customWidth="1"/>
  </cols>
  <sheetData>
    <row r="1" spans="1:3" s="52" customFormat="1" x14ac:dyDescent="0.15">
      <c r="A1" s="32" t="s">
        <v>117</v>
      </c>
      <c r="B1" s="32" t="s">
        <v>118</v>
      </c>
      <c r="C1" s="33" t="s">
        <v>12</v>
      </c>
    </row>
    <row r="2" spans="1:3" x14ac:dyDescent="0.15">
      <c r="A2" s="2"/>
      <c r="B2" s="2"/>
      <c r="C2" s="2"/>
    </row>
    <row r="3" spans="1:3" ht="25.5" x14ac:dyDescent="0.15">
      <c r="A3" s="34" t="s">
        <v>124</v>
      </c>
      <c r="B3" s="7" t="s">
        <v>128</v>
      </c>
      <c r="C3" s="7" t="s">
        <v>129</v>
      </c>
    </row>
    <row r="4" spans="1:3" ht="63.75" x14ac:dyDescent="0.15">
      <c r="A4" s="34" t="s">
        <v>37</v>
      </c>
      <c r="B4" s="7" t="s">
        <v>132</v>
      </c>
      <c r="C4" s="7" t="s">
        <v>123</v>
      </c>
    </row>
    <row r="5" spans="1:3" ht="114.75" x14ac:dyDescent="0.15">
      <c r="A5" s="34" t="s">
        <v>37</v>
      </c>
      <c r="B5" s="7" t="s">
        <v>125</v>
      </c>
      <c r="C5" s="7" t="s">
        <v>131</v>
      </c>
    </row>
    <row r="6" spans="1:3" ht="63.75" x14ac:dyDescent="0.15">
      <c r="A6" s="34" t="s">
        <v>30</v>
      </c>
      <c r="B6" s="7" t="s">
        <v>133</v>
      </c>
      <c r="C6" s="7" t="s">
        <v>120</v>
      </c>
    </row>
    <row r="7" spans="1:3" ht="153" x14ac:dyDescent="0.15">
      <c r="A7" s="34" t="s">
        <v>29</v>
      </c>
      <c r="B7" s="7" t="s">
        <v>126</v>
      </c>
      <c r="C7" s="7" t="s">
        <v>121</v>
      </c>
    </row>
    <row r="8" spans="1:3" ht="38.25" x14ac:dyDescent="0.15">
      <c r="A8" s="34" t="s">
        <v>124</v>
      </c>
      <c r="B8" s="37" t="s">
        <v>134</v>
      </c>
      <c r="C8" s="7" t="s">
        <v>122</v>
      </c>
    </row>
    <row r="9" spans="1:3" x14ac:dyDescent="0.15">
      <c r="A9" s="36"/>
      <c r="B9" s="36"/>
      <c r="C9" s="36" t="s">
        <v>130</v>
      </c>
    </row>
    <row r="10" spans="1:3" x14ac:dyDescent="0.15">
      <c r="A10" s="2"/>
      <c r="B10" s="2"/>
      <c r="C10" s="2"/>
    </row>
  </sheetData>
  <phoneticPr fontId="1"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4"/>
  <sheetViews>
    <sheetView zoomScaleNormal="100" workbookViewId="0">
      <selection activeCell="H39" sqref="H39"/>
    </sheetView>
  </sheetViews>
  <sheetFormatPr defaultRowHeight="13.5" x14ac:dyDescent="0.15"/>
  <cols>
    <col min="1" max="1" width="12.75" bestFit="1" customWidth="1"/>
    <col min="2" max="2" width="8" customWidth="1"/>
    <col min="3" max="3" width="29.25" customWidth="1"/>
    <col min="4" max="4" width="2.75" customWidth="1"/>
    <col min="6" max="6" width="7.5" bestFit="1" customWidth="1"/>
    <col min="7" max="7" width="8" customWidth="1"/>
    <col min="8" max="8" width="29.125" customWidth="1"/>
    <col min="9" max="9" width="2.75" customWidth="1"/>
    <col min="11" max="11" width="7.5" bestFit="1" customWidth="1"/>
    <col min="12" max="12" width="8" customWidth="1"/>
    <col min="13" max="13" width="29.125" bestFit="1" customWidth="1"/>
    <col min="14" max="14" width="2.75" customWidth="1"/>
    <col min="16" max="16" width="7.5" bestFit="1" customWidth="1"/>
    <col min="17" max="17" width="8" customWidth="1"/>
    <col min="18" max="18" width="29.125" bestFit="1" customWidth="1"/>
    <col min="19" max="19" width="2.75" customWidth="1"/>
    <col min="21" max="21" width="7.5" bestFit="1" customWidth="1"/>
    <col min="22" max="22" width="8" customWidth="1"/>
    <col min="23" max="23" width="29.125" bestFit="1" customWidth="1"/>
    <col min="24" max="24" width="2.75" customWidth="1"/>
    <col min="26" max="26" width="7.5" bestFit="1" customWidth="1"/>
    <col min="27" max="27" width="8" customWidth="1"/>
    <col min="28" max="28" width="29.125" bestFit="1" customWidth="1"/>
    <col min="29" max="29" width="2.75" customWidth="1"/>
    <col min="31" max="31" width="12.75" bestFit="1" customWidth="1"/>
    <col min="32" max="32" width="8" customWidth="1"/>
    <col min="33" max="33" width="29.125" bestFit="1" customWidth="1"/>
    <col min="34" max="34" width="2.75" customWidth="1"/>
  </cols>
  <sheetData>
    <row r="1" spans="1:35" x14ac:dyDescent="0.15">
      <c r="E1" s="40" t="s">
        <v>157</v>
      </c>
      <c r="J1" s="40" t="s">
        <v>157</v>
      </c>
      <c r="O1" s="40" t="s">
        <v>157</v>
      </c>
      <c r="T1" s="42" t="s">
        <v>150</v>
      </c>
      <c r="Y1" s="42" t="s">
        <v>152</v>
      </c>
      <c r="AD1" s="42" t="s">
        <v>154</v>
      </c>
    </row>
    <row r="2" spans="1:35" x14ac:dyDescent="0.15">
      <c r="C2" t="s">
        <v>146</v>
      </c>
      <c r="H2" t="s">
        <v>148</v>
      </c>
      <c r="M2" t="s">
        <v>149</v>
      </c>
      <c r="R2" t="s">
        <v>151</v>
      </c>
      <c r="W2" t="s">
        <v>149</v>
      </c>
      <c r="AB2" t="s">
        <v>153</v>
      </c>
      <c r="AG2" t="s">
        <v>146</v>
      </c>
    </row>
    <row r="3" spans="1:35" x14ac:dyDescent="0.15">
      <c r="A3" t="s">
        <v>160</v>
      </c>
      <c r="F3" t="s">
        <v>156</v>
      </c>
      <c r="K3" t="s">
        <v>156</v>
      </c>
      <c r="P3" t="s">
        <v>156</v>
      </c>
    </row>
    <row r="4" spans="1:35" x14ac:dyDescent="0.15">
      <c r="C4" s="38" t="s">
        <v>137</v>
      </c>
      <c r="H4" s="38" t="s">
        <v>137</v>
      </c>
      <c r="M4" s="38" t="s">
        <v>137</v>
      </c>
      <c r="R4" s="38" t="s">
        <v>137</v>
      </c>
      <c r="W4" s="38" t="s">
        <v>137</v>
      </c>
      <c r="AB4" s="38" t="s">
        <v>137</v>
      </c>
      <c r="AG4" s="38" t="s">
        <v>137</v>
      </c>
    </row>
    <row r="5" spans="1:35" x14ac:dyDescent="0.15">
      <c r="C5" s="39" t="s">
        <v>135</v>
      </c>
      <c r="H5" s="39" t="s">
        <v>135</v>
      </c>
      <c r="M5" s="39" t="s">
        <v>135</v>
      </c>
      <c r="R5" s="39" t="s">
        <v>135</v>
      </c>
      <c r="W5" s="39" t="s">
        <v>135</v>
      </c>
      <c r="AB5" s="39" t="s">
        <v>135</v>
      </c>
      <c r="AG5" s="39" t="s">
        <v>135</v>
      </c>
    </row>
    <row r="6" spans="1:35" x14ac:dyDescent="0.15">
      <c r="C6" s="39" t="s">
        <v>136</v>
      </c>
      <c r="E6" t="s">
        <v>138</v>
      </c>
      <c r="H6" s="39" t="s">
        <v>136</v>
      </c>
      <c r="J6" t="s">
        <v>138</v>
      </c>
      <c r="M6" s="39" t="s">
        <v>136</v>
      </c>
      <c r="O6" t="s">
        <v>138</v>
      </c>
      <c r="R6" s="39" t="s">
        <v>136</v>
      </c>
      <c r="T6" t="s">
        <v>138</v>
      </c>
      <c r="W6" s="39" t="s">
        <v>136</v>
      </c>
      <c r="Y6" t="s">
        <v>138</v>
      </c>
      <c r="AB6" s="39" t="s">
        <v>136</v>
      </c>
      <c r="AD6" t="s">
        <v>138</v>
      </c>
      <c r="AG6" s="39" t="s">
        <v>136</v>
      </c>
      <c r="AI6" t="s">
        <v>138</v>
      </c>
    </row>
    <row r="8" spans="1:35" x14ac:dyDescent="0.15">
      <c r="C8" s="38" t="s">
        <v>46</v>
      </c>
      <c r="F8" s="40" t="s">
        <v>155</v>
      </c>
      <c r="H8" s="38" t="s">
        <v>46</v>
      </c>
      <c r="M8" s="38" t="s">
        <v>46</v>
      </c>
      <c r="R8" s="38" t="s">
        <v>46</v>
      </c>
      <c r="U8" s="42" t="s">
        <v>158</v>
      </c>
      <c r="W8" s="38" t="s">
        <v>46</v>
      </c>
      <c r="AB8" s="38" t="s">
        <v>46</v>
      </c>
      <c r="AG8" s="38" t="s">
        <v>46</v>
      </c>
    </row>
    <row r="9" spans="1:35" x14ac:dyDescent="0.15">
      <c r="C9" s="39" t="s">
        <v>135</v>
      </c>
      <c r="H9" s="39" t="s">
        <v>135</v>
      </c>
      <c r="M9" s="39" t="s">
        <v>135</v>
      </c>
      <c r="R9" s="39" t="s">
        <v>135</v>
      </c>
      <c r="W9" s="39" t="s">
        <v>135</v>
      </c>
      <c r="AB9" s="39" t="s">
        <v>135</v>
      </c>
      <c r="AG9" s="39" t="s">
        <v>135</v>
      </c>
    </row>
    <row r="10" spans="1:35" x14ac:dyDescent="0.15">
      <c r="C10" s="39" t="s">
        <v>136</v>
      </c>
      <c r="E10" t="s">
        <v>139</v>
      </c>
      <c r="H10" s="39" t="s">
        <v>136</v>
      </c>
      <c r="J10" t="s">
        <v>139</v>
      </c>
      <c r="M10" s="39" t="s">
        <v>136</v>
      </c>
      <c r="O10" t="s">
        <v>139</v>
      </c>
      <c r="R10" s="39" t="s">
        <v>136</v>
      </c>
      <c r="T10" t="s">
        <v>139</v>
      </c>
      <c r="W10" s="39" t="s">
        <v>136</v>
      </c>
      <c r="Y10" t="s">
        <v>139</v>
      </c>
      <c r="AB10" s="39" t="s">
        <v>136</v>
      </c>
      <c r="AD10" t="s">
        <v>139</v>
      </c>
      <c r="AG10" s="39" t="s">
        <v>136</v>
      </c>
      <c r="AI10" t="s">
        <v>139</v>
      </c>
    </row>
    <row r="12" spans="1:35" x14ac:dyDescent="0.15">
      <c r="C12" s="38" t="s">
        <v>46</v>
      </c>
      <c r="H12" s="38" t="s">
        <v>46</v>
      </c>
      <c r="K12" s="40" t="s">
        <v>155</v>
      </c>
      <c r="M12" s="38" t="s">
        <v>46</v>
      </c>
      <c r="R12" s="38" t="s">
        <v>46</v>
      </c>
      <c r="W12" s="38" t="s">
        <v>46</v>
      </c>
      <c r="Z12" s="42" t="s">
        <v>158</v>
      </c>
      <c r="AB12" s="38" t="s">
        <v>46</v>
      </c>
      <c r="AE12" s="41"/>
      <c r="AG12" s="38" t="s">
        <v>46</v>
      </c>
    </row>
    <row r="13" spans="1:35" x14ac:dyDescent="0.15">
      <c r="C13" s="39" t="s">
        <v>135</v>
      </c>
      <c r="H13" s="39" t="s">
        <v>135</v>
      </c>
      <c r="M13" s="39" t="s">
        <v>135</v>
      </c>
      <c r="R13" s="39" t="s">
        <v>135</v>
      </c>
      <c r="W13" s="39" t="s">
        <v>135</v>
      </c>
      <c r="AB13" s="39" t="s">
        <v>135</v>
      </c>
      <c r="AG13" s="39" t="s">
        <v>135</v>
      </c>
    </row>
    <row r="14" spans="1:35" x14ac:dyDescent="0.15">
      <c r="C14" s="39" t="s">
        <v>136</v>
      </c>
      <c r="E14" t="s">
        <v>140</v>
      </c>
      <c r="H14" s="39" t="s">
        <v>136</v>
      </c>
      <c r="J14" t="s">
        <v>140</v>
      </c>
      <c r="M14" s="39" t="s">
        <v>136</v>
      </c>
      <c r="O14" t="s">
        <v>140</v>
      </c>
      <c r="R14" s="39" t="s">
        <v>136</v>
      </c>
      <c r="T14" t="s">
        <v>140</v>
      </c>
      <c r="W14" s="39" t="s">
        <v>136</v>
      </c>
      <c r="Y14" t="s">
        <v>140</v>
      </c>
      <c r="AB14" s="39" t="s">
        <v>136</v>
      </c>
      <c r="AD14" t="s">
        <v>140</v>
      </c>
      <c r="AG14" s="39" t="s">
        <v>136</v>
      </c>
      <c r="AI14" t="s">
        <v>140</v>
      </c>
    </row>
    <row r="16" spans="1:35" x14ac:dyDescent="0.15">
      <c r="C16" s="38" t="s">
        <v>46</v>
      </c>
      <c r="H16" s="38" t="s">
        <v>46</v>
      </c>
      <c r="M16" s="38" t="s">
        <v>46</v>
      </c>
      <c r="P16" s="40" t="s">
        <v>155</v>
      </c>
      <c r="R16" s="38" t="s">
        <v>46</v>
      </c>
      <c r="U16" s="41" t="s">
        <v>147</v>
      </c>
      <c r="W16" s="38" t="s">
        <v>46</v>
      </c>
      <c r="Z16" s="41" t="s">
        <v>147</v>
      </c>
      <c r="AB16" s="38" t="s">
        <v>46</v>
      </c>
      <c r="AE16" s="41" t="s">
        <v>159</v>
      </c>
      <c r="AG16" s="38" t="s">
        <v>46</v>
      </c>
    </row>
    <row r="17" spans="3:35" x14ac:dyDescent="0.15">
      <c r="C17" s="39" t="s">
        <v>135</v>
      </c>
      <c r="H17" s="39" t="s">
        <v>135</v>
      </c>
      <c r="M17" s="39" t="s">
        <v>135</v>
      </c>
      <c r="R17" s="39" t="s">
        <v>135</v>
      </c>
      <c r="W17" s="39" t="s">
        <v>135</v>
      </c>
      <c r="AB17" s="39" t="s">
        <v>135</v>
      </c>
      <c r="AG17" s="39" t="s">
        <v>135</v>
      </c>
    </row>
    <row r="18" spans="3:35" x14ac:dyDescent="0.15">
      <c r="C18" s="39" t="s">
        <v>136</v>
      </c>
      <c r="E18" t="s">
        <v>141</v>
      </c>
      <c r="H18" s="39" t="s">
        <v>136</v>
      </c>
      <c r="J18" t="s">
        <v>141</v>
      </c>
      <c r="M18" s="39" t="s">
        <v>136</v>
      </c>
      <c r="O18" t="s">
        <v>141</v>
      </c>
      <c r="R18" s="39" t="s">
        <v>136</v>
      </c>
      <c r="T18" t="s">
        <v>141</v>
      </c>
      <c r="W18" s="39" t="s">
        <v>136</v>
      </c>
      <c r="Y18" t="s">
        <v>141</v>
      </c>
      <c r="AB18" s="39" t="s">
        <v>136</v>
      </c>
      <c r="AD18" t="s">
        <v>141</v>
      </c>
      <c r="AG18" s="39" t="s">
        <v>136</v>
      </c>
      <c r="AI18" t="s">
        <v>141</v>
      </c>
    </row>
    <row r="20" spans="3:35" x14ac:dyDescent="0.15">
      <c r="C20" s="38" t="s">
        <v>46</v>
      </c>
      <c r="H20" s="38" t="s">
        <v>46</v>
      </c>
      <c r="M20" s="38" t="s">
        <v>46</v>
      </c>
      <c r="R20" s="38" t="s">
        <v>46</v>
      </c>
      <c r="W20" s="38" t="s">
        <v>46</v>
      </c>
      <c r="AB20" s="38" t="s">
        <v>46</v>
      </c>
      <c r="AG20" s="38" t="s">
        <v>46</v>
      </c>
    </row>
    <row r="21" spans="3:35" x14ac:dyDescent="0.15">
      <c r="C21" s="39" t="s">
        <v>135</v>
      </c>
      <c r="H21" s="39" t="s">
        <v>135</v>
      </c>
      <c r="M21" s="39" t="s">
        <v>135</v>
      </c>
      <c r="R21" s="39" t="s">
        <v>135</v>
      </c>
      <c r="W21" s="39" t="s">
        <v>135</v>
      </c>
      <c r="AB21" s="39" t="s">
        <v>135</v>
      </c>
      <c r="AG21" s="39" t="s">
        <v>135</v>
      </c>
    </row>
    <row r="22" spans="3:35" x14ac:dyDescent="0.15">
      <c r="C22" s="39" t="s">
        <v>136</v>
      </c>
      <c r="E22" t="s">
        <v>142</v>
      </c>
      <c r="H22" s="39" t="s">
        <v>136</v>
      </c>
      <c r="J22" t="s">
        <v>142</v>
      </c>
      <c r="M22" s="39" t="s">
        <v>136</v>
      </c>
      <c r="O22" t="s">
        <v>142</v>
      </c>
      <c r="R22" s="39" t="s">
        <v>136</v>
      </c>
      <c r="T22" t="s">
        <v>142</v>
      </c>
      <c r="W22" s="39" t="s">
        <v>136</v>
      </c>
      <c r="Y22" t="s">
        <v>142</v>
      </c>
      <c r="AB22" s="39" t="s">
        <v>136</v>
      </c>
      <c r="AD22" t="s">
        <v>142</v>
      </c>
      <c r="AG22" s="39" t="s">
        <v>136</v>
      </c>
      <c r="AI22" t="s">
        <v>142</v>
      </c>
    </row>
    <row r="24" spans="3:35" x14ac:dyDescent="0.15">
      <c r="C24" s="38" t="s">
        <v>46</v>
      </c>
      <c r="H24" s="38" t="s">
        <v>46</v>
      </c>
      <c r="M24" s="38" t="s">
        <v>46</v>
      </c>
      <c r="R24" s="38" t="s">
        <v>46</v>
      </c>
      <c r="W24" s="38" t="s">
        <v>46</v>
      </c>
      <c r="AB24" s="38" t="s">
        <v>46</v>
      </c>
      <c r="AG24" s="38" t="s">
        <v>46</v>
      </c>
    </row>
    <row r="25" spans="3:35" x14ac:dyDescent="0.15">
      <c r="C25" s="39" t="s">
        <v>135</v>
      </c>
      <c r="H25" s="39" t="s">
        <v>135</v>
      </c>
      <c r="M25" s="39" t="s">
        <v>135</v>
      </c>
      <c r="R25" s="39" t="s">
        <v>135</v>
      </c>
      <c r="W25" s="39" t="s">
        <v>135</v>
      </c>
      <c r="AB25" s="39" t="s">
        <v>135</v>
      </c>
      <c r="AG25" s="39" t="s">
        <v>135</v>
      </c>
    </row>
    <row r="26" spans="3:35" x14ac:dyDescent="0.15">
      <c r="C26" s="39" t="s">
        <v>136</v>
      </c>
      <c r="E26" t="s">
        <v>143</v>
      </c>
      <c r="H26" s="39" t="s">
        <v>136</v>
      </c>
      <c r="J26" t="s">
        <v>143</v>
      </c>
      <c r="M26" s="39" t="s">
        <v>136</v>
      </c>
      <c r="O26" t="s">
        <v>143</v>
      </c>
      <c r="R26" s="39" t="s">
        <v>136</v>
      </c>
      <c r="T26" t="s">
        <v>143</v>
      </c>
      <c r="W26" s="39" t="s">
        <v>136</v>
      </c>
      <c r="Y26" t="s">
        <v>143</v>
      </c>
      <c r="AB26" s="39" t="s">
        <v>136</v>
      </c>
      <c r="AD26" t="s">
        <v>143</v>
      </c>
      <c r="AG26" s="39" t="s">
        <v>136</v>
      </c>
      <c r="AI26" t="s">
        <v>143</v>
      </c>
    </row>
    <row r="28" spans="3:35" x14ac:dyDescent="0.15">
      <c r="C28" s="38" t="s">
        <v>46</v>
      </c>
      <c r="H28" s="38" t="s">
        <v>46</v>
      </c>
      <c r="M28" s="38" t="s">
        <v>46</v>
      </c>
      <c r="R28" s="38" t="s">
        <v>46</v>
      </c>
      <c r="W28" s="38" t="s">
        <v>46</v>
      </c>
      <c r="AB28" s="38" t="s">
        <v>46</v>
      </c>
      <c r="AG28" s="38" t="s">
        <v>46</v>
      </c>
    </row>
    <row r="29" spans="3:35" x14ac:dyDescent="0.15">
      <c r="C29" s="39" t="s">
        <v>135</v>
      </c>
      <c r="H29" s="39" t="s">
        <v>135</v>
      </c>
      <c r="M29" s="39" t="s">
        <v>135</v>
      </c>
      <c r="R29" s="39" t="s">
        <v>135</v>
      </c>
      <c r="W29" s="39" t="s">
        <v>135</v>
      </c>
      <c r="AB29" s="39" t="s">
        <v>135</v>
      </c>
      <c r="AG29" s="39" t="s">
        <v>135</v>
      </c>
    </row>
    <row r="30" spans="3:35" x14ac:dyDescent="0.15">
      <c r="C30" s="39" t="s">
        <v>136</v>
      </c>
      <c r="E30" t="s">
        <v>144</v>
      </c>
      <c r="H30" s="39" t="s">
        <v>136</v>
      </c>
      <c r="J30" t="s">
        <v>144</v>
      </c>
      <c r="M30" s="39" t="s">
        <v>136</v>
      </c>
      <c r="O30" t="s">
        <v>144</v>
      </c>
      <c r="R30" s="39" t="s">
        <v>136</v>
      </c>
      <c r="T30" t="s">
        <v>144</v>
      </c>
      <c r="W30" s="39" t="s">
        <v>136</v>
      </c>
      <c r="Y30" t="s">
        <v>144</v>
      </c>
      <c r="AB30" s="39" t="s">
        <v>136</v>
      </c>
      <c r="AD30" t="s">
        <v>144</v>
      </c>
      <c r="AG30" s="39" t="s">
        <v>136</v>
      </c>
      <c r="AI30" t="s">
        <v>144</v>
      </c>
    </row>
    <row r="32" spans="3:35" x14ac:dyDescent="0.15">
      <c r="C32" s="38" t="s">
        <v>46</v>
      </c>
      <c r="H32" s="38" t="s">
        <v>46</v>
      </c>
      <c r="M32" s="38" t="s">
        <v>46</v>
      </c>
      <c r="R32" s="38" t="s">
        <v>46</v>
      </c>
      <c r="W32" s="38" t="s">
        <v>46</v>
      </c>
      <c r="AB32" s="38" t="s">
        <v>46</v>
      </c>
      <c r="AG32" s="38" t="s">
        <v>46</v>
      </c>
    </row>
    <row r="33" spans="3:35" x14ac:dyDescent="0.15">
      <c r="C33" s="39" t="s">
        <v>135</v>
      </c>
      <c r="H33" s="39" t="s">
        <v>135</v>
      </c>
      <c r="M33" s="39" t="s">
        <v>135</v>
      </c>
      <c r="R33" s="39" t="s">
        <v>135</v>
      </c>
      <c r="W33" s="39" t="s">
        <v>135</v>
      </c>
      <c r="AB33" s="39" t="s">
        <v>135</v>
      </c>
      <c r="AG33" s="39" t="s">
        <v>135</v>
      </c>
    </row>
    <row r="34" spans="3:35" x14ac:dyDescent="0.15">
      <c r="C34" s="39" t="s">
        <v>136</v>
      </c>
      <c r="E34" t="s">
        <v>145</v>
      </c>
      <c r="H34" s="39" t="s">
        <v>136</v>
      </c>
      <c r="J34" t="s">
        <v>145</v>
      </c>
      <c r="M34" s="39" t="s">
        <v>136</v>
      </c>
      <c r="O34" t="s">
        <v>145</v>
      </c>
      <c r="R34" s="39" t="s">
        <v>136</v>
      </c>
      <c r="T34" t="s">
        <v>145</v>
      </c>
      <c r="W34" s="39" t="s">
        <v>136</v>
      </c>
      <c r="Y34" t="s">
        <v>145</v>
      </c>
      <c r="AB34" s="39" t="s">
        <v>136</v>
      </c>
      <c r="AD34" t="s">
        <v>145</v>
      </c>
      <c r="AG34" s="39" t="s">
        <v>136</v>
      </c>
      <c r="AI34" t="s">
        <v>145</v>
      </c>
    </row>
  </sheetData>
  <phoneticPr fontId="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pane ySplit="1" topLeftCell="A2" activePane="bottomLeft" state="frozen"/>
      <selection pane="bottomLeft" activeCell="I5" sqref="I5"/>
    </sheetView>
  </sheetViews>
  <sheetFormatPr defaultRowHeight="12.75" x14ac:dyDescent="0.15"/>
  <cols>
    <col min="1" max="1" width="12.875" style="2" bestFit="1" customWidth="1"/>
    <col min="2" max="2" width="42.75" style="2" bestFit="1" customWidth="1"/>
    <col min="3" max="3" width="29.5" style="2" bestFit="1" customWidth="1"/>
    <col min="4" max="4" width="67.5" style="2" customWidth="1"/>
    <col min="5" max="16384" width="9" style="2"/>
  </cols>
  <sheetData>
    <row r="1" spans="1:4" s="3" customFormat="1" x14ac:dyDescent="0.15">
      <c r="A1" s="4" t="s">
        <v>9</v>
      </c>
      <c r="B1" s="4" t="s">
        <v>11</v>
      </c>
      <c r="C1" s="4" t="s">
        <v>23</v>
      </c>
      <c r="D1" s="4" t="s">
        <v>12</v>
      </c>
    </row>
    <row r="2" spans="1:4" ht="114.75" x14ac:dyDescent="0.15">
      <c r="A2" s="99" t="s">
        <v>10</v>
      </c>
      <c r="B2" s="6" t="s">
        <v>16</v>
      </c>
      <c r="C2" s="101" t="s">
        <v>25</v>
      </c>
      <c r="D2" s="7" t="s">
        <v>14</v>
      </c>
    </row>
    <row r="3" spans="1:4" ht="114.75" x14ac:dyDescent="0.15">
      <c r="A3" s="100"/>
      <c r="B3" s="6" t="s">
        <v>13</v>
      </c>
      <c r="C3" s="102"/>
      <c r="D3" s="7" t="s">
        <v>15</v>
      </c>
    </row>
    <row r="4" spans="1:4" ht="114.75" x14ac:dyDescent="0.15">
      <c r="A4" s="99" t="s">
        <v>17</v>
      </c>
      <c r="B4" s="6" t="s">
        <v>16</v>
      </c>
      <c r="C4" s="101" t="s">
        <v>24</v>
      </c>
      <c r="D4" s="7" t="s">
        <v>18</v>
      </c>
    </row>
    <row r="5" spans="1:4" ht="114.75" x14ac:dyDescent="0.15">
      <c r="A5" s="100"/>
      <c r="B5" s="6" t="s">
        <v>13</v>
      </c>
      <c r="C5" s="102"/>
      <c r="D5" s="7" t="s">
        <v>19</v>
      </c>
    </row>
    <row r="6" spans="1:4" ht="76.5" x14ac:dyDescent="0.15">
      <c r="A6" s="5" t="s">
        <v>20</v>
      </c>
      <c r="B6" s="6" t="s">
        <v>21</v>
      </c>
      <c r="C6" s="6" t="s">
        <v>26</v>
      </c>
      <c r="D6" s="7" t="s">
        <v>22</v>
      </c>
    </row>
    <row r="14" spans="1:4" x14ac:dyDescent="0.15">
      <c r="A14" s="3" t="s">
        <v>33</v>
      </c>
      <c r="B14" s="2" t="s">
        <v>32</v>
      </c>
    </row>
    <row r="15" spans="1:4" x14ac:dyDescent="0.15">
      <c r="A15" s="3" t="s">
        <v>33</v>
      </c>
      <c r="B15" s="2" t="s">
        <v>34</v>
      </c>
    </row>
    <row r="16" spans="1:4" x14ac:dyDescent="0.15">
      <c r="A16" s="3" t="s">
        <v>33</v>
      </c>
      <c r="B16" s="2" t="s">
        <v>35</v>
      </c>
    </row>
    <row r="17" spans="1:2" x14ac:dyDescent="0.15">
      <c r="A17" s="3" t="s">
        <v>33</v>
      </c>
      <c r="B17" s="2" t="s">
        <v>36</v>
      </c>
    </row>
  </sheetData>
  <autoFilter ref="A1:D1"/>
  <mergeCells count="4">
    <mergeCell ref="A2:A3"/>
    <mergeCell ref="C2:C3"/>
    <mergeCell ref="A4:A5"/>
    <mergeCell ref="C4:C5"/>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24" sqref="B24"/>
    </sheetView>
  </sheetViews>
  <sheetFormatPr defaultRowHeight="14.25" x14ac:dyDescent="0.15"/>
  <cols>
    <col min="1" max="1" width="9" style="13"/>
    <col min="2" max="2" width="83.375" style="13" bestFit="1" customWidth="1"/>
    <col min="3" max="16384" width="9" style="13"/>
  </cols>
  <sheetData>
    <row r="1" spans="1:2" x14ac:dyDescent="0.15">
      <c r="A1" s="13" t="s">
        <v>165</v>
      </c>
      <c r="B1" s="13" t="s">
        <v>166</v>
      </c>
    </row>
    <row r="2" spans="1:2" x14ac:dyDescent="0.15">
      <c r="A2" s="13">
        <v>1</v>
      </c>
      <c r="B2" s="13" t="s">
        <v>167</v>
      </c>
    </row>
    <row r="3" spans="1:2" x14ac:dyDescent="0.15">
      <c r="A3" s="13">
        <v>2</v>
      </c>
      <c r="B3" s="13" t="s">
        <v>168</v>
      </c>
    </row>
    <row r="4" spans="1:2" ht="85.5" x14ac:dyDescent="0.15">
      <c r="A4" s="13">
        <v>3</v>
      </c>
      <c r="B4" s="18" t="s">
        <v>169</v>
      </c>
    </row>
    <row r="5" spans="1:2" ht="57" x14ac:dyDescent="0.15">
      <c r="A5" s="13">
        <v>4</v>
      </c>
      <c r="B5" s="18" t="s">
        <v>170</v>
      </c>
    </row>
  </sheetData>
  <phoneticPr fontId="1" type="noConversion"/>
  <pageMargins left="0.7" right="0.7" top="0.75" bottom="0.75" header="0.3" footer="0.3"/>
  <pageSetup paperSize="9"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topLeftCell="A16" workbookViewId="0">
      <selection activeCell="K20" sqref="K20"/>
    </sheetView>
  </sheetViews>
  <sheetFormatPr defaultRowHeight="13.5" x14ac:dyDescent="0.15"/>
  <cols>
    <col min="1" max="1" width="68.25" customWidth="1"/>
    <col min="2" max="2" width="21.375" bestFit="1" customWidth="1"/>
  </cols>
  <sheetData>
    <row r="1" spans="1:3" x14ac:dyDescent="0.15">
      <c r="A1" t="s">
        <v>0</v>
      </c>
      <c r="B1" t="s">
        <v>2</v>
      </c>
      <c r="C1" t="s">
        <v>5</v>
      </c>
    </row>
    <row r="2" spans="1:3" x14ac:dyDescent="0.15">
      <c r="A2" t="s">
        <v>1</v>
      </c>
      <c r="B2">
        <f>1.675-1.315</f>
        <v>0.3600000000000001</v>
      </c>
    </row>
    <row r="3" spans="1:3" x14ac:dyDescent="0.15">
      <c r="A3" t="s">
        <v>3</v>
      </c>
      <c r="B3">
        <f>10.515-1.315</f>
        <v>9.2000000000000011</v>
      </c>
    </row>
    <row r="4" spans="1:3" x14ac:dyDescent="0.15">
      <c r="A4" t="s">
        <v>4</v>
      </c>
      <c r="B4">
        <f>80.785-1.315</f>
        <v>79.47</v>
      </c>
      <c r="C4">
        <v>1.55</v>
      </c>
    </row>
    <row r="5" spans="1:3" x14ac:dyDescent="0.15">
      <c r="A5" t="s">
        <v>6</v>
      </c>
      <c r="B5">
        <f>2.645-1.55</f>
        <v>1.095</v>
      </c>
    </row>
    <row r="10" spans="1:3" x14ac:dyDescent="0.15">
      <c r="A10" t="s">
        <v>7</v>
      </c>
      <c r="B10">
        <v>98</v>
      </c>
    </row>
    <row r="20" spans="1:1" ht="162" x14ac:dyDescent="0.15">
      <c r="A20" s="1" t="s">
        <v>8</v>
      </c>
    </row>
  </sheetData>
  <phoneticPr fontId="1" type="noConversion"/>
  <pageMargins left="0.7" right="0.7" top="0.75" bottom="0.75" header="0.3" footer="0.3"/>
  <pageSetup paperSize="9"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defaultRowHeight="13.5" x14ac:dyDescent="0.15"/>
  <cols>
    <col min="1" max="1" width="11.5" style="53" bestFit="1" customWidth="1"/>
    <col min="2" max="2" width="122.375" style="53" bestFit="1" customWidth="1"/>
    <col min="3" max="16384" width="9" style="53"/>
  </cols>
  <sheetData>
    <row r="1" spans="1:2" s="58" customFormat="1" x14ac:dyDescent="0.15">
      <c r="A1" s="58" t="s">
        <v>203</v>
      </c>
      <c r="B1" s="58" t="s">
        <v>204</v>
      </c>
    </row>
    <row r="2" spans="1:2" x14ac:dyDescent="0.15">
      <c r="A2" s="59" t="s">
        <v>205</v>
      </c>
      <c r="B2" s="103" t="s">
        <v>206</v>
      </c>
    </row>
    <row r="3" spans="1:2" x14ac:dyDescent="0.15">
      <c r="A3" s="59" t="s">
        <v>207</v>
      </c>
      <c r="B3" s="103"/>
    </row>
    <row r="4" spans="1:2" x14ac:dyDescent="0.15">
      <c r="A4" s="59" t="s">
        <v>208</v>
      </c>
      <c r="B4" s="103"/>
    </row>
    <row r="5" spans="1:2" x14ac:dyDescent="0.15">
      <c r="A5" s="59" t="s">
        <v>209</v>
      </c>
      <c r="B5" s="103"/>
    </row>
    <row r="6" spans="1:2" x14ac:dyDescent="0.15">
      <c r="A6" s="60" t="s">
        <v>210</v>
      </c>
      <c r="B6" s="104" t="s">
        <v>211</v>
      </c>
    </row>
    <row r="7" spans="1:2" x14ac:dyDescent="0.15">
      <c r="A7" s="60" t="s">
        <v>212</v>
      </c>
      <c r="B7" s="103"/>
    </row>
    <row r="8" spans="1:2" x14ac:dyDescent="0.15">
      <c r="A8" s="60" t="s">
        <v>213</v>
      </c>
      <c r="B8" s="103"/>
    </row>
    <row r="9" spans="1:2" x14ac:dyDescent="0.15">
      <c r="A9" s="60" t="s">
        <v>214</v>
      </c>
      <c r="B9" s="103"/>
    </row>
    <row r="10" spans="1:2" x14ac:dyDescent="0.15">
      <c r="A10" s="60" t="s">
        <v>215</v>
      </c>
      <c r="B10" s="103"/>
    </row>
    <row r="11" spans="1:2" x14ac:dyDescent="0.15">
      <c r="A11" s="60" t="s">
        <v>216</v>
      </c>
      <c r="B11" s="103"/>
    </row>
    <row r="12" spans="1:2" x14ac:dyDescent="0.15">
      <c r="A12" s="60" t="s">
        <v>191</v>
      </c>
      <c r="B12" s="103"/>
    </row>
    <row r="13" spans="1:2" x14ac:dyDescent="0.15">
      <c r="A13" s="60" t="s">
        <v>192</v>
      </c>
      <c r="B13" s="103"/>
    </row>
    <row r="14" spans="1:2" x14ac:dyDescent="0.15">
      <c r="A14" s="61" t="s">
        <v>193</v>
      </c>
      <c r="B14" s="62" t="s">
        <v>217</v>
      </c>
    </row>
    <row r="15" spans="1:2" x14ac:dyDescent="0.15">
      <c r="A15" s="63" t="s">
        <v>218</v>
      </c>
      <c r="B15" s="62" t="s">
        <v>219</v>
      </c>
    </row>
    <row r="16" spans="1:2" x14ac:dyDescent="0.15">
      <c r="A16" s="64" t="s">
        <v>220</v>
      </c>
      <c r="B16" s="62" t="s">
        <v>221</v>
      </c>
    </row>
    <row r="17" spans="1:2" ht="27" x14ac:dyDescent="0.15">
      <c r="A17" s="65" t="s">
        <v>222</v>
      </c>
      <c r="B17" s="66" t="s">
        <v>223</v>
      </c>
    </row>
  </sheetData>
  <autoFilter ref="A1:B1"/>
  <mergeCells count="2">
    <mergeCell ref="B2:B5"/>
    <mergeCell ref="B6:B13"/>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A10" sqref="A10:XFD1048576"/>
    </sheetView>
  </sheetViews>
  <sheetFormatPr defaultColWidth="0" defaultRowHeight="12.75" zeroHeight="1" x14ac:dyDescent="0.15"/>
  <cols>
    <col min="1" max="1" width="19.25" style="2" bestFit="1" customWidth="1"/>
    <col min="2" max="3" width="19.375" style="2" bestFit="1" customWidth="1"/>
    <col min="4" max="16384" width="9" style="2" hidden="1"/>
  </cols>
  <sheetData>
    <row r="1" spans="1:3" s="3" customFormat="1" x14ac:dyDescent="0.15">
      <c r="A1" s="9" t="s">
        <v>39</v>
      </c>
      <c r="B1" s="9" t="s">
        <v>40</v>
      </c>
      <c r="C1" s="9" t="s">
        <v>116</v>
      </c>
    </row>
    <row r="2" spans="1:3" s="3" customFormat="1" ht="13.5" customHeight="1" x14ac:dyDescent="0.15">
      <c r="A2" s="105" t="s">
        <v>42</v>
      </c>
      <c r="B2" s="10"/>
      <c r="C2" s="3" t="s">
        <v>31</v>
      </c>
    </row>
    <row r="3" spans="1:3" ht="73.5" customHeight="1" x14ac:dyDescent="0.15">
      <c r="A3" s="105"/>
      <c r="B3" s="12" t="s">
        <v>43</v>
      </c>
      <c r="C3" s="3"/>
    </row>
    <row r="4" spans="1:3" ht="13.5" customHeight="1" x14ac:dyDescent="0.15">
      <c r="A4" s="105" t="s">
        <v>41</v>
      </c>
      <c r="C4" s="3" t="s">
        <v>44</v>
      </c>
    </row>
    <row r="5" spans="1:3" ht="51" customHeight="1" x14ac:dyDescent="0.15">
      <c r="A5" s="105"/>
      <c r="B5" s="12" t="s">
        <v>38</v>
      </c>
    </row>
    <row r="6" spans="1:3" x14ac:dyDescent="0.15">
      <c r="A6" s="11"/>
      <c r="C6" s="3" t="s">
        <v>47</v>
      </c>
    </row>
    <row r="7" spans="1:3" ht="89.25" x14ac:dyDescent="0.15">
      <c r="A7" s="11" t="s">
        <v>45</v>
      </c>
      <c r="B7" s="12" t="s">
        <v>49</v>
      </c>
      <c r="C7" s="3"/>
    </row>
    <row r="8" spans="1:3" x14ac:dyDescent="0.15">
      <c r="A8" s="11"/>
      <c r="C8" s="3" t="s">
        <v>48</v>
      </c>
    </row>
    <row r="9" spans="1:3" ht="51" x14ac:dyDescent="0.15">
      <c r="A9" s="11" t="s">
        <v>46</v>
      </c>
      <c r="B9" s="12" t="s">
        <v>50</v>
      </c>
      <c r="C9" s="3"/>
    </row>
  </sheetData>
  <autoFilter ref="B1"/>
  <mergeCells count="2">
    <mergeCell ref="A2:A3"/>
    <mergeCell ref="A4:A5"/>
  </mergeCells>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C1" workbookViewId="0">
      <selection activeCell="N36" sqref="N36"/>
    </sheetView>
  </sheetViews>
  <sheetFormatPr defaultRowHeight="14.25" x14ac:dyDescent="0.15"/>
  <cols>
    <col min="1" max="1" width="25.25" style="13" bestFit="1" customWidth="1"/>
    <col min="2" max="2" width="12.5" style="13" bestFit="1" customWidth="1"/>
    <col min="3" max="3" width="12.5" style="13" customWidth="1"/>
    <col min="4" max="4" width="10.5" style="13" bestFit="1" customWidth="1"/>
    <col min="5" max="5" width="9" style="13"/>
    <col min="6" max="6" width="24.375" style="13" bestFit="1" customWidth="1"/>
    <col min="7" max="7" width="12.5" style="13" bestFit="1" customWidth="1"/>
    <col min="8" max="8" width="12.5" style="13" customWidth="1"/>
    <col min="9" max="9" width="10.5" style="13" bestFit="1" customWidth="1"/>
    <col min="10" max="16384" width="9" style="13"/>
  </cols>
  <sheetData>
    <row r="1" spans="1:11" s="14" customFormat="1" ht="15" x14ac:dyDescent="0.15">
      <c r="A1" s="14" t="s">
        <v>52</v>
      </c>
      <c r="B1" s="106" t="s">
        <v>53</v>
      </c>
      <c r="C1" s="106"/>
      <c r="D1" s="15" t="s">
        <v>55</v>
      </c>
      <c r="F1" s="14" t="s">
        <v>52</v>
      </c>
      <c r="G1" s="106" t="s">
        <v>53</v>
      </c>
      <c r="H1" s="106"/>
      <c r="I1" s="15" t="s">
        <v>55</v>
      </c>
    </row>
    <row r="2" spans="1:11" s="14" customFormat="1" ht="15" x14ac:dyDescent="0.15">
      <c r="A2" s="14" t="s">
        <v>56</v>
      </c>
      <c r="B2" s="14" t="s">
        <v>57</v>
      </c>
      <c r="C2" s="13">
        <f>HEX2DEC(MID(B2,3,8))</f>
        <v>536739840</v>
      </c>
      <c r="F2" s="14" t="s">
        <v>58</v>
      </c>
      <c r="G2" s="14" t="s">
        <v>59</v>
      </c>
      <c r="H2" s="13">
        <f>HEX2DEC(MID(G2,3,8))</f>
        <v>536993792</v>
      </c>
    </row>
    <row r="3" spans="1:11" x14ac:dyDescent="0.15">
      <c r="A3" s="13" t="s">
        <v>51</v>
      </c>
      <c r="B3" s="13" t="s">
        <v>54</v>
      </c>
      <c r="C3" s="13">
        <f>HEX2DEC(MID(B3,3,8))</f>
        <v>536754872</v>
      </c>
      <c r="D3" s="13">
        <f>C3-C$2</f>
        <v>15032</v>
      </c>
      <c r="F3" s="13" t="s">
        <v>61</v>
      </c>
      <c r="G3" s="16" t="s">
        <v>60</v>
      </c>
      <c r="H3" s="13">
        <f>HEX2DEC(MID(G3,3,8))</f>
        <v>536943760</v>
      </c>
      <c r="I3" s="13">
        <f>H3-H$2</f>
        <v>-50032</v>
      </c>
    </row>
    <row r="4" spans="1:11" x14ac:dyDescent="0.15">
      <c r="A4" s="13" t="s">
        <v>65</v>
      </c>
      <c r="B4" s="16" t="s">
        <v>60</v>
      </c>
      <c r="C4" s="13">
        <f>HEX2DEC(MID(B4,3,8))</f>
        <v>536943760</v>
      </c>
      <c r="F4" s="13" t="s">
        <v>62</v>
      </c>
      <c r="G4" s="13" t="s">
        <v>63</v>
      </c>
      <c r="H4" s="13">
        <f>HEX2DEC(MID(G4,3,8))</f>
        <v>536944776</v>
      </c>
      <c r="I4" s="13">
        <f>H4-H$2</f>
        <v>-49016</v>
      </c>
      <c r="J4" s="13">
        <f>I4-I3</f>
        <v>1016</v>
      </c>
      <c r="K4" s="13" t="s">
        <v>69</v>
      </c>
    </row>
    <row r="5" spans="1:11" x14ac:dyDescent="0.15">
      <c r="H5" s="13">
        <f t="shared" ref="H5:H7" si="0">HEX2DEC(MID(G5,3,8))</f>
        <v>0</v>
      </c>
      <c r="I5" s="13">
        <f t="shared" ref="I5:I6" si="1">H5-H$2</f>
        <v>-536993792</v>
      </c>
    </row>
    <row r="6" spans="1:11" x14ac:dyDescent="0.15">
      <c r="F6" s="13" t="s">
        <v>66</v>
      </c>
      <c r="G6" s="13" t="s">
        <v>64</v>
      </c>
      <c r="H6" s="13">
        <f t="shared" si="0"/>
        <v>536947148</v>
      </c>
      <c r="I6" s="13">
        <f t="shared" si="1"/>
        <v>-46644</v>
      </c>
      <c r="J6" s="13">
        <f>I6-I4</f>
        <v>2372</v>
      </c>
    </row>
    <row r="7" spans="1:11" ht="28.5" x14ac:dyDescent="0.15">
      <c r="F7" s="18" t="s">
        <v>68</v>
      </c>
      <c r="G7" s="17" t="s">
        <v>67</v>
      </c>
      <c r="H7" s="13">
        <f t="shared" si="0"/>
        <v>536947268</v>
      </c>
      <c r="I7" s="13">
        <f>H7-H3</f>
        <v>3508</v>
      </c>
      <c r="K7" s="13" t="s">
        <v>70</v>
      </c>
    </row>
  </sheetData>
  <mergeCells count="2">
    <mergeCell ref="B1:C1"/>
    <mergeCell ref="G1:H1"/>
  </mergeCells>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workbookViewId="0">
      <selection activeCell="H12" sqref="H12"/>
    </sheetView>
  </sheetViews>
  <sheetFormatPr defaultRowHeight="13.5" x14ac:dyDescent="0.15"/>
  <cols>
    <col min="1" max="1" width="8.5" style="53" bestFit="1" customWidth="1"/>
    <col min="2" max="3" width="12.5" style="53" bestFit="1" customWidth="1"/>
    <col min="4" max="4" width="9" style="53"/>
    <col min="5" max="5" width="11.5" style="53" bestFit="1" customWidth="1"/>
    <col min="6" max="6" width="9.5" style="53" bestFit="1" customWidth="1"/>
    <col min="7" max="16384" width="9" style="53"/>
  </cols>
  <sheetData>
    <row r="1" spans="1:6" x14ac:dyDescent="0.15">
      <c r="A1" s="53" t="s">
        <v>197</v>
      </c>
      <c r="B1" s="53" t="s">
        <v>198</v>
      </c>
      <c r="C1" s="53" t="s">
        <v>199</v>
      </c>
      <c r="D1" s="53" t="s">
        <v>200</v>
      </c>
      <c r="E1" s="53" t="s">
        <v>201</v>
      </c>
      <c r="F1" s="53" t="s">
        <v>202</v>
      </c>
    </row>
    <row r="2" spans="1:6" x14ac:dyDescent="0.15">
      <c r="A2" s="53">
        <v>10</v>
      </c>
      <c r="B2" s="53">
        <v>1</v>
      </c>
      <c r="C2" s="53">
        <v>0</v>
      </c>
      <c r="D2" s="53">
        <v>10</v>
      </c>
      <c r="E2" s="53">
        <f t="shared" ref="E2:E33" si="0">B$2*IF(MOD(D2,A$2)=0,1,0)+B$3*IF(MOD(D2,A$3)=0,1,0)+B$4*IF(MOD(D2,A$4)=0,1,0)+B$5*IF(MOD(D2,A$5)=0,1,0)+B$6*IF(MOD(D2,A$6)=0,1,0)+B$7*IF(MOD(D2,A$7)=0,1,0)</f>
        <v>1</v>
      </c>
      <c r="F2" s="53">
        <f>C$2*IF(MOD(D2,A$2)=0,1,0)+C$3*IF(MOD(D2,A$3)=0,1,0)+C$4*IF(MOD(D2,A$4)=0,1,0)+C$5*IF(MOD(D2,A$5)=0,1,0)+C$6*IF(MOD(D2,A$6)=0,1,0)+C$7*IF(MOD(D2,A$7)=0,1,0)</f>
        <v>0</v>
      </c>
    </row>
    <row r="3" spans="1:6" x14ac:dyDescent="0.15">
      <c r="A3" s="53">
        <v>20</v>
      </c>
      <c r="B3" s="53">
        <v>1</v>
      </c>
      <c r="C3" s="53">
        <v>0</v>
      </c>
      <c r="D3" s="53">
        <v>20</v>
      </c>
      <c r="E3" s="53">
        <f t="shared" si="0"/>
        <v>2</v>
      </c>
      <c r="F3" s="53">
        <f t="shared" ref="F3:F66" si="1">C$2*IF(MOD(D3,A$2)=0,1,0)+C$3*IF(MOD(D3,A$3)=0,1,0)+C$4*IF(MOD(D3,A$4)=0,1,0)+C$5*IF(MOD(D3,A$5)=0,1,0)+C$6*IF(MOD(D3,A$6)=0,1,0)+C$7*IF(MOD(D3,A$7)=0,1,0)</f>
        <v>0</v>
      </c>
    </row>
    <row r="4" spans="1:6" x14ac:dyDescent="0.15">
      <c r="A4" s="53">
        <v>40</v>
      </c>
      <c r="B4" s="53">
        <v>1</v>
      </c>
      <c r="C4" s="53">
        <v>0</v>
      </c>
      <c r="D4" s="53">
        <v>30</v>
      </c>
      <c r="E4" s="53">
        <f t="shared" si="0"/>
        <v>1</v>
      </c>
      <c r="F4" s="53">
        <f t="shared" si="1"/>
        <v>0</v>
      </c>
    </row>
    <row r="5" spans="1:6" x14ac:dyDescent="0.15">
      <c r="A5" s="53">
        <v>50</v>
      </c>
      <c r="B5" s="53">
        <v>0</v>
      </c>
      <c r="C5" s="53">
        <v>0</v>
      </c>
      <c r="D5" s="53">
        <v>40</v>
      </c>
      <c r="E5" s="53">
        <f t="shared" si="0"/>
        <v>3</v>
      </c>
      <c r="F5" s="53">
        <f t="shared" si="1"/>
        <v>0</v>
      </c>
    </row>
    <row r="6" spans="1:6" x14ac:dyDescent="0.15">
      <c r="A6" s="53">
        <v>100</v>
      </c>
      <c r="B6" s="53">
        <v>2</v>
      </c>
      <c r="C6" s="53">
        <v>7</v>
      </c>
      <c r="D6" s="53">
        <v>50</v>
      </c>
      <c r="E6" s="53">
        <f t="shared" si="0"/>
        <v>1</v>
      </c>
      <c r="F6" s="53">
        <f t="shared" si="1"/>
        <v>0</v>
      </c>
    </row>
    <row r="7" spans="1:6" x14ac:dyDescent="0.15">
      <c r="A7" s="53">
        <v>500</v>
      </c>
      <c r="B7" s="53">
        <v>0</v>
      </c>
      <c r="C7" s="53">
        <v>1</v>
      </c>
      <c r="D7" s="53">
        <v>60</v>
      </c>
      <c r="E7" s="53">
        <f t="shared" si="0"/>
        <v>2</v>
      </c>
      <c r="F7" s="53">
        <f t="shared" si="1"/>
        <v>0</v>
      </c>
    </row>
    <row r="8" spans="1:6" x14ac:dyDescent="0.15">
      <c r="D8" s="53">
        <v>70</v>
      </c>
      <c r="E8" s="53">
        <f t="shared" si="0"/>
        <v>1</v>
      </c>
      <c r="F8" s="53">
        <f t="shared" si="1"/>
        <v>0</v>
      </c>
    </row>
    <row r="9" spans="1:6" x14ac:dyDescent="0.15">
      <c r="D9" s="53">
        <v>80</v>
      </c>
      <c r="E9" s="53">
        <f t="shared" si="0"/>
        <v>3</v>
      </c>
      <c r="F9" s="53">
        <f t="shared" si="1"/>
        <v>0</v>
      </c>
    </row>
    <row r="10" spans="1:6" x14ac:dyDescent="0.15">
      <c r="D10" s="53">
        <v>90</v>
      </c>
      <c r="E10" s="53">
        <f t="shared" si="0"/>
        <v>1</v>
      </c>
      <c r="F10" s="53">
        <f t="shared" si="1"/>
        <v>0</v>
      </c>
    </row>
    <row r="11" spans="1:6" x14ac:dyDescent="0.15">
      <c r="D11" s="53">
        <v>100</v>
      </c>
      <c r="E11" s="53">
        <f t="shared" si="0"/>
        <v>4</v>
      </c>
      <c r="F11" s="53">
        <f t="shared" si="1"/>
        <v>7</v>
      </c>
    </row>
    <row r="12" spans="1:6" x14ac:dyDescent="0.15">
      <c r="D12" s="53">
        <v>110</v>
      </c>
      <c r="E12" s="53">
        <f t="shared" si="0"/>
        <v>1</v>
      </c>
      <c r="F12" s="53">
        <f t="shared" si="1"/>
        <v>0</v>
      </c>
    </row>
    <row r="13" spans="1:6" x14ac:dyDescent="0.15">
      <c r="D13" s="53">
        <v>120</v>
      </c>
      <c r="E13" s="53">
        <f t="shared" si="0"/>
        <v>3</v>
      </c>
      <c r="F13" s="53">
        <f t="shared" si="1"/>
        <v>0</v>
      </c>
    </row>
    <row r="14" spans="1:6" x14ac:dyDescent="0.15">
      <c r="D14" s="53">
        <v>130</v>
      </c>
      <c r="E14" s="53">
        <f t="shared" si="0"/>
        <v>1</v>
      </c>
      <c r="F14" s="53">
        <f t="shared" si="1"/>
        <v>0</v>
      </c>
    </row>
    <row r="15" spans="1:6" x14ac:dyDescent="0.15">
      <c r="D15" s="53">
        <v>140</v>
      </c>
      <c r="E15" s="53">
        <f t="shared" si="0"/>
        <v>2</v>
      </c>
      <c r="F15" s="53">
        <f t="shared" si="1"/>
        <v>0</v>
      </c>
    </row>
    <row r="16" spans="1:6" x14ac:dyDescent="0.15">
      <c r="D16" s="53">
        <v>150</v>
      </c>
      <c r="E16" s="53">
        <f t="shared" si="0"/>
        <v>1</v>
      </c>
      <c r="F16" s="53">
        <f t="shared" si="1"/>
        <v>0</v>
      </c>
    </row>
    <row r="17" spans="4:6" x14ac:dyDescent="0.15">
      <c r="D17" s="53">
        <v>160</v>
      </c>
      <c r="E17" s="53">
        <f t="shared" si="0"/>
        <v>3</v>
      </c>
      <c r="F17" s="53">
        <f t="shared" si="1"/>
        <v>0</v>
      </c>
    </row>
    <row r="18" spans="4:6" x14ac:dyDescent="0.15">
      <c r="D18" s="53">
        <v>170</v>
      </c>
      <c r="E18" s="53">
        <f t="shared" si="0"/>
        <v>1</v>
      </c>
      <c r="F18" s="53">
        <f t="shared" si="1"/>
        <v>0</v>
      </c>
    </row>
    <row r="19" spans="4:6" x14ac:dyDescent="0.15">
      <c r="D19" s="53">
        <v>180</v>
      </c>
      <c r="E19" s="53">
        <f t="shared" si="0"/>
        <v>2</v>
      </c>
      <c r="F19" s="53">
        <f t="shared" si="1"/>
        <v>0</v>
      </c>
    </row>
    <row r="20" spans="4:6" x14ac:dyDescent="0.15">
      <c r="D20" s="53">
        <v>190</v>
      </c>
      <c r="E20" s="53">
        <f t="shared" si="0"/>
        <v>1</v>
      </c>
      <c r="F20" s="53">
        <f t="shared" si="1"/>
        <v>0</v>
      </c>
    </row>
    <row r="21" spans="4:6" x14ac:dyDescent="0.15">
      <c r="D21" s="53">
        <v>200</v>
      </c>
      <c r="E21" s="53">
        <f t="shared" si="0"/>
        <v>5</v>
      </c>
      <c r="F21" s="53">
        <f t="shared" si="1"/>
        <v>7</v>
      </c>
    </row>
    <row r="22" spans="4:6" x14ac:dyDescent="0.15">
      <c r="D22" s="53">
        <v>210</v>
      </c>
      <c r="E22" s="53">
        <f t="shared" si="0"/>
        <v>1</v>
      </c>
      <c r="F22" s="53">
        <f t="shared" si="1"/>
        <v>0</v>
      </c>
    </row>
    <row r="23" spans="4:6" x14ac:dyDescent="0.15">
      <c r="D23" s="53">
        <v>220</v>
      </c>
      <c r="E23" s="53">
        <f t="shared" si="0"/>
        <v>2</v>
      </c>
      <c r="F23" s="53">
        <f t="shared" si="1"/>
        <v>0</v>
      </c>
    </row>
    <row r="24" spans="4:6" x14ac:dyDescent="0.15">
      <c r="D24" s="53">
        <v>230</v>
      </c>
      <c r="E24" s="53">
        <f t="shared" si="0"/>
        <v>1</v>
      </c>
      <c r="F24" s="53">
        <f t="shared" si="1"/>
        <v>0</v>
      </c>
    </row>
    <row r="25" spans="4:6" x14ac:dyDescent="0.15">
      <c r="D25" s="53">
        <v>240</v>
      </c>
      <c r="E25" s="53">
        <f t="shared" si="0"/>
        <v>3</v>
      </c>
      <c r="F25" s="53">
        <f t="shared" si="1"/>
        <v>0</v>
      </c>
    </row>
    <row r="26" spans="4:6" x14ac:dyDescent="0.15">
      <c r="D26" s="53">
        <v>250</v>
      </c>
      <c r="E26" s="53">
        <f t="shared" si="0"/>
        <v>1</v>
      </c>
      <c r="F26" s="53">
        <f t="shared" si="1"/>
        <v>0</v>
      </c>
    </row>
    <row r="27" spans="4:6" x14ac:dyDescent="0.15">
      <c r="D27" s="53">
        <v>260</v>
      </c>
      <c r="E27" s="53">
        <f t="shared" si="0"/>
        <v>2</v>
      </c>
      <c r="F27" s="53">
        <f t="shared" si="1"/>
        <v>0</v>
      </c>
    </row>
    <row r="28" spans="4:6" x14ac:dyDescent="0.15">
      <c r="D28" s="53">
        <v>270</v>
      </c>
      <c r="E28" s="53">
        <f t="shared" si="0"/>
        <v>1</v>
      </c>
      <c r="F28" s="53">
        <f t="shared" si="1"/>
        <v>0</v>
      </c>
    </row>
    <row r="29" spans="4:6" x14ac:dyDescent="0.15">
      <c r="D29" s="53">
        <v>280</v>
      </c>
      <c r="E29" s="53">
        <f t="shared" si="0"/>
        <v>3</v>
      </c>
      <c r="F29" s="53">
        <f t="shared" si="1"/>
        <v>0</v>
      </c>
    </row>
    <row r="30" spans="4:6" x14ac:dyDescent="0.15">
      <c r="D30" s="53">
        <v>290</v>
      </c>
      <c r="E30" s="53">
        <f t="shared" si="0"/>
        <v>1</v>
      </c>
      <c r="F30" s="53">
        <f t="shared" si="1"/>
        <v>0</v>
      </c>
    </row>
    <row r="31" spans="4:6" x14ac:dyDescent="0.15">
      <c r="D31" s="53">
        <v>300</v>
      </c>
      <c r="E31" s="53">
        <f t="shared" si="0"/>
        <v>4</v>
      </c>
      <c r="F31" s="53">
        <f t="shared" si="1"/>
        <v>7</v>
      </c>
    </row>
    <row r="32" spans="4:6" x14ac:dyDescent="0.15">
      <c r="D32" s="53">
        <v>310</v>
      </c>
      <c r="E32" s="53">
        <f t="shared" si="0"/>
        <v>1</v>
      </c>
      <c r="F32" s="53">
        <f t="shared" si="1"/>
        <v>0</v>
      </c>
    </row>
    <row r="33" spans="4:6" x14ac:dyDescent="0.15">
      <c r="D33" s="53">
        <v>320</v>
      </c>
      <c r="E33" s="53">
        <f t="shared" si="0"/>
        <v>3</v>
      </c>
      <c r="F33" s="53">
        <f t="shared" si="1"/>
        <v>0</v>
      </c>
    </row>
    <row r="34" spans="4:6" x14ac:dyDescent="0.15">
      <c r="D34" s="53">
        <v>330</v>
      </c>
      <c r="E34" s="53">
        <f t="shared" ref="E34:E65" si="2">B$2*IF(MOD(D34,A$2)=0,1,0)+B$3*IF(MOD(D34,A$3)=0,1,0)+B$4*IF(MOD(D34,A$4)=0,1,0)+B$5*IF(MOD(D34,A$5)=0,1,0)+B$6*IF(MOD(D34,A$6)=0,1,0)+B$7*IF(MOD(D34,A$7)=0,1,0)</f>
        <v>1</v>
      </c>
      <c r="F34" s="53">
        <f t="shared" si="1"/>
        <v>0</v>
      </c>
    </row>
    <row r="35" spans="4:6" x14ac:dyDescent="0.15">
      <c r="D35" s="53">
        <v>340</v>
      </c>
      <c r="E35" s="53">
        <f t="shared" si="2"/>
        <v>2</v>
      </c>
      <c r="F35" s="53">
        <f t="shared" si="1"/>
        <v>0</v>
      </c>
    </row>
    <row r="36" spans="4:6" x14ac:dyDescent="0.15">
      <c r="D36" s="53">
        <v>350</v>
      </c>
      <c r="E36" s="53">
        <f t="shared" si="2"/>
        <v>1</v>
      </c>
      <c r="F36" s="53">
        <f t="shared" si="1"/>
        <v>0</v>
      </c>
    </row>
    <row r="37" spans="4:6" x14ac:dyDescent="0.15">
      <c r="D37" s="53">
        <v>360</v>
      </c>
      <c r="E37" s="53">
        <f t="shared" si="2"/>
        <v>3</v>
      </c>
      <c r="F37" s="53">
        <f t="shared" si="1"/>
        <v>0</v>
      </c>
    </row>
    <row r="38" spans="4:6" x14ac:dyDescent="0.15">
      <c r="D38" s="53">
        <v>370</v>
      </c>
      <c r="E38" s="53">
        <f t="shared" si="2"/>
        <v>1</v>
      </c>
      <c r="F38" s="53">
        <f t="shared" si="1"/>
        <v>0</v>
      </c>
    </row>
    <row r="39" spans="4:6" x14ac:dyDescent="0.15">
      <c r="D39" s="53">
        <v>380</v>
      </c>
      <c r="E39" s="53">
        <f t="shared" si="2"/>
        <v>2</v>
      </c>
      <c r="F39" s="53">
        <f t="shared" si="1"/>
        <v>0</v>
      </c>
    </row>
    <row r="40" spans="4:6" x14ac:dyDescent="0.15">
      <c r="D40" s="53">
        <v>390</v>
      </c>
      <c r="E40" s="53">
        <f t="shared" si="2"/>
        <v>1</v>
      </c>
      <c r="F40" s="53">
        <f t="shared" si="1"/>
        <v>0</v>
      </c>
    </row>
    <row r="41" spans="4:6" x14ac:dyDescent="0.15">
      <c r="D41" s="53">
        <v>400</v>
      </c>
      <c r="E41" s="53">
        <f t="shared" si="2"/>
        <v>5</v>
      </c>
      <c r="F41" s="53">
        <f t="shared" si="1"/>
        <v>7</v>
      </c>
    </row>
    <row r="42" spans="4:6" x14ac:dyDescent="0.15">
      <c r="D42" s="53">
        <v>410</v>
      </c>
      <c r="E42" s="53">
        <f t="shared" si="2"/>
        <v>1</v>
      </c>
      <c r="F42" s="53">
        <f t="shared" si="1"/>
        <v>0</v>
      </c>
    </row>
    <row r="43" spans="4:6" x14ac:dyDescent="0.15">
      <c r="D43" s="53">
        <v>420</v>
      </c>
      <c r="E43" s="53">
        <f t="shared" si="2"/>
        <v>2</v>
      </c>
      <c r="F43" s="53">
        <f t="shared" si="1"/>
        <v>0</v>
      </c>
    </row>
    <row r="44" spans="4:6" x14ac:dyDescent="0.15">
      <c r="D44" s="53">
        <v>430</v>
      </c>
      <c r="E44" s="53">
        <f t="shared" si="2"/>
        <v>1</v>
      </c>
      <c r="F44" s="53">
        <f t="shared" si="1"/>
        <v>0</v>
      </c>
    </row>
    <row r="45" spans="4:6" x14ac:dyDescent="0.15">
      <c r="D45" s="53">
        <v>440</v>
      </c>
      <c r="E45" s="53">
        <f t="shared" si="2"/>
        <v>3</v>
      </c>
      <c r="F45" s="53">
        <f t="shared" si="1"/>
        <v>0</v>
      </c>
    </row>
    <row r="46" spans="4:6" x14ac:dyDescent="0.15">
      <c r="D46" s="53">
        <v>450</v>
      </c>
      <c r="E46" s="53">
        <f t="shared" si="2"/>
        <v>1</v>
      </c>
      <c r="F46" s="53">
        <f t="shared" si="1"/>
        <v>0</v>
      </c>
    </row>
    <row r="47" spans="4:6" x14ac:dyDescent="0.15">
      <c r="D47" s="53">
        <v>460</v>
      </c>
      <c r="E47" s="53">
        <f t="shared" si="2"/>
        <v>2</v>
      </c>
      <c r="F47" s="53">
        <f t="shared" si="1"/>
        <v>0</v>
      </c>
    </row>
    <row r="48" spans="4:6" x14ac:dyDescent="0.15">
      <c r="D48" s="53">
        <v>470</v>
      </c>
      <c r="E48" s="53">
        <f t="shared" si="2"/>
        <v>1</v>
      </c>
      <c r="F48" s="53">
        <f t="shared" si="1"/>
        <v>0</v>
      </c>
    </row>
    <row r="49" spans="4:6" x14ac:dyDescent="0.15">
      <c r="D49" s="53">
        <v>480</v>
      </c>
      <c r="E49" s="53">
        <f t="shared" si="2"/>
        <v>3</v>
      </c>
      <c r="F49" s="53">
        <f t="shared" si="1"/>
        <v>0</v>
      </c>
    </row>
    <row r="50" spans="4:6" x14ac:dyDescent="0.15">
      <c r="D50" s="53">
        <v>490</v>
      </c>
      <c r="E50" s="53">
        <f t="shared" si="2"/>
        <v>1</v>
      </c>
      <c r="F50" s="53">
        <f t="shared" si="1"/>
        <v>0</v>
      </c>
    </row>
    <row r="51" spans="4:6" x14ac:dyDescent="0.15">
      <c r="D51" s="53">
        <v>500</v>
      </c>
      <c r="E51" s="53">
        <f t="shared" si="2"/>
        <v>4</v>
      </c>
      <c r="F51" s="53">
        <f t="shared" si="1"/>
        <v>8</v>
      </c>
    </row>
    <row r="52" spans="4:6" x14ac:dyDescent="0.15">
      <c r="D52" s="53">
        <v>510</v>
      </c>
      <c r="E52" s="53">
        <f t="shared" si="2"/>
        <v>1</v>
      </c>
      <c r="F52" s="53">
        <f t="shared" si="1"/>
        <v>0</v>
      </c>
    </row>
    <row r="53" spans="4:6" x14ac:dyDescent="0.15">
      <c r="D53" s="53">
        <v>520</v>
      </c>
      <c r="E53" s="53">
        <f t="shared" si="2"/>
        <v>3</v>
      </c>
      <c r="F53" s="53">
        <f t="shared" si="1"/>
        <v>0</v>
      </c>
    </row>
    <row r="54" spans="4:6" x14ac:dyDescent="0.15">
      <c r="D54" s="53">
        <v>530</v>
      </c>
      <c r="E54" s="53">
        <f t="shared" si="2"/>
        <v>1</v>
      </c>
      <c r="F54" s="53">
        <f t="shared" si="1"/>
        <v>0</v>
      </c>
    </row>
    <row r="55" spans="4:6" x14ac:dyDescent="0.15">
      <c r="D55" s="53">
        <v>540</v>
      </c>
      <c r="E55" s="53">
        <f t="shared" si="2"/>
        <v>2</v>
      </c>
      <c r="F55" s="53">
        <f t="shared" si="1"/>
        <v>0</v>
      </c>
    </row>
    <row r="56" spans="4:6" x14ac:dyDescent="0.15">
      <c r="D56" s="53">
        <v>550</v>
      </c>
      <c r="E56" s="53">
        <f t="shared" si="2"/>
        <v>1</v>
      </c>
      <c r="F56" s="53">
        <f t="shared" si="1"/>
        <v>0</v>
      </c>
    </row>
    <row r="57" spans="4:6" x14ac:dyDescent="0.15">
      <c r="D57" s="53">
        <v>560</v>
      </c>
      <c r="E57" s="53">
        <f t="shared" si="2"/>
        <v>3</v>
      </c>
      <c r="F57" s="53">
        <f t="shared" si="1"/>
        <v>0</v>
      </c>
    </row>
    <row r="58" spans="4:6" x14ac:dyDescent="0.15">
      <c r="D58" s="53">
        <v>570</v>
      </c>
      <c r="E58" s="53">
        <f t="shared" si="2"/>
        <v>1</v>
      </c>
      <c r="F58" s="53">
        <f t="shared" si="1"/>
        <v>0</v>
      </c>
    </row>
    <row r="59" spans="4:6" x14ac:dyDescent="0.15">
      <c r="D59" s="53">
        <v>580</v>
      </c>
      <c r="E59" s="53">
        <f t="shared" si="2"/>
        <v>2</v>
      </c>
      <c r="F59" s="53">
        <f t="shared" si="1"/>
        <v>0</v>
      </c>
    </row>
    <row r="60" spans="4:6" x14ac:dyDescent="0.15">
      <c r="D60" s="53">
        <v>590</v>
      </c>
      <c r="E60" s="53">
        <f t="shared" si="2"/>
        <v>1</v>
      </c>
      <c r="F60" s="53">
        <f t="shared" si="1"/>
        <v>0</v>
      </c>
    </row>
    <row r="61" spans="4:6" x14ac:dyDescent="0.15">
      <c r="D61" s="53">
        <v>600</v>
      </c>
      <c r="E61" s="53">
        <f t="shared" si="2"/>
        <v>5</v>
      </c>
      <c r="F61" s="53">
        <f t="shared" si="1"/>
        <v>7</v>
      </c>
    </row>
    <row r="62" spans="4:6" x14ac:dyDescent="0.15">
      <c r="D62" s="53">
        <v>610</v>
      </c>
      <c r="E62" s="53">
        <f t="shared" si="2"/>
        <v>1</v>
      </c>
      <c r="F62" s="53">
        <f t="shared" si="1"/>
        <v>0</v>
      </c>
    </row>
    <row r="63" spans="4:6" x14ac:dyDescent="0.15">
      <c r="D63" s="53">
        <v>620</v>
      </c>
      <c r="E63" s="53">
        <f t="shared" si="2"/>
        <v>2</v>
      </c>
      <c r="F63" s="53">
        <f t="shared" si="1"/>
        <v>0</v>
      </c>
    </row>
    <row r="64" spans="4:6" x14ac:dyDescent="0.15">
      <c r="D64" s="53">
        <v>630</v>
      </c>
      <c r="E64" s="53">
        <f t="shared" si="2"/>
        <v>1</v>
      </c>
      <c r="F64" s="53">
        <f t="shared" si="1"/>
        <v>0</v>
      </c>
    </row>
    <row r="65" spans="4:6" x14ac:dyDescent="0.15">
      <c r="D65" s="53">
        <v>640</v>
      </c>
      <c r="E65" s="53">
        <f t="shared" si="2"/>
        <v>3</v>
      </c>
      <c r="F65" s="53">
        <f t="shared" si="1"/>
        <v>0</v>
      </c>
    </row>
    <row r="66" spans="4:6" x14ac:dyDescent="0.15">
      <c r="D66" s="53">
        <v>650</v>
      </c>
      <c r="E66" s="53">
        <f t="shared" ref="E66:E97" si="3">B$2*IF(MOD(D66,A$2)=0,1,0)+B$3*IF(MOD(D66,A$3)=0,1,0)+B$4*IF(MOD(D66,A$4)=0,1,0)+B$5*IF(MOD(D66,A$5)=0,1,0)+B$6*IF(MOD(D66,A$6)=0,1,0)+B$7*IF(MOD(D66,A$7)=0,1,0)</f>
        <v>1</v>
      </c>
      <c r="F66" s="53">
        <f t="shared" si="1"/>
        <v>0</v>
      </c>
    </row>
    <row r="67" spans="4:6" x14ac:dyDescent="0.15">
      <c r="D67" s="53">
        <v>660</v>
      </c>
      <c r="E67" s="53">
        <f t="shared" si="3"/>
        <v>2</v>
      </c>
      <c r="F67" s="53">
        <f t="shared" ref="F67:F101" si="4">C$2*IF(MOD(D67,A$2)=0,1,0)+C$3*IF(MOD(D67,A$3)=0,1,0)+C$4*IF(MOD(D67,A$4)=0,1,0)+C$5*IF(MOD(D67,A$5)=0,1,0)+C$6*IF(MOD(D67,A$6)=0,1,0)+C$7*IF(MOD(D67,A$7)=0,1,0)</f>
        <v>0</v>
      </c>
    </row>
    <row r="68" spans="4:6" x14ac:dyDescent="0.15">
      <c r="D68" s="53">
        <v>670</v>
      </c>
      <c r="E68" s="53">
        <f t="shared" si="3"/>
        <v>1</v>
      </c>
      <c r="F68" s="53">
        <f t="shared" si="4"/>
        <v>0</v>
      </c>
    </row>
    <row r="69" spans="4:6" x14ac:dyDescent="0.15">
      <c r="D69" s="53">
        <v>680</v>
      </c>
      <c r="E69" s="53">
        <f t="shared" si="3"/>
        <v>3</v>
      </c>
      <c r="F69" s="53">
        <f t="shared" si="4"/>
        <v>0</v>
      </c>
    </row>
    <row r="70" spans="4:6" x14ac:dyDescent="0.15">
      <c r="D70" s="53">
        <v>690</v>
      </c>
      <c r="E70" s="53">
        <f t="shared" si="3"/>
        <v>1</v>
      </c>
      <c r="F70" s="53">
        <f t="shared" si="4"/>
        <v>0</v>
      </c>
    </row>
    <row r="71" spans="4:6" x14ac:dyDescent="0.15">
      <c r="D71" s="53">
        <v>700</v>
      </c>
      <c r="E71" s="53">
        <f t="shared" si="3"/>
        <v>4</v>
      </c>
      <c r="F71" s="53">
        <f t="shared" si="4"/>
        <v>7</v>
      </c>
    </row>
    <row r="72" spans="4:6" x14ac:dyDescent="0.15">
      <c r="D72" s="53">
        <v>710</v>
      </c>
      <c r="E72" s="53">
        <f t="shared" si="3"/>
        <v>1</v>
      </c>
      <c r="F72" s="53">
        <f t="shared" si="4"/>
        <v>0</v>
      </c>
    </row>
    <row r="73" spans="4:6" x14ac:dyDescent="0.15">
      <c r="D73" s="53">
        <v>720</v>
      </c>
      <c r="E73" s="53">
        <f t="shared" si="3"/>
        <v>3</v>
      </c>
      <c r="F73" s="53">
        <f t="shared" si="4"/>
        <v>0</v>
      </c>
    </row>
    <row r="74" spans="4:6" x14ac:dyDescent="0.15">
      <c r="D74" s="53">
        <v>730</v>
      </c>
      <c r="E74" s="53">
        <f t="shared" si="3"/>
        <v>1</v>
      </c>
      <c r="F74" s="53">
        <f t="shared" si="4"/>
        <v>0</v>
      </c>
    </row>
    <row r="75" spans="4:6" x14ac:dyDescent="0.15">
      <c r="D75" s="53">
        <v>740</v>
      </c>
      <c r="E75" s="53">
        <f t="shared" si="3"/>
        <v>2</v>
      </c>
      <c r="F75" s="53">
        <f t="shared" si="4"/>
        <v>0</v>
      </c>
    </row>
    <row r="76" spans="4:6" x14ac:dyDescent="0.15">
      <c r="D76" s="53">
        <v>750</v>
      </c>
      <c r="E76" s="53">
        <f t="shared" si="3"/>
        <v>1</v>
      </c>
      <c r="F76" s="53">
        <f t="shared" si="4"/>
        <v>0</v>
      </c>
    </row>
    <row r="77" spans="4:6" x14ac:dyDescent="0.15">
      <c r="D77" s="53">
        <v>760</v>
      </c>
      <c r="E77" s="53">
        <f t="shared" si="3"/>
        <v>3</v>
      </c>
      <c r="F77" s="53">
        <f t="shared" si="4"/>
        <v>0</v>
      </c>
    </row>
    <row r="78" spans="4:6" x14ac:dyDescent="0.15">
      <c r="D78" s="53">
        <v>770</v>
      </c>
      <c r="E78" s="53">
        <f t="shared" si="3"/>
        <v>1</v>
      </c>
      <c r="F78" s="53">
        <f t="shared" si="4"/>
        <v>0</v>
      </c>
    </row>
    <row r="79" spans="4:6" x14ac:dyDescent="0.15">
      <c r="D79" s="53">
        <v>780</v>
      </c>
      <c r="E79" s="53">
        <f t="shared" si="3"/>
        <v>2</v>
      </c>
      <c r="F79" s="53">
        <f t="shared" si="4"/>
        <v>0</v>
      </c>
    </row>
    <row r="80" spans="4:6" x14ac:dyDescent="0.15">
      <c r="D80" s="53">
        <v>790</v>
      </c>
      <c r="E80" s="53">
        <f t="shared" si="3"/>
        <v>1</v>
      </c>
      <c r="F80" s="53">
        <f t="shared" si="4"/>
        <v>0</v>
      </c>
    </row>
    <row r="81" spans="4:6" x14ac:dyDescent="0.15">
      <c r="D81" s="53">
        <v>800</v>
      </c>
      <c r="E81" s="53">
        <f t="shared" si="3"/>
        <v>5</v>
      </c>
      <c r="F81" s="53">
        <f t="shared" si="4"/>
        <v>7</v>
      </c>
    </row>
    <row r="82" spans="4:6" x14ac:dyDescent="0.15">
      <c r="D82" s="53">
        <v>810</v>
      </c>
      <c r="E82" s="53">
        <f t="shared" si="3"/>
        <v>1</v>
      </c>
      <c r="F82" s="53">
        <f t="shared" si="4"/>
        <v>0</v>
      </c>
    </row>
    <row r="83" spans="4:6" x14ac:dyDescent="0.15">
      <c r="D83" s="53">
        <v>820</v>
      </c>
      <c r="E83" s="53">
        <f t="shared" si="3"/>
        <v>2</v>
      </c>
      <c r="F83" s="53">
        <f t="shared" si="4"/>
        <v>0</v>
      </c>
    </row>
    <row r="84" spans="4:6" x14ac:dyDescent="0.15">
      <c r="D84" s="53">
        <v>830</v>
      </c>
      <c r="E84" s="53">
        <f t="shared" si="3"/>
        <v>1</v>
      </c>
      <c r="F84" s="53">
        <f t="shared" si="4"/>
        <v>0</v>
      </c>
    </row>
    <row r="85" spans="4:6" x14ac:dyDescent="0.15">
      <c r="D85" s="53">
        <v>840</v>
      </c>
      <c r="E85" s="53">
        <f t="shared" si="3"/>
        <v>3</v>
      </c>
      <c r="F85" s="53">
        <f t="shared" si="4"/>
        <v>0</v>
      </c>
    </row>
    <row r="86" spans="4:6" x14ac:dyDescent="0.15">
      <c r="D86" s="53">
        <v>850</v>
      </c>
      <c r="E86" s="53">
        <f t="shared" si="3"/>
        <v>1</v>
      </c>
      <c r="F86" s="53">
        <f t="shared" si="4"/>
        <v>0</v>
      </c>
    </row>
    <row r="87" spans="4:6" x14ac:dyDescent="0.15">
      <c r="D87" s="53">
        <v>860</v>
      </c>
      <c r="E87" s="53">
        <f t="shared" si="3"/>
        <v>2</v>
      </c>
      <c r="F87" s="53">
        <f t="shared" si="4"/>
        <v>0</v>
      </c>
    </row>
    <row r="88" spans="4:6" x14ac:dyDescent="0.15">
      <c r="D88" s="53">
        <v>870</v>
      </c>
      <c r="E88" s="53">
        <f t="shared" si="3"/>
        <v>1</v>
      </c>
      <c r="F88" s="53">
        <f t="shared" si="4"/>
        <v>0</v>
      </c>
    </row>
    <row r="89" spans="4:6" x14ac:dyDescent="0.15">
      <c r="D89" s="53">
        <v>880</v>
      </c>
      <c r="E89" s="53">
        <f t="shared" si="3"/>
        <v>3</v>
      </c>
      <c r="F89" s="53">
        <f t="shared" si="4"/>
        <v>0</v>
      </c>
    </row>
    <row r="90" spans="4:6" x14ac:dyDescent="0.15">
      <c r="D90" s="53">
        <v>890</v>
      </c>
      <c r="E90" s="53">
        <f t="shared" si="3"/>
        <v>1</v>
      </c>
      <c r="F90" s="53">
        <f t="shared" si="4"/>
        <v>0</v>
      </c>
    </row>
    <row r="91" spans="4:6" x14ac:dyDescent="0.15">
      <c r="D91" s="53">
        <v>900</v>
      </c>
      <c r="E91" s="53">
        <f t="shared" si="3"/>
        <v>4</v>
      </c>
      <c r="F91" s="53">
        <f t="shared" si="4"/>
        <v>7</v>
      </c>
    </row>
    <row r="92" spans="4:6" x14ac:dyDescent="0.15">
      <c r="D92" s="53">
        <v>910</v>
      </c>
      <c r="E92" s="53">
        <f t="shared" si="3"/>
        <v>1</v>
      </c>
      <c r="F92" s="53">
        <f t="shared" si="4"/>
        <v>0</v>
      </c>
    </row>
    <row r="93" spans="4:6" x14ac:dyDescent="0.15">
      <c r="D93" s="53">
        <v>920</v>
      </c>
      <c r="E93" s="53">
        <f t="shared" si="3"/>
        <v>3</v>
      </c>
      <c r="F93" s="53">
        <f t="shared" si="4"/>
        <v>0</v>
      </c>
    </row>
    <row r="94" spans="4:6" x14ac:dyDescent="0.15">
      <c r="D94" s="53">
        <v>930</v>
      </c>
      <c r="E94" s="53">
        <f t="shared" si="3"/>
        <v>1</v>
      </c>
      <c r="F94" s="53">
        <f t="shared" si="4"/>
        <v>0</v>
      </c>
    </row>
    <row r="95" spans="4:6" x14ac:dyDescent="0.15">
      <c r="D95" s="53">
        <v>940</v>
      </c>
      <c r="E95" s="53">
        <f t="shared" si="3"/>
        <v>2</v>
      </c>
      <c r="F95" s="53">
        <f t="shared" si="4"/>
        <v>0</v>
      </c>
    </row>
    <row r="96" spans="4:6" x14ac:dyDescent="0.15">
      <c r="D96" s="53">
        <v>950</v>
      </c>
      <c r="E96" s="53">
        <f t="shared" si="3"/>
        <v>1</v>
      </c>
      <c r="F96" s="53">
        <f t="shared" si="4"/>
        <v>0</v>
      </c>
    </row>
    <row r="97" spans="4:6" x14ac:dyDescent="0.15">
      <c r="D97" s="53">
        <v>960</v>
      </c>
      <c r="E97" s="53">
        <f t="shared" si="3"/>
        <v>3</v>
      </c>
      <c r="F97" s="53">
        <f t="shared" si="4"/>
        <v>0</v>
      </c>
    </row>
    <row r="98" spans="4:6" x14ac:dyDescent="0.15">
      <c r="D98" s="53">
        <v>970</v>
      </c>
      <c r="E98" s="53">
        <f t="shared" ref="E98:E101" si="5">B$2*IF(MOD(D98,A$2)=0,1,0)+B$3*IF(MOD(D98,A$3)=0,1,0)+B$4*IF(MOD(D98,A$4)=0,1,0)+B$5*IF(MOD(D98,A$5)=0,1,0)+B$6*IF(MOD(D98,A$6)=0,1,0)+B$7*IF(MOD(D98,A$7)=0,1,0)</f>
        <v>1</v>
      </c>
      <c r="F98" s="53">
        <f t="shared" si="4"/>
        <v>0</v>
      </c>
    </row>
    <row r="99" spans="4:6" x14ac:dyDescent="0.15">
      <c r="D99" s="53">
        <v>980</v>
      </c>
      <c r="E99" s="53">
        <f t="shared" si="5"/>
        <v>2</v>
      </c>
      <c r="F99" s="53">
        <f t="shared" si="4"/>
        <v>0</v>
      </c>
    </row>
    <row r="100" spans="4:6" x14ac:dyDescent="0.15">
      <c r="D100" s="53">
        <v>990</v>
      </c>
      <c r="E100" s="53">
        <f t="shared" si="5"/>
        <v>1</v>
      </c>
      <c r="F100" s="53">
        <f t="shared" si="4"/>
        <v>0</v>
      </c>
    </row>
    <row r="101" spans="4:6" x14ac:dyDescent="0.15">
      <c r="D101" s="53">
        <v>1000</v>
      </c>
      <c r="E101" s="53">
        <f t="shared" si="5"/>
        <v>5</v>
      </c>
      <c r="F101" s="53">
        <f t="shared" si="4"/>
        <v>8</v>
      </c>
    </row>
  </sheetData>
  <autoFilter ref="A1:E1"/>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abSelected="1" topLeftCell="C1" workbookViewId="0">
      <selection activeCell="C10" sqref="C10"/>
    </sheetView>
  </sheetViews>
  <sheetFormatPr defaultRowHeight="14.25" x14ac:dyDescent="0.15"/>
  <cols>
    <col min="1" max="1" width="5.25" style="13" bestFit="1" customWidth="1"/>
    <col min="2" max="2" width="22.25" style="13" bestFit="1" customWidth="1"/>
    <col min="3" max="3" width="238" style="13" bestFit="1" customWidth="1"/>
    <col min="4" max="16384" width="9" style="13"/>
  </cols>
  <sheetData>
    <row r="1" spans="1:3" x14ac:dyDescent="0.15">
      <c r="A1" s="89" t="s">
        <v>266</v>
      </c>
      <c r="B1" s="89" t="s">
        <v>267</v>
      </c>
      <c r="C1" s="89" t="s">
        <v>268</v>
      </c>
    </row>
    <row r="2" spans="1:3" x14ac:dyDescent="0.15">
      <c r="A2" s="13">
        <v>1</v>
      </c>
      <c r="B2" s="13" t="s">
        <v>270</v>
      </c>
      <c r="C2" s="90" t="s">
        <v>269</v>
      </c>
    </row>
    <row r="3" spans="1:3" ht="27" x14ac:dyDescent="0.15">
      <c r="A3" s="13">
        <v>2</v>
      </c>
      <c r="B3" s="13" t="s">
        <v>271</v>
      </c>
      <c r="C3" s="91" t="s">
        <v>273</v>
      </c>
    </row>
    <row r="4" spans="1:3" ht="27" x14ac:dyDescent="0.15">
      <c r="A4" s="13">
        <v>3</v>
      </c>
      <c r="B4" s="13" t="s">
        <v>276</v>
      </c>
      <c r="C4" s="91" t="s">
        <v>275</v>
      </c>
    </row>
    <row r="5" spans="1:3" x14ac:dyDescent="0.15">
      <c r="A5" s="13">
        <v>3</v>
      </c>
      <c r="B5" s="13" t="s">
        <v>277</v>
      </c>
      <c r="C5" s="90" t="s">
        <v>278</v>
      </c>
    </row>
  </sheetData>
  <phoneticPr fontId="1" type="noConversion"/>
  <hyperlinks>
    <hyperlink ref="C2" r:id="rId1" location="wechat_redirect"/>
    <hyperlink ref="C3" r:id="rId2" display="https://blog.csdn.net/qq_18150497/article/details/52802622"/>
    <hyperlink ref="C5"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pane ySplit="1" topLeftCell="A2" activePane="bottomLeft" state="frozen"/>
      <selection activeCell="C6" sqref="C6"/>
      <selection pane="bottomLeft" activeCell="C1" sqref="C1"/>
    </sheetView>
  </sheetViews>
  <sheetFormatPr defaultRowHeight="13.5" x14ac:dyDescent="0.15"/>
  <cols>
    <col min="1" max="1" width="7.75" style="68" bestFit="1" customWidth="1"/>
    <col min="2" max="2" width="23.375" style="68" bestFit="1" customWidth="1"/>
    <col min="3" max="3" width="139.125" style="68" customWidth="1"/>
    <col min="4" max="16384" width="9" style="68"/>
  </cols>
  <sheetData>
    <row r="1" spans="1:3" s="67" customFormat="1" x14ac:dyDescent="0.15">
      <c r="A1" s="67" t="s">
        <v>225</v>
      </c>
      <c r="C1" s="67" t="s">
        <v>226</v>
      </c>
    </row>
    <row r="2" spans="1:3" ht="23.25" x14ac:dyDescent="0.15">
      <c r="A2" s="68">
        <v>1</v>
      </c>
      <c r="B2" s="69" t="s">
        <v>227</v>
      </c>
      <c r="C2" s="70" t="s">
        <v>228</v>
      </c>
    </row>
    <row r="3" spans="1:3" ht="108" x14ac:dyDescent="0.15">
      <c r="A3" s="68">
        <v>2</v>
      </c>
      <c r="B3" s="69" t="s">
        <v>229</v>
      </c>
      <c r="C3" s="71" t="s">
        <v>230</v>
      </c>
    </row>
    <row r="4" spans="1:3" ht="23.25" x14ac:dyDescent="0.15">
      <c r="A4" s="68">
        <v>3</v>
      </c>
      <c r="B4" s="69" t="s">
        <v>231</v>
      </c>
      <c r="C4" s="72" t="s">
        <v>232</v>
      </c>
    </row>
    <row r="5" spans="1:3" ht="25.5" x14ac:dyDescent="0.15">
      <c r="B5" s="73"/>
      <c r="C5" s="72"/>
    </row>
    <row r="6" spans="1:3" ht="26.25" x14ac:dyDescent="0.15">
      <c r="B6" s="74"/>
      <c r="C6" s="72"/>
    </row>
  </sheetData>
  <autoFilter ref="A1:C1"/>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topLeftCell="C1" zoomScaleNormal="100" workbookViewId="0">
      <pane ySplit="1" topLeftCell="A3" activePane="bottomLeft" state="frozen"/>
      <selection activeCell="C6" sqref="C6"/>
      <selection pane="bottomLeft" activeCell="C1" sqref="C1"/>
    </sheetView>
  </sheetViews>
  <sheetFormatPr defaultRowHeight="13.5" x14ac:dyDescent="0.15"/>
  <cols>
    <col min="1" max="1" width="7.25" style="68" bestFit="1" customWidth="1"/>
    <col min="2" max="2" width="23.375" style="68" bestFit="1" customWidth="1"/>
    <col min="3" max="3" width="139.125" style="68" customWidth="1"/>
    <col min="4" max="16384" width="9" style="68"/>
  </cols>
  <sheetData>
    <row r="1" spans="1:3" s="67" customFormat="1" x14ac:dyDescent="0.15">
      <c r="A1" s="67" t="s">
        <v>233</v>
      </c>
      <c r="B1" s="67" t="s">
        <v>234</v>
      </c>
      <c r="C1" s="67" t="s">
        <v>272</v>
      </c>
    </row>
    <row r="2" spans="1:3" ht="40.5" x14ac:dyDescent="0.15">
      <c r="A2" s="68">
        <v>1</v>
      </c>
      <c r="B2" s="74" t="s">
        <v>227</v>
      </c>
      <c r="C2" s="70" t="s">
        <v>235</v>
      </c>
    </row>
    <row r="3" spans="1:3" ht="40.5" x14ac:dyDescent="0.15">
      <c r="A3" s="68">
        <v>2</v>
      </c>
      <c r="B3" s="74" t="s">
        <v>236</v>
      </c>
      <c r="C3" s="72" t="s">
        <v>237</v>
      </c>
    </row>
    <row r="4" spans="1:3" ht="135" x14ac:dyDescent="0.15">
      <c r="A4" s="68">
        <v>3</v>
      </c>
      <c r="B4" s="73" t="s">
        <v>238</v>
      </c>
      <c r="C4" s="72" t="s">
        <v>239</v>
      </c>
    </row>
    <row r="5" spans="1:3" ht="67.5" x14ac:dyDescent="0.15">
      <c r="A5" s="68">
        <v>4</v>
      </c>
      <c r="B5" s="73" t="s">
        <v>240</v>
      </c>
      <c r="C5" s="72" t="s">
        <v>241</v>
      </c>
    </row>
    <row r="6" spans="1:3" ht="405" x14ac:dyDescent="0.15">
      <c r="A6" s="68">
        <v>5</v>
      </c>
      <c r="B6" s="74" t="s">
        <v>242</v>
      </c>
      <c r="C6" s="72" t="s">
        <v>243</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G18" sqref="G18"/>
    </sheetView>
  </sheetViews>
  <sheetFormatPr defaultRowHeight="15" x14ac:dyDescent="0.25"/>
  <cols>
    <col min="1" max="1" width="5.75" style="84" bestFit="1" customWidth="1"/>
    <col min="2" max="2" width="25" style="84" bestFit="1" customWidth="1"/>
    <col min="3" max="3" width="93.125" style="84" customWidth="1"/>
    <col min="4" max="16384" width="9" style="84"/>
  </cols>
  <sheetData>
    <row r="1" spans="1:4" s="82" customFormat="1" ht="45" x14ac:dyDescent="0.15">
      <c r="A1" s="82" t="s">
        <v>258</v>
      </c>
      <c r="B1" s="82" t="s">
        <v>263</v>
      </c>
      <c r="C1" s="88" t="s">
        <v>274</v>
      </c>
    </row>
    <row r="2" spans="1:4" s="83" customFormat="1" x14ac:dyDescent="0.25">
      <c r="A2" s="80">
        <v>1</v>
      </c>
      <c r="B2" s="80" t="s">
        <v>256</v>
      </c>
      <c r="C2" s="80" t="s">
        <v>259</v>
      </c>
      <c r="D2"/>
    </row>
    <row r="3" spans="1:4" ht="180" x14ac:dyDescent="0.25">
      <c r="A3" s="84">
        <v>2</v>
      </c>
      <c r="B3" s="81" t="s">
        <v>257</v>
      </c>
      <c r="C3" s="85" t="s">
        <v>260</v>
      </c>
    </row>
    <row r="4" spans="1:4" ht="30" x14ac:dyDescent="0.25">
      <c r="A4" s="84">
        <v>3</v>
      </c>
      <c r="B4" s="87" t="s">
        <v>262</v>
      </c>
      <c r="C4" s="85" t="s">
        <v>261</v>
      </c>
    </row>
    <row r="5" spans="1:4" ht="30" x14ac:dyDescent="0.25">
      <c r="A5" s="84">
        <v>4</v>
      </c>
      <c r="B5" s="87" t="s">
        <v>265</v>
      </c>
      <c r="C5" s="85" t="s">
        <v>264</v>
      </c>
    </row>
    <row r="8" spans="1:4" x14ac:dyDescent="0.25">
      <c r="C8" s="86"/>
    </row>
  </sheetData>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zoomScaleNormal="100" workbookViewId="0"/>
  </sheetViews>
  <sheetFormatPr defaultRowHeight="13.5" x14ac:dyDescent="0.15"/>
  <cols>
    <col min="1" max="1" width="9" style="75"/>
    <col min="2" max="2" width="72.375" style="78" bestFit="1" customWidth="1"/>
    <col min="3" max="3" width="55.875" style="78" customWidth="1"/>
    <col min="4" max="4" width="142.375" style="78" customWidth="1"/>
    <col min="5" max="5" width="136.875" style="78" customWidth="1"/>
    <col min="6" max="16384" width="9" style="78"/>
  </cols>
  <sheetData>
    <row r="1" spans="1:4" ht="40.5" x14ac:dyDescent="0.15">
      <c r="A1" s="75" t="s">
        <v>244</v>
      </c>
      <c r="B1" s="76" t="s">
        <v>245</v>
      </c>
      <c r="C1" s="77" t="s">
        <v>246</v>
      </c>
      <c r="D1" s="77" t="s">
        <v>247</v>
      </c>
    </row>
    <row r="2" spans="1:4" ht="409.5" customHeight="1" x14ac:dyDescent="0.15">
      <c r="A2" s="75" t="s">
        <v>248</v>
      </c>
      <c r="B2" s="79" t="s">
        <v>249</v>
      </c>
      <c r="C2" s="79" t="s">
        <v>250</v>
      </c>
      <c r="D2" s="79" t="s">
        <v>251</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14" sqref="F14"/>
    </sheetView>
  </sheetViews>
  <sheetFormatPr defaultRowHeight="12.75" x14ac:dyDescent="0.15"/>
  <cols>
    <col min="1" max="16384" width="9" style="2"/>
  </cols>
  <sheetData>
    <row r="1" spans="1:3" s="8" customFormat="1" x14ac:dyDescent="0.15">
      <c r="A1" s="8" t="s">
        <v>195</v>
      </c>
      <c r="B1" s="8" t="s">
        <v>194</v>
      </c>
      <c r="C1" s="54" t="s">
        <v>196</v>
      </c>
    </row>
    <row r="2" spans="1:3" s="57" customFormat="1" x14ac:dyDescent="0.15">
      <c r="A2" s="55"/>
      <c r="B2" s="56"/>
      <c r="C2" s="56"/>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3.5" x14ac:dyDescent="0.15"/>
  <cols>
    <col min="1" max="1" width="72.625" style="48" bestFit="1" customWidth="1"/>
    <col min="2" max="2" width="111.375" customWidth="1"/>
  </cols>
  <sheetData>
    <row r="1" spans="1:2" x14ac:dyDescent="0.15">
      <c r="A1" s="50" t="s">
        <v>178</v>
      </c>
    </row>
    <row r="2" spans="1:2" ht="94.5" x14ac:dyDescent="0.15">
      <c r="A2" s="48" t="s">
        <v>176</v>
      </c>
      <c r="B2" s="43" t="s">
        <v>189</v>
      </c>
    </row>
    <row r="3" spans="1:2" ht="202.5" x14ac:dyDescent="0.15">
      <c r="A3" s="49" t="s">
        <v>177</v>
      </c>
      <c r="B3" s="43" t="s">
        <v>184</v>
      </c>
    </row>
    <row r="4" spans="1:2" ht="135" x14ac:dyDescent="0.15">
      <c r="A4" s="48" t="s">
        <v>179</v>
      </c>
      <c r="B4" s="43" t="s">
        <v>185</v>
      </c>
    </row>
    <row r="6" spans="1:2" x14ac:dyDescent="0.15">
      <c r="A6" s="50" t="s">
        <v>180</v>
      </c>
    </row>
    <row r="7" spans="1:2" ht="94.5" x14ac:dyDescent="0.15">
      <c r="A7" s="48" t="s">
        <v>181</v>
      </c>
      <c r="B7" s="43" t="s">
        <v>186</v>
      </c>
    </row>
    <row r="8" spans="1:2" ht="67.5" x14ac:dyDescent="0.15">
      <c r="A8" s="48" t="s">
        <v>182</v>
      </c>
      <c r="B8" s="43" t="s">
        <v>187</v>
      </c>
    </row>
    <row r="9" spans="1:2" ht="81" x14ac:dyDescent="0.15">
      <c r="A9" s="48" t="s">
        <v>183</v>
      </c>
      <c r="B9" s="43" t="s">
        <v>188</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
  <sheetViews>
    <sheetView workbookViewId="0">
      <selection activeCell="I29" sqref="I29"/>
    </sheetView>
  </sheetViews>
  <sheetFormatPr defaultRowHeight="15" x14ac:dyDescent="0.15"/>
  <cols>
    <col min="1" max="1" width="24.5" style="20" bestFit="1" customWidth="1"/>
    <col min="2" max="2" width="10.25" style="20" bestFit="1" customWidth="1"/>
    <col min="3" max="8" width="5.625" style="21" customWidth="1"/>
    <col min="9" max="9" width="80.5" style="20" bestFit="1" customWidth="1"/>
    <col min="10" max="10" width="92.125" style="20" customWidth="1"/>
    <col min="11" max="16384" width="9" style="20"/>
  </cols>
  <sheetData>
    <row r="1" spans="1:10" s="19" customFormat="1" ht="15.75" x14ac:dyDescent="0.15">
      <c r="A1" s="22" t="s">
        <v>110</v>
      </c>
      <c r="B1" s="30" t="s">
        <v>112</v>
      </c>
      <c r="C1" s="97" t="s">
        <v>97</v>
      </c>
      <c r="D1" s="97"/>
      <c r="E1" s="97" t="s">
        <v>90</v>
      </c>
      <c r="F1" s="97"/>
      <c r="G1" s="97" t="s">
        <v>98</v>
      </c>
      <c r="H1" s="97"/>
      <c r="I1" s="30" t="s">
        <v>94</v>
      </c>
      <c r="J1" s="30" t="s">
        <v>104</v>
      </c>
    </row>
    <row r="2" spans="1:10" s="19" customFormat="1" ht="15.75" customHeight="1" x14ac:dyDescent="0.15">
      <c r="A2" s="22"/>
      <c r="B2" s="22"/>
      <c r="C2" s="29" t="s">
        <v>91</v>
      </c>
      <c r="D2" s="31" t="s">
        <v>92</v>
      </c>
      <c r="E2" s="29" t="s">
        <v>100</v>
      </c>
      <c r="F2" s="31" t="s">
        <v>92</v>
      </c>
      <c r="G2" s="29" t="s">
        <v>100</v>
      </c>
      <c r="H2" s="31" t="s">
        <v>92</v>
      </c>
      <c r="I2" s="27"/>
      <c r="J2" s="92" t="s">
        <v>105</v>
      </c>
    </row>
    <row r="3" spans="1:10" ht="15" customHeight="1" x14ac:dyDescent="0.15">
      <c r="A3" s="23" t="s">
        <v>71</v>
      </c>
      <c r="B3" s="23"/>
      <c r="C3" s="26"/>
      <c r="D3" s="24"/>
      <c r="E3" s="26" t="s">
        <v>101</v>
      </c>
      <c r="F3" s="24"/>
      <c r="G3" s="26" t="s">
        <v>101</v>
      </c>
      <c r="H3" s="24"/>
      <c r="I3" s="93" t="s">
        <v>95</v>
      </c>
      <c r="J3" s="92"/>
    </row>
    <row r="4" spans="1:10" ht="15" customHeight="1" x14ac:dyDescent="0.15">
      <c r="A4" s="23" t="s">
        <v>74</v>
      </c>
      <c r="B4" s="23"/>
      <c r="C4" s="26"/>
      <c r="D4" s="24"/>
      <c r="E4" s="26" t="s">
        <v>101</v>
      </c>
      <c r="F4" s="24"/>
      <c r="G4" s="26" t="s">
        <v>101</v>
      </c>
      <c r="H4" s="24"/>
      <c r="I4" s="94"/>
      <c r="J4" s="92"/>
    </row>
    <row r="5" spans="1:10" ht="36" customHeight="1" x14ac:dyDescent="0.15">
      <c r="A5" s="23" t="s">
        <v>72</v>
      </c>
      <c r="B5" s="31" t="s">
        <v>114</v>
      </c>
      <c r="C5" s="26"/>
      <c r="D5" s="25" t="s">
        <v>111</v>
      </c>
      <c r="E5" s="26" t="s">
        <v>101</v>
      </c>
      <c r="F5" s="24"/>
      <c r="G5" s="26" t="s">
        <v>101</v>
      </c>
      <c r="H5" s="24"/>
      <c r="I5" s="28" t="s">
        <v>93</v>
      </c>
      <c r="J5" s="92"/>
    </row>
    <row r="6" spans="1:10" ht="15" customHeight="1" x14ac:dyDescent="0.15">
      <c r="A6" s="23" t="s">
        <v>75</v>
      </c>
      <c r="B6" s="23"/>
      <c r="C6" s="26"/>
      <c r="D6" s="25" t="s">
        <v>99</v>
      </c>
      <c r="E6" s="26"/>
      <c r="F6" s="25" t="s">
        <v>99</v>
      </c>
      <c r="G6" s="26"/>
      <c r="H6" s="25" t="s">
        <v>99</v>
      </c>
      <c r="I6" s="98" t="s">
        <v>88</v>
      </c>
      <c r="J6" s="92"/>
    </row>
    <row r="7" spans="1:10" ht="15" customHeight="1" x14ac:dyDescent="0.15">
      <c r="A7" s="23" t="s">
        <v>76</v>
      </c>
      <c r="B7" s="23"/>
      <c r="C7" s="26"/>
      <c r="D7" s="25" t="s">
        <v>99</v>
      </c>
      <c r="E7" s="26"/>
      <c r="F7" s="25" t="s">
        <v>99</v>
      </c>
      <c r="G7" s="26"/>
      <c r="H7" s="25" t="s">
        <v>99</v>
      </c>
      <c r="I7" s="98"/>
      <c r="J7" s="92"/>
    </row>
    <row r="8" spans="1:10" ht="15" customHeight="1" x14ac:dyDescent="0.15">
      <c r="A8" s="23" t="s">
        <v>77</v>
      </c>
      <c r="B8" s="23"/>
      <c r="C8" s="26"/>
      <c r="D8" s="24"/>
      <c r="E8" s="26"/>
      <c r="F8" s="25" t="s">
        <v>99</v>
      </c>
      <c r="G8" s="26"/>
      <c r="H8" s="24"/>
      <c r="I8" s="98"/>
      <c r="J8" s="92"/>
    </row>
    <row r="9" spans="1:10" ht="15" customHeight="1" x14ac:dyDescent="0.15">
      <c r="A9" s="23" t="s">
        <v>78</v>
      </c>
      <c r="B9" s="23"/>
      <c r="C9" s="26"/>
      <c r="D9" s="24"/>
      <c r="E9" s="26"/>
      <c r="F9" s="25" t="s">
        <v>99</v>
      </c>
      <c r="G9" s="26"/>
      <c r="H9" s="24"/>
      <c r="I9" s="98"/>
      <c r="J9" s="92"/>
    </row>
    <row r="10" spans="1:10" ht="15" customHeight="1" x14ac:dyDescent="0.15">
      <c r="A10" s="23" t="s">
        <v>79</v>
      </c>
      <c r="B10" s="23"/>
      <c r="C10" s="26"/>
      <c r="D10" s="25" t="s">
        <v>99</v>
      </c>
      <c r="E10" s="26"/>
      <c r="F10" s="24"/>
      <c r="G10" s="26"/>
      <c r="H10" s="25" t="s">
        <v>99</v>
      </c>
      <c r="I10" s="98"/>
      <c r="J10" s="92"/>
    </row>
    <row r="11" spans="1:10" ht="15" customHeight="1" x14ac:dyDescent="0.15">
      <c r="A11" s="23" t="s">
        <v>80</v>
      </c>
      <c r="B11" s="23"/>
      <c r="C11" s="26"/>
      <c r="D11" s="25" t="s">
        <v>99</v>
      </c>
      <c r="E11" s="26"/>
      <c r="F11" s="24"/>
      <c r="G11" s="26"/>
      <c r="H11" s="25" t="s">
        <v>99</v>
      </c>
      <c r="I11" s="98"/>
      <c r="J11" s="92"/>
    </row>
    <row r="12" spans="1:10" ht="15" customHeight="1" x14ac:dyDescent="0.15">
      <c r="A12" s="23" t="s">
        <v>73</v>
      </c>
      <c r="B12" s="31" t="s">
        <v>113</v>
      </c>
      <c r="C12" s="26"/>
      <c r="D12" s="25" t="s">
        <v>111</v>
      </c>
      <c r="E12" s="26" t="s">
        <v>101</v>
      </c>
      <c r="F12" s="24"/>
      <c r="G12" s="26" t="s">
        <v>101</v>
      </c>
      <c r="H12" s="24"/>
      <c r="I12" s="95" t="s">
        <v>96</v>
      </c>
      <c r="J12" s="92"/>
    </row>
    <row r="13" spans="1:10" ht="15" customHeight="1" x14ac:dyDescent="0.15">
      <c r="A13" s="23" t="s">
        <v>81</v>
      </c>
      <c r="B13" s="31" t="s">
        <v>113</v>
      </c>
      <c r="C13" s="26"/>
      <c r="D13" s="25" t="s">
        <v>111</v>
      </c>
      <c r="E13" s="26" t="s">
        <v>101</v>
      </c>
      <c r="F13" s="24"/>
      <c r="G13" s="26" t="s">
        <v>101</v>
      </c>
      <c r="H13" s="24"/>
      <c r="I13" s="96"/>
      <c r="J13" s="92"/>
    </row>
    <row r="14" spans="1:10" ht="60" x14ac:dyDescent="0.15">
      <c r="A14" s="23" t="s">
        <v>82</v>
      </c>
      <c r="B14" s="31" t="s">
        <v>115</v>
      </c>
      <c r="C14" s="26"/>
      <c r="D14" s="25" t="s">
        <v>99</v>
      </c>
      <c r="E14" s="26" t="s">
        <v>101</v>
      </c>
      <c r="F14" s="25" t="s">
        <v>99</v>
      </c>
      <c r="G14" s="26" t="s">
        <v>101</v>
      </c>
      <c r="H14" s="25" t="s">
        <v>99</v>
      </c>
      <c r="I14" s="28" t="s">
        <v>89</v>
      </c>
      <c r="J14" s="92"/>
    </row>
    <row r="15" spans="1:10" ht="15" customHeight="1" x14ac:dyDescent="0.15">
      <c r="A15" s="23" t="s">
        <v>83</v>
      </c>
      <c r="B15" s="31" t="s">
        <v>115</v>
      </c>
      <c r="C15" s="26"/>
      <c r="D15" s="25" t="s">
        <v>99</v>
      </c>
      <c r="E15" s="26" t="s">
        <v>101</v>
      </c>
      <c r="F15" s="25" t="s">
        <v>99</v>
      </c>
      <c r="G15" s="26" t="s">
        <v>101</v>
      </c>
      <c r="H15" s="25" t="s">
        <v>99</v>
      </c>
      <c r="I15" s="23" t="s">
        <v>102</v>
      </c>
      <c r="J15" s="92"/>
    </row>
    <row r="16" spans="1:10" ht="15" customHeight="1" x14ac:dyDescent="0.15">
      <c r="A16" s="23" t="s">
        <v>84</v>
      </c>
      <c r="B16" s="31" t="s">
        <v>115</v>
      </c>
      <c r="C16" s="26"/>
      <c r="D16" s="25" t="s">
        <v>111</v>
      </c>
      <c r="E16" s="26" t="s">
        <v>101</v>
      </c>
      <c r="F16" s="24"/>
      <c r="G16" s="26" t="s">
        <v>101</v>
      </c>
      <c r="H16" s="24"/>
      <c r="I16" s="23" t="s">
        <v>87</v>
      </c>
      <c r="J16" s="92"/>
    </row>
    <row r="17" spans="1:10" ht="15" customHeight="1" x14ac:dyDescent="0.15">
      <c r="A17" s="23" t="s">
        <v>85</v>
      </c>
      <c r="B17" s="31" t="s">
        <v>115</v>
      </c>
      <c r="C17" s="26"/>
      <c r="D17" s="25" t="s">
        <v>111</v>
      </c>
      <c r="E17" s="26" t="s">
        <v>101</v>
      </c>
      <c r="F17" s="24"/>
      <c r="G17" s="26" t="s">
        <v>101</v>
      </c>
      <c r="H17" s="24"/>
      <c r="I17" s="23"/>
      <c r="J17" s="92"/>
    </row>
    <row r="18" spans="1:10" ht="30" x14ac:dyDescent="0.15">
      <c r="A18" s="23" t="s">
        <v>86</v>
      </c>
      <c r="B18" s="23"/>
      <c r="C18" s="26"/>
      <c r="D18" s="24"/>
      <c r="E18" s="26"/>
      <c r="F18" s="24"/>
      <c r="G18" s="26"/>
      <c r="H18" s="24"/>
      <c r="I18" s="28" t="s">
        <v>103</v>
      </c>
      <c r="J18" s="92"/>
    </row>
    <row r="23" spans="1:10" x14ac:dyDescent="0.15">
      <c r="A23" s="20" t="s">
        <v>106</v>
      </c>
    </row>
    <row r="32" spans="1:10" x14ac:dyDescent="0.15">
      <c r="A32" s="20" t="s">
        <v>109</v>
      </c>
    </row>
    <row r="66" spans="1:1" x14ac:dyDescent="0.15">
      <c r="A66" s="20" t="s">
        <v>107</v>
      </c>
    </row>
    <row r="100" spans="1:1" x14ac:dyDescent="0.15">
      <c r="A100" s="20" t="s">
        <v>108</v>
      </c>
    </row>
  </sheetData>
  <sheetProtection algorithmName="SHA-512" hashValue="yvHbw8XNpeM7Xb+ixW2s+ZK9GFGHz3LToJCNMk28aQ/u4AQNkvau/5ctCkDYup6QK7flLytOzYOufg440VmqUw==" saltValue="4oV4GfBlAx5V6TmnmMUX6g==" spinCount="100000" sheet="1" objects="1" scenarios="1"/>
  <mergeCells count="7">
    <mergeCell ref="J2:J18"/>
    <mergeCell ref="I3:I4"/>
    <mergeCell ref="I12:I13"/>
    <mergeCell ref="C1:D1"/>
    <mergeCell ref="E1:F1"/>
    <mergeCell ref="G1:H1"/>
    <mergeCell ref="I6:I11"/>
  </mergeCells>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目录</vt:lpstr>
      <vt:lpstr>网址</vt:lpstr>
      <vt:lpstr>FreeRTOS 任务调度 任务创建</vt:lpstr>
      <vt:lpstr>FreeRTOS 任务调度 任务切换</vt:lpstr>
      <vt:lpstr>startup_S32K148.S</vt:lpstr>
      <vt:lpstr>port.c</vt:lpstr>
      <vt:lpstr>CAN报文收发处理</vt:lpstr>
      <vt:lpstr>dbc文件格式</vt:lpstr>
      <vt:lpstr>dbc更新后代码合并</vt:lpstr>
      <vt:lpstr>CAN BUS DATA IN</vt:lpstr>
      <vt:lpstr>CAN BUS DATA OUT</vt:lpstr>
      <vt:lpstr>Circle List Execute</vt:lpstr>
      <vt:lpstr>CircularQueue.c注释</vt:lpstr>
      <vt:lpstr>main进入睡眠</vt:lpstr>
      <vt:lpstr>IVI-上电时间</vt:lpstr>
      <vt:lpstr>ARM_Register</vt:lpstr>
      <vt:lpstr>变量格式定义</vt:lpstr>
      <vt:lpstr>gps踩can环形内存,分析</vt:lpstr>
      <vt:lpstr>532周期报文时间戳</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2019-12-16T09:41:20Z</dcterms:modified>
</cp:coreProperties>
</file>