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WorkSpace\GitWorkSpace\TBES_2022_Battery\TBES_2022\"/>
    </mc:Choice>
  </mc:AlternateContent>
  <xr:revisionPtr revIDLastSave="0" documentId="13_ncr:1_{F0FA179C-A5F1-4FA4-A002-CB36EED2732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电路注意事项" sheetId="9" r:id="rId1"/>
    <sheet name="STM32F303RCT6-TBES-PIN-MAP" sheetId="8" r:id="rId2"/>
    <sheet name="1.主控差异" sheetId="4" r:id="rId3"/>
    <sheet name="2.USB方案" sheetId="6" r:id="rId4"/>
    <sheet name="3.元器件选型" sheetId="7" r:id="rId5"/>
    <sheet name="电机T形图控制" sheetId="1" r:id="rId6"/>
    <sheet name="版本管理" sheetId="3" r:id="rId7"/>
    <sheet name="控制逻辑0527" sheetId="2" r:id="rId8"/>
  </sheets>
  <definedNames>
    <definedName name="_xlnm._FilterDatabase" localSheetId="1" hidden="1">'STM32F303RCT6-TBES-PIN-MAP'!$A$1:$R$65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23" i="1" l="1"/>
  <c r="AG23" i="1"/>
  <c r="A6" i="1"/>
  <c r="A10" i="1" s="1"/>
  <c r="N25" i="1" s="1"/>
  <c r="A19" i="1"/>
  <c r="Z33" i="1" l="1"/>
  <c r="AD14" i="1"/>
  <c r="AX25" i="1" l="1"/>
  <c r="A25" i="1"/>
  <c r="A23" i="1" s="1"/>
  <c r="A21" i="1" s="1"/>
  <c r="AG25" i="1"/>
  <c r="BI18" i="1"/>
  <c r="BT417" i="1" l="1"/>
  <c r="BU417" i="1" s="1"/>
  <c r="BT444" i="1"/>
  <c r="BU444" i="1" s="1"/>
  <c r="BT583" i="1"/>
  <c r="BU583" i="1" s="1"/>
  <c r="BT626" i="1"/>
  <c r="BU626" i="1" s="1"/>
  <c r="BT430" i="1"/>
  <c r="BU430" i="1" s="1"/>
  <c r="BT341" i="1"/>
  <c r="BU341" i="1" s="1"/>
  <c r="BT339" i="1"/>
  <c r="BU339" i="1" s="1"/>
  <c r="BT449" i="1"/>
  <c r="BU449" i="1" s="1"/>
  <c r="BT495" i="1"/>
  <c r="BU495" i="1" s="1"/>
  <c r="BT15" i="1"/>
  <c r="BU15" i="1" s="1"/>
  <c r="BT128" i="1"/>
  <c r="BU128" i="1" s="1"/>
  <c r="BT186" i="1"/>
  <c r="BU186" i="1" s="1"/>
  <c r="BT661" i="1"/>
  <c r="BU661" i="1" s="1"/>
  <c r="BT877" i="1"/>
  <c r="BU877" i="1" s="1"/>
  <c r="BT676" i="1"/>
  <c r="BU676" i="1" s="1"/>
  <c r="BT929" i="1"/>
  <c r="BU929" i="1" s="1"/>
  <c r="BT965" i="1"/>
  <c r="BU965" i="1" s="1"/>
  <c r="BT978" i="1"/>
  <c r="BU978" i="1" s="1"/>
  <c r="BT765" i="1"/>
  <c r="BU765" i="1" s="1"/>
  <c r="AX27" i="1"/>
  <c r="BT764" i="1"/>
  <c r="BU764" i="1" s="1"/>
  <c r="BT785" i="1"/>
  <c r="BU785" i="1" s="1"/>
  <c r="BT772" i="1"/>
  <c r="BU772" i="1" s="1"/>
  <c r="BT794" i="1"/>
  <c r="BU794" i="1" s="1"/>
  <c r="BT894" i="1"/>
  <c r="BU894" i="1" s="1"/>
  <c r="BT761" i="1"/>
  <c r="BU761" i="1" s="1"/>
  <c r="BT833" i="1"/>
  <c r="BU833" i="1" s="1"/>
  <c r="BT848" i="1"/>
  <c r="BU848" i="1" s="1"/>
  <c r="BT666" i="1"/>
  <c r="BU666" i="1" s="1"/>
  <c r="BT695" i="1"/>
  <c r="BU695" i="1" s="1"/>
  <c r="BT839" i="1"/>
  <c r="BU839" i="1" s="1"/>
  <c r="BT855" i="1"/>
  <c r="BU855" i="1" s="1"/>
  <c r="BT994" i="1"/>
  <c r="BU994" i="1" s="1"/>
  <c r="BT816" i="1"/>
  <c r="BU816" i="1" s="1"/>
  <c r="BT789" i="1"/>
  <c r="BU789" i="1" s="1"/>
  <c r="BT951" i="1"/>
  <c r="BU951" i="1" s="1"/>
  <c r="BT975" i="1"/>
  <c r="BU975" i="1" s="1"/>
  <c r="BT881" i="1"/>
  <c r="BU881" i="1" s="1"/>
  <c r="BT896" i="1"/>
  <c r="BU896" i="1" s="1"/>
  <c r="BT681" i="1"/>
  <c r="BU681" i="1" s="1"/>
  <c r="BT696" i="1"/>
  <c r="BU696" i="1" s="1"/>
  <c r="BT840" i="1"/>
  <c r="BU840" i="1" s="1"/>
  <c r="BT869" i="1"/>
  <c r="BU869" i="1" s="1"/>
  <c r="BT986" i="1"/>
  <c r="BU986" i="1" s="1"/>
  <c r="BT688" i="1"/>
  <c r="BU688" i="1" s="1"/>
  <c r="BT832" i="1"/>
  <c r="BU832" i="1" s="1"/>
  <c r="E29" i="1"/>
  <c r="E35" i="1"/>
  <c r="E41" i="1"/>
  <c r="E47" i="1"/>
  <c r="E53" i="1"/>
  <c r="E59" i="1"/>
  <c r="E65" i="1"/>
  <c r="E71" i="1"/>
  <c r="E77" i="1"/>
  <c r="E37" i="1"/>
  <c r="E49" i="1"/>
  <c r="E67" i="1"/>
  <c r="E30" i="1"/>
  <c r="E36" i="1"/>
  <c r="E42" i="1"/>
  <c r="E48" i="1"/>
  <c r="E54" i="1"/>
  <c r="E60" i="1"/>
  <c r="E66" i="1"/>
  <c r="E72" i="1"/>
  <c r="E78" i="1"/>
  <c r="E31" i="1"/>
  <c r="E43" i="1"/>
  <c r="E73" i="1"/>
  <c r="E32" i="1"/>
  <c r="E38" i="1"/>
  <c r="E44" i="1"/>
  <c r="E50" i="1"/>
  <c r="E56" i="1"/>
  <c r="E62" i="1"/>
  <c r="E68" i="1"/>
  <c r="E74" i="1"/>
  <c r="E80" i="1"/>
  <c r="E34" i="1"/>
  <c r="E46" i="1"/>
  <c r="E58" i="1"/>
  <c r="E70" i="1"/>
  <c r="E55" i="1"/>
  <c r="E79" i="1"/>
  <c r="E33" i="1"/>
  <c r="E39" i="1"/>
  <c r="E45" i="1"/>
  <c r="E51" i="1"/>
  <c r="E57" i="1"/>
  <c r="E63" i="1"/>
  <c r="E69" i="1"/>
  <c r="E75" i="1"/>
  <c r="E81" i="1"/>
  <c r="E40" i="1"/>
  <c r="E52" i="1"/>
  <c r="E64" i="1"/>
  <c r="E76" i="1"/>
  <c r="E28" i="1"/>
  <c r="E61" i="1"/>
  <c r="K40" i="1"/>
  <c r="AG27" i="1"/>
  <c r="BT510" i="1" s="1"/>
  <c r="BU510" i="1" s="1"/>
  <c r="BT46" i="1" l="1"/>
  <c r="BU46" i="1" s="1"/>
  <c r="BT476" i="1"/>
  <c r="BU476" i="1" s="1"/>
  <c r="BT540" i="1"/>
  <c r="BU540" i="1" s="1"/>
  <c r="BT363" i="1"/>
  <c r="BU363" i="1" s="1"/>
  <c r="BT307" i="1"/>
  <c r="BU307" i="1" s="1"/>
  <c r="BT411" i="1"/>
  <c r="BU411" i="1" s="1"/>
  <c r="BT356" i="1"/>
  <c r="BU356" i="1" s="1"/>
  <c r="BT654" i="1"/>
  <c r="BU654" i="1" s="1"/>
  <c r="BT64" i="1"/>
  <c r="BU64" i="1" s="1"/>
  <c r="BT165" i="1"/>
  <c r="BU165" i="1" s="1"/>
  <c r="BT569" i="1"/>
  <c r="BU569" i="1" s="1"/>
  <c r="BT541" i="1"/>
  <c r="BU541" i="1" s="1"/>
  <c r="BT385" i="1"/>
  <c r="BU385" i="1" s="1"/>
  <c r="BT290" i="1"/>
  <c r="BU290" i="1" s="1"/>
  <c r="BT63" i="1"/>
  <c r="BU63" i="1" s="1"/>
  <c r="BT358" i="1"/>
  <c r="BU358" i="1" s="1"/>
  <c r="BT600" i="1"/>
  <c r="BU600" i="1" s="1"/>
  <c r="BT349" i="1"/>
  <c r="BU349" i="1" s="1"/>
  <c r="BT242" i="1"/>
  <c r="BU242" i="1" s="1"/>
  <c r="BT528" i="1"/>
  <c r="BU528" i="1" s="1"/>
  <c r="BT533" i="1"/>
  <c r="BU533" i="1" s="1"/>
  <c r="BT447" i="1"/>
  <c r="BU447" i="1" s="1"/>
  <c r="BT642" i="1"/>
  <c r="BU642" i="1" s="1"/>
  <c r="BT501" i="1"/>
  <c r="BU501" i="1" s="1"/>
  <c r="BT196" i="1"/>
  <c r="BU196" i="1" s="1"/>
  <c r="BT96" i="1"/>
  <c r="BU96" i="1" s="1"/>
  <c r="BT120" i="1"/>
  <c r="BU120" i="1" s="1"/>
  <c r="BT578" i="1"/>
  <c r="BU578" i="1" s="1"/>
  <c r="BT577" i="1"/>
  <c r="BU577" i="1" s="1"/>
  <c r="BT659" i="1"/>
  <c r="BU659" i="1" s="1"/>
  <c r="BT508" i="1"/>
  <c r="BU508" i="1" s="1"/>
  <c r="BT645" i="1"/>
  <c r="BU645" i="1" s="1"/>
  <c r="BT562" i="1"/>
  <c r="BU562" i="1" s="1"/>
  <c r="BT393" i="1"/>
  <c r="BU393" i="1" s="1"/>
  <c r="BT415" i="1"/>
  <c r="BU415" i="1" s="1"/>
  <c r="BT262" i="1"/>
  <c r="BU262" i="1" s="1"/>
  <c r="BT43" i="1"/>
  <c r="BU43" i="1" s="1"/>
  <c r="BT499" i="1"/>
  <c r="BU499" i="1" s="1"/>
  <c r="BT658" i="1"/>
  <c r="BU658" i="1" s="1"/>
  <c r="BT451" i="1"/>
  <c r="BU451" i="1" s="1"/>
  <c r="BT7" i="1"/>
  <c r="BU7" i="1" s="1"/>
  <c r="BT298" i="1"/>
  <c r="BU298" i="1" s="1"/>
  <c r="BT58" i="1"/>
  <c r="BU58" i="1" s="1"/>
  <c r="BT656" i="1"/>
  <c r="BU656" i="1" s="1"/>
  <c r="BT334" i="1"/>
  <c r="BU334" i="1" s="1"/>
  <c r="BT386" i="1"/>
  <c r="BU386" i="1" s="1"/>
  <c r="BT374" i="1"/>
  <c r="BU374" i="1" s="1"/>
  <c r="BT394" i="1"/>
  <c r="BU394" i="1" s="1"/>
  <c r="BT568" i="1"/>
  <c r="BU568" i="1" s="1"/>
  <c r="BT413" i="1"/>
  <c r="BU413" i="1" s="1"/>
  <c r="BT354" i="1"/>
  <c r="BU354" i="1" s="1"/>
  <c r="BT462" i="1"/>
  <c r="BU462" i="1" s="1"/>
  <c r="BT558" i="1"/>
  <c r="BU558" i="1" s="1"/>
  <c r="BT355" i="1"/>
  <c r="BU355" i="1" s="1"/>
  <c r="BT439" i="1"/>
  <c r="BU439" i="1" s="1"/>
  <c r="BT511" i="1"/>
  <c r="BU511" i="1" s="1"/>
  <c r="BT607" i="1"/>
  <c r="BU607" i="1" s="1"/>
  <c r="BT362" i="1"/>
  <c r="BU362" i="1" s="1"/>
  <c r="BT488" i="1"/>
  <c r="BU488" i="1" s="1"/>
  <c r="BT596" i="1"/>
  <c r="BU596" i="1" s="1"/>
  <c r="BT410" i="1"/>
  <c r="BU410" i="1" s="1"/>
  <c r="BT580" i="1"/>
  <c r="BU580" i="1" s="1"/>
  <c r="BT399" i="1"/>
  <c r="BU399" i="1" s="1"/>
  <c r="BT497" i="1"/>
  <c r="BU497" i="1" s="1"/>
  <c r="BT605" i="1"/>
  <c r="BU605" i="1" s="1"/>
  <c r="BT446" i="1"/>
  <c r="BU446" i="1" s="1"/>
  <c r="BT369" i="1"/>
  <c r="BU369" i="1" s="1"/>
  <c r="BT531" i="1"/>
  <c r="BU531" i="1" s="1"/>
  <c r="BT466" i="1"/>
  <c r="BU466" i="1" s="1"/>
  <c r="BT485" i="1"/>
  <c r="BU485" i="1" s="1"/>
  <c r="BT581" i="1"/>
  <c r="BU581" i="1" s="1"/>
  <c r="BT548" i="1"/>
  <c r="BU548" i="1" s="1"/>
  <c r="BT483" i="1"/>
  <c r="BU483" i="1" s="1"/>
  <c r="BT651" i="1"/>
  <c r="BU651" i="1" s="1"/>
  <c r="BT359" i="1"/>
  <c r="BU359" i="1" s="1"/>
  <c r="BT383" i="1"/>
  <c r="BU383" i="1" s="1"/>
  <c r="BT458" i="1"/>
  <c r="BU458" i="1" s="1"/>
  <c r="BT360" i="1"/>
  <c r="BU360" i="1" s="1"/>
  <c r="BT468" i="1"/>
  <c r="BU468" i="1" s="1"/>
  <c r="BT564" i="1"/>
  <c r="BU564" i="1" s="1"/>
  <c r="BT361" i="1"/>
  <c r="BU361" i="1" s="1"/>
  <c r="BT445" i="1"/>
  <c r="BU445" i="1" s="1"/>
  <c r="BT517" i="1"/>
  <c r="BU517" i="1" s="1"/>
  <c r="BT613" i="1"/>
  <c r="BU613" i="1" s="1"/>
  <c r="BT370" i="1"/>
  <c r="BU370" i="1" s="1"/>
  <c r="BT496" i="1"/>
  <c r="BU496" i="1" s="1"/>
  <c r="BT604" i="1"/>
  <c r="BU604" i="1" s="1"/>
  <c r="BT428" i="1"/>
  <c r="BU428" i="1" s="1"/>
  <c r="BT598" i="1"/>
  <c r="BU598" i="1" s="1"/>
  <c r="BT407" i="1"/>
  <c r="BU407" i="1" s="1"/>
  <c r="BT507" i="1"/>
  <c r="BU507" i="1" s="1"/>
  <c r="BT612" i="1"/>
  <c r="BU612" i="1" s="1"/>
  <c r="BT464" i="1"/>
  <c r="BU464" i="1" s="1"/>
  <c r="BT387" i="1"/>
  <c r="BU387" i="1" s="1"/>
  <c r="BT549" i="1"/>
  <c r="BU549" i="1" s="1"/>
  <c r="BT502" i="1"/>
  <c r="BU502" i="1" s="1"/>
  <c r="BT521" i="1"/>
  <c r="BU521" i="1" s="1"/>
  <c r="BT615" i="1"/>
  <c r="BU615" i="1" s="1"/>
  <c r="BT616" i="1"/>
  <c r="BU616" i="1" s="1"/>
  <c r="BT519" i="1"/>
  <c r="BU519" i="1" s="1"/>
  <c r="BT395" i="1"/>
  <c r="BU395" i="1" s="1"/>
  <c r="BT419" i="1"/>
  <c r="BU419" i="1" s="1"/>
  <c r="BT494" i="1"/>
  <c r="BU494" i="1" s="1"/>
  <c r="BT396" i="1"/>
  <c r="BU396" i="1" s="1"/>
  <c r="BT498" i="1"/>
  <c r="BU498" i="1" s="1"/>
  <c r="BT570" i="1"/>
  <c r="BU570" i="1" s="1"/>
  <c r="BT391" i="1"/>
  <c r="BU391" i="1" s="1"/>
  <c r="BT463" i="1"/>
  <c r="BU463" i="1" s="1"/>
  <c r="BT547" i="1"/>
  <c r="BU547" i="1" s="1"/>
  <c r="BT619" i="1"/>
  <c r="BU619" i="1" s="1"/>
  <c r="BT416" i="1"/>
  <c r="BU416" i="1" s="1"/>
  <c r="BT524" i="1"/>
  <c r="BU524" i="1" s="1"/>
  <c r="BT640" i="1"/>
  <c r="BU640" i="1" s="1"/>
  <c r="BT436" i="1"/>
  <c r="BU436" i="1" s="1"/>
  <c r="BT657" i="1"/>
  <c r="BU657" i="1" s="1"/>
  <c r="BT435" i="1"/>
  <c r="BU435" i="1" s="1"/>
  <c r="BT543" i="1"/>
  <c r="BU543" i="1" s="1"/>
  <c r="BT620" i="1"/>
  <c r="BU620" i="1" s="1"/>
  <c r="BT544" i="1"/>
  <c r="BU544" i="1" s="1"/>
  <c r="BT405" i="1"/>
  <c r="BU405" i="1" s="1"/>
  <c r="BT617" i="1"/>
  <c r="BU617" i="1" s="1"/>
  <c r="BT574" i="1"/>
  <c r="BU574" i="1" s="1"/>
  <c r="BT653" i="1"/>
  <c r="BU653" i="1" s="1"/>
  <c r="BT644" i="1"/>
  <c r="BU644" i="1" s="1"/>
  <c r="BT357" i="1"/>
  <c r="BU357" i="1" s="1"/>
  <c r="BT537" i="1"/>
  <c r="BU537" i="1" s="1"/>
  <c r="BT448" i="1"/>
  <c r="BU448" i="1" s="1"/>
  <c r="BT431" i="1"/>
  <c r="BU431" i="1" s="1"/>
  <c r="BT527" i="1"/>
  <c r="BU527" i="1" s="1"/>
  <c r="BT530" i="1"/>
  <c r="BU530" i="1" s="1"/>
  <c r="BT414" i="1"/>
  <c r="BU414" i="1" s="1"/>
  <c r="BT504" i="1"/>
  <c r="BU504" i="1" s="1"/>
  <c r="BT576" i="1"/>
  <c r="BU576" i="1" s="1"/>
  <c r="BT397" i="1"/>
  <c r="BU397" i="1" s="1"/>
  <c r="BT469" i="1"/>
  <c r="BU469" i="1" s="1"/>
  <c r="BT553" i="1"/>
  <c r="BU553" i="1" s="1"/>
  <c r="BT625" i="1"/>
  <c r="BU625" i="1" s="1"/>
  <c r="BT424" i="1"/>
  <c r="BU424" i="1" s="1"/>
  <c r="BT532" i="1"/>
  <c r="BU532" i="1" s="1"/>
  <c r="BT647" i="1"/>
  <c r="BU647" i="1" s="1"/>
  <c r="BT454" i="1"/>
  <c r="BU454" i="1" s="1"/>
  <c r="BT335" i="1"/>
  <c r="BU335" i="1" s="1"/>
  <c r="BT443" i="1"/>
  <c r="BU443" i="1" s="1"/>
  <c r="BT551" i="1"/>
  <c r="BU551" i="1" s="1"/>
  <c r="BT634" i="1"/>
  <c r="BU634" i="1" s="1"/>
  <c r="BT590" i="1"/>
  <c r="BU590" i="1" s="1"/>
  <c r="BT423" i="1"/>
  <c r="BU423" i="1" s="1"/>
  <c r="BT632" i="1"/>
  <c r="BU632" i="1" s="1"/>
  <c r="BT609" i="1"/>
  <c r="BU609" i="1" s="1"/>
  <c r="BT365" i="1"/>
  <c r="BU365" i="1" s="1"/>
  <c r="BT332" i="1"/>
  <c r="BU332" i="1" s="1"/>
  <c r="BT375" i="1"/>
  <c r="BU375" i="1" s="1"/>
  <c r="BT555" i="1"/>
  <c r="BU555" i="1" s="1"/>
  <c r="BT484" i="1"/>
  <c r="BU484" i="1" s="1"/>
  <c r="BT503" i="1"/>
  <c r="BU503" i="1" s="1"/>
  <c r="BT599" i="1"/>
  <c r="BU599" i="1" s="1"/>
  <c r="BT566" i="1"/>
  <c r="BU566" i="1" s="1"/>
  <c r="BT546" i="1"/>
  <c r="BU546" i="1" s="1"/>
  <c r="BT487" i="1"/>
  <c r="BU487" i="1" s="1"/>
  <c r="BT398" i="1"/>
  <c r="BU398" i="1" s="1"/>
  <c r="BT382" i="1"/>
  <c r="BU382" i="1" s="1"/>
  <c r="BT471" i="1"/>
  <c r="BU471" i="1" s="1"/>
  <c r="BT351" i="1"/>
  <c r="BU351" i="1" s="1"/>
  <c r="BT624" i="1"/>
  <c r="BU624" i="1" s="1"/>
  <c r="BT608" i="1"/>
  <c r="BU608" i="1" s="1"/>
  <c r="BT422" i="1"/>
  <c r="BU422" i="1" s="1"/>
  <c r="BT480" i="1"/>
  <c r="BU480" i="1" s="1"/>
  <c r="BT421" i="1"/>
  <c r="BU421" i="1" s="1"/>
  <c r="BT637" i="1"/>
  <c r="BU637" i="1" s="1"/>
  <c r="BT618" i="1"/>
  <c r="BU618" i="1" s="1"/>
  <c r="BT371" i="1"/>
  <c r="BU371" i="1" s="1"/>
  <c r="BT594" i="1"/>
  <c r="BU594" i="1" s="1"/>
  <c r="BT643" i="1"/>
  <c r="BU643" i="1" s="1"/>
  <c r="BT500" i="1"/>
  <c r="BU500" i="1" s="1"/>
  <c r="BT648" i="1"/>
  <c r="BU648" i="1" s="1"/>
  <c r="BT638" i="1"/>
  <c r="BU638" i="1" s="1"/>
  <c r="BT573" i="1"/>
  <c r="BU573" i="1" s="1"/>
  <c r="BT602" i="1"/>
  <c r="BU602" i="1" s="1"/>
  <c r="BT373" i="1"/>
  <c r="BU373" i="1" s="1"/>
  <c r="BT388" i="1"/>
  <c r="BU388" i="1" s="1"/>
  <c r="BT621" i="1"/>
  <c r="BU621" i="1" s="1"/>
  <c r="BT518" i="1"/>
  <c r="BU518" i="1" s="1"/>
  <c r="BT593" i="1"/>
  <c r="BU593" i="1" s="1"/>
  <c r="BT412" i="1"/>
  <c r="BU412" i="1" s="1"/>
  <c r="BT342" i="1"/>
  <c r="BU342" i="1" s="1"/>
  <c r="BT636" i="1"/>
  <c r="BU636" i="1" s="1"/>
  <c r="BT513" i="1"/>
  <c r="BU513" i="1" s="1"/>
  <c r="BT536" i="1"/>
  <c r="BU536" i="1" s="1"/>
  <c r="BT505" i="1"/>
  <c r="BU505" i="1" s="1"/>
  <c r="BT629" i="1"/>
  <c r="BU629" i="1" s="1"/>
  <c r="BT401" i="1"/>
  <c r="BU401" i="1" s="1"/>
  <c r="BT561" i="1"/>
  <c r="BU561" i="1" s="1"/>
  <c r="BT434" i="1"/>
  <c r="BU434" i="1" s="1"/>
  <c r="BT522" i="1"/>
  <c r="BU522" i="1" s="1"/>
  <c r="BT81" i="1"/>
  <c r="BU81" i="1" s="1"/>
  <c r="BT237" i="1"/>
  <c r="BU237" i="1" s="1"/>
  <c r="BT142" i="1"/>
  <c r="BU142" i="1" s="1"/>
  <c r="BT324" i="1"/>
  <c r="BU324" i="1" s="1"/>
  <c r="BT208" i="1"/>
  <c r="BU208" i="1" s="1"/>
  <c r="BT115" i="1"/>
  <c r="BU115" i="1" s="1"/>
  <c r="BT151" i="1"/>
  <c r="BU151" i="1" s="1"/>
  <c r="BT181" i="1"/>
  <c r="BU181" i="1" s="1"/>
  <c r="BT53" i="1"/>
  <c r="BU53" i="1" s="1"/>
  <c r="BT263" i="1"/>
  <c r="BU263" i="1" s="1"/>
  <c r="BT260" i="1"/>
  <c r="BU260" i="1" s="1"/>
  <c r="BT140" i="1"/>
  <c r="BU140" i="1" s="1"/>
  <c r="BT366" i="1"/>
  <c r="BU366" i="1" s="1"/>
  <c r="BT582" i="1"/>
  <c r="BU582" i="1" s="1"/>
  <c r="BT523" i="1"/>
  <c r="BU523" i="1" s="1"/>
  <c r="BT452" i="1"/>
  <c r="BU452" i="1" s="1"/>
  <c r="BT472" i="1"/>
  <c r="BU472" i="1" s="1"/>
  <c r="BT525" i="1"/>
  <c r="BU525" i="1" s="1"/>
  <c r="BT459" i="1"/>
  <c r="BU459" i="1" s="1"/>
  <c r="BT509" i="1"/>
  <c r="BU509" i="1" s="1"/>
  <c r="BT376" i="1"/>
  <c r="BU376" i="1" s="1"/>
  <c r="BT630" i="1"/>
  <c r="BU630" i="1" s="1"/>
  <c r="BT516" i="1"/>
  <c r="BU516" i="1" s="1"/>
  <c r="BT457" i="1"/>
  <c r="BU457" i="1" s="1"/>
  <c r="BT352" i="1"/>
  <c r="BU352" i="1" s="1"/>
  <c r="BT641" i="1"/>
  <c r="BU641" i="1" s="1"/>
  <c r="BT425" i="1"/>
  <c r="BU425" i="1" s="1"/>
  <c r="BT367" i="1"/>
  <c r="BU367" i="1" s="1"/>
  <c r="BT380" i="1"/>
  <c r="BU380" i="1" s="1"/>
  <c r="BT606" i="1"/>
  <c r="BU606" i="1" s="1"/>
  <c r="BT490" i="1"/>
  <c r="BU490" i="1" s="1"/>
  <c r="BT557" i="1"/>
  <c r="BU557" i="1" s="1"/>
  <c r="BT340" i="1"/>
  <c r="BU340" i="1" s="1"/>
  <c r="BT384" i="1"/>
  <c r="BU384" i="1" s="1"/>
  <c r="BT433" i="1"/>
  <c r="BU433" i="1" s="1"/>
  <c r="BT478" i="1"/>
  <c r="BU478" i="1" s="1"/>
  <c r="BT389" i="1"/>
  <c r="BU389" i="1" s="1"/>
  <c r="BT333" i="1"/>
  <c r="BU333" i="1" s="1"/>
  <c r="BT545" i="1"/>
  <c r="BU545" i="1" s="1"/>
  <c r="BT652" i="1"/>
  <c r="BU652" i="1" s="1"/>
  <c r="BT390" i="1"/>
  <c r="BU390" i="1" s="1"/>
  <c r="BT429" i="1"/>
  <c r="BU429" i="1" s="1"/>
  <c r="BT635" i="1"/>
  <c r="BU635" i="1" s="1"/>
  <c r="BT346" i="1"/>
  <c r="BU346" i="1" s="1"/>
  <c r="BT409" i="1"/>
  <c r="BU409" i="1" s="1"/>
  <c r="BT610" i="1"/>
  <c r="BU610" i="1" s="1"/>
  <c r="BT377" i="1"/>
  <c r="BU377" i="1" s="1"/>
  <c r="BT479" i="1"/>
  <c r="BU479" i="1" s="1"/>
  <c r="BT655" i="1"/>
  <c r="BU655" i="1" s="1"/>
  <c r="BT420" i="1"/>
  <c r="BU420" i="1" s="1"/>
  <c r="BT87" i="1"/>
  <c r="BU87" i="1" s="1"/>
  <c r="BT243" i="1"/>
  <c r="BU243" i="1" s="1"/>
  <c r="BT149" i="1"/>
  <c r="BU149" i="1" s="1"/>
  <c r="BT330" i="1"/>
  <c r="BU330" i="1" s="1"/>
  <c r="BT215" i="1"/>
  <c r="BU215" i="1" s="1"/>
  <c r="BT125" i="1"/>
  <c r="BU125" i="1" s="1"/>
  <c r="BT161" i="1"/>
  <c r="BU161" i="1" s="1"/>
  <c r="BT191" i="1"/>
  <c r="BU191" i="1" s="1"/>
  <c r="BT79" i="1"/>
  <c r="BU79" i="1" s="1"/>
  <c r="BT305" i="1"/>
  <c r="BU305" i="1" s="1"/>
  <c r="BT282" i="1"/>
  <c r="BU282" i="1" s="1"/>
  <c r="BT270" i="1"/>
  <c r="BU270" i="1" s="1"/>
  <c r="BT402" i="1"/>
  <c r="BU402" i="1" s="1"/>
  <c r="BT343" i="1"/>
  <c r="BU343" i="1" s="1"/>
  <c r="BT559" i="1"/>
  <c r="BU559" i="1" s="1"/>
  <c r="BT506" i="1"/>
  <c r="BU506" i="1" s="1"/>
  <c r="BT554" i="1"/>
  <c r="BU554" i="1" s="1"/>
  <c r="BT579" i="1"/>
  <c r="BU579" i="1" s="1"/>
  <c r="BT567" i="1"/>
  <c r="BU567" i="1" s="1"/>
  <c r="BT368" i="1"/>
  <c r="BU368" i="1" s="1"/>
  <c r="BT592" i="1"/>
  <c r="BU592" i="1" s="1"/>
  <c r="BT336" i="1"/>
  <c r="BU336" i="1" s="1"/>
  <c r="BT552" i="1"/>
  <c r="BU552" i="1" s="1"/>
  <c r="BT493" i="1"/>
  <c r="BU493" i="1" s="1"/>
  <c r="BT406" i="1"/>
  <c r="BU406" i="1" s="1"/>
  <c r="BT400" i="1"/>
  <c r="BU400" i="1" s="1"/>
  <c r="BT378" i="1"/>
  <c r="BU378" i="1" s="1"/>
  <c r="BT427" i="1"/>
  <c r="BU427" i="1" s="1"/>
  <c r="BT470" i="1"/>
  <c r="BU470" i="1" s="1"/>
  <c r="BT381" i="1"/>
  <c r="BU381" i="1" s="1"/>
  <c r="BT650" i="1"/>
  <c r="BU650" i="1" s="1"/>
  <c r="BT473" i="1"/>
  <c r="BU473" i="1" s="1"/>
  <c r="BT623" i="1"/>
  <c r="BU623" i="1" s="1"/>
  <c r="BT432" i="1"/>
  <c r="BU432" i="1" s="1"/>
  <c r="BT481" i="1"/>
  <c r="BU481" i="1" s="1"/>
  <c r="BT550" i="1"/>
  <c r="BU550" i="1" s="1"/>
  <c r="BT461" i="1"/>
  <c r="BU461" i="1" s="1"/>
  <c r="BT477" i="1"/>
  <c r="BU477" i="1" s="1"/>
  <c r="BT440" i="1"/>
  <c r="BU440" i="1" s="1"/>
  <c r="BT575" i="1"/>
  <c r="BU575" i="1" s="1"/>
  <c r="BT450" i="1"/>
  <c r="BU450" i="1" s="1"/>
  <c r="BT512" i="1"/>
  <c r="BU512" i="1" s="1"/>
  <c r="BT392" i="1"/>
  <c r="BU392" i="1" s="1"/>
  <c r="BT586" i="1"/>
  <c r="BU586" i="1" s="1"/>
  <c r="BT337" i="1"/>
  <c r="BU337" i="1" s="1"/>
  <c r="BT520" i="1"/>
  <c r="BU520" i="1" s="1"/>
  <c r="BT646" i="1"/>
  <c r="BU646" i="1" s="1"/>
  <c r="BT345" i="1"/>
  <c r="BU345" i="1" s="1"/>
  <c r="BT571" i="1"/>
  <c r="BU571" i="1" s="1"/>
  <c r="BT62" i="1"/>
  <c r="BU62" i="1" s="1"/>
  <c r="BT135" i="1"/>
  <c r="BU135" i="1" s="1"/>
  <c r="BT4" i="1"/>
  <c r="BU4" i="1" s="1"/>
  <c r="BT206" i="1"/>
  <c r="BU206" i="1" s="1"/>
  <c r="BT85" i="1"/>
  <c r="BU85" i="1" s="1"/>
  <c r="BT272" i="1"/>
  <c r="BU272" i="1" s="1"/>
  <c r="BT233" i="1"/>
  <c r="BU233" i="1" s="1"/>
  <c r="BT302" i="1"/>
  <c r="BU302" i="1" s="1"/>
  <c r="BT299" i="1"/>
  <c r="BU299" i="1" s="1"/>
  <c r="BT253" i="1"/>
  <c r="BU253" i="1" s="1"/>
  <c r="BT78" i="1"/>
  <c r="BU78" i="1" s="1"/>
  <c r="BT218" i="1"/>
  <c r="BU218" i="1" s="1"/>
  <c r="BT274" i="1"/>
  <c r="BU274" i="1" s="1"/>
  <c r="BT438" i="1"/>
  <c r="BU438" i="1" s="1"/>
  <c r="BT379" i="1"/>
  <c r="BU379" i="1" s="1"/>
  <c r="BT595" i="1"/>
  <c r="BU595" i="1" s="1"/>
  <c r="BT560" i="1"/>
  <c r="BU560" i="1" s="1"/>
  <c r="BT628" i="1"/>
  <c r="BU628" i="1" s="1"/>
  <c r="BT627" i="1"/>
  <c r="BU627" i="1" s="1"/>
  <c r="BT660" i="1"/>
  <c r="BU660" i="1" s="1"/>
  <c r="BT584" i="1"/>
  <c r="BU584" i="1" s="1"/>
  <c r="BT467" i="1"/>
  <c r="BU467" i="1" s="1"/>
  <c r="BT372" i="1"/>
  <c r="BU372" i="1" s="1"/>
  <c r="BT588" i="1"/>
  <c r="BU588" i="1" s="1"/>
  <c r="BT529" i="1"/>
  <c r="BU529" i="1" s="1"/>
  <c r="BT460" i="1"/>
  <c r="BU460" i="1" s="1"/>
  <c r="BT482" i="1"/>
  <c r="BU482" i="1" s="1"/>
  <c r="BT426" i="1"/>
  <c r="BU426" i="1" s="1"/>
  <c r="BT475" i="1"/>
  <c r="BU475" i="1" s="1"/>
  <c r="BT542" i="1"/>
  <c r="BU542" i="1" s="1"/>
  <c r="BT453" i="1"/>
  <c r="BU453" i="1" s="1"/>
  <c r="BT441" i="1"/>
  <c r="BU441" i="1" s="1"/>
  <c r="BT404" i="1"/>
  <c r="BU404" i="1" s="1"/>
  <c r="BT539" i="1"/>
  <c r="BU539" i="1" s="1"/>
  <c r="BT314" i="1"/>
  <c r="BU314" i="1" s="1"/>
  <c r="BT295" i="1"/>
  <c r="BU295" i="1" s="1"/>
  <c r="BT6" i="1"/>
  <c r="BU6" i="1" s="1"/>
  <c r="BT288" i="1"/>
  <c r="BU288" i="1" s="1"/>
  <c r="BT121" i="1"/>
  <c r="BU121" i="1" s="1"/>
  <c r="BT48" i="1"/>
  <c r="BU48" i="1" s="1"/>
  <c r="BT9" i="1"/>
  <c r="BU9" i="1" s="1"/>
  <c r="BT526" i="1"/>
  <c r="BU526" i="1" s="1"/>
  <c r="BT622" i="1"/>
  <c r="BU622" i="1" s="1"/>
  <c r="BT442" i="1"/>
  <c r="BU442" i="1" s="1"/>
  <c r="BT437" i="1"/>
  <c r="BU437" i="1" s="1"/>
  <c r="BT491" i="1"/>
  <c r="BU491" i="1" s="1"/>
  <c r="BT603" i="1"/>
  <c r="BU603" i="1" s="1"/>
  <c r="BT633" i="1"/>
  <c r="BU633" i="1" s="1"/>
  <c r="BT492" i="1"/>
  <c r="BU492" i="1" s="1"/>
  <c r="BT585" i="1"/>
  <c r="BU585" i="1" s="1"/>
  <c r="BT535" i="1"/>
  <c r="BU535" i="1" s="1"/>
  <c r="BT514" i="1"/>
  <c r="BU514" i="1" s="1"/>
  <c r="BT408" i="1"/>
  <c r="BU408" i="1" s="1"/>
  <c r="BT538" i="1"/>
  <c r="BU538" i="1" s="1"/>
  <c r="BT611" i="1"/>
  <c r="BU611" i="1" s="1"/>
  <c r="BT474" i="1"/>
  <c r="BU474" i="1" s="1"/>
  <c r="BT19" i="1"/>
  <c r="BU19" i="1" s="1"/>
  <c r="BT220" i="1"/>
  <c r="BU220" i="1" s="1"/>
  <c r="BT169" i="1"/>
  <c r="BU169" i="1" s="1"/>
  <c r="BT103" i="1"/>
  <c r="BU103" i="1" s="1"/>
  <c r="BT318" i="1"/>
  <c r="BU318" i="1" s="1"/>
  <c r="BT231" i="1"/>
  <c r="BU231" i="1" s="1"/>
  <c r="BT331" i="1"/>
  <c r="BU331" i="1" s="1"/>
  <c r="BT364" i="1"/>
  <c r="BU364" i="1" s="1"/>
  <c r="BT348" i="1"/>
  <c r="BU348" i="1" s="1"/>
  <c r="BT353" i="1"/>
  <c r="BU353" i="1" s="1"/>
  <c r="BT556" i="1"/>
  <c r="BU556" i="1" s="1"/>
  <c r="BT591" i="1"/>
  <c r="BU591" i="1" s="1"/>
  <c r="BT338" i="1"/>
  <c r="BU338" i="1" s="1"/>
  <c r="BT649" i="1"/>
  <c r="BU649" i="1" s="1"/>
  <c r="BT350" i="1"/>
  <c r="BU350" i="1" s="1"/>
  <c r="BT587" i="1"/>
  <c r="BU587" i="1" s="1"/>
  <c r="BT534" i="1"/>
  <c r="BU534" i="1" s="1"/>
  <c r="BT601" i="1"/>
  <c r="BU601" i="1" s="1"/>
  <c r="BT563" i="1"/>
  <c r="BU563" i="1" s="1"/>
  <c r="BT572" i="1"/>
  <c r="BU572" i="1" s="1"/>
  <c r="BT344" i="1"/>
  <c r="BU344" i="1" s="1"/>
  <c r="BT112" i="1"/>
  <c r="BU112" i="1" s="1"/>
  <c r="BT110" i="1"/>
  <c r="BU110" i="1" s="1"/>
  <c r="BT55" i="1"/>
  <c r="BU55" i="1" s="1"/>
  <c r="BT313" i="1"/>
  <c r="BU313" i="1" s="1"/>
  <c r="BT250" i="1"/>
  <c r="BU250" i="1" s="1"/>
  <c r="BT171" i="1"/>
  <c r="BU171" i="1" s="1"/>
  <c r="BT403" i="1"/>
  <c r="BU403" i="1" s="1"/>
  <c r="BT614" i="1"/>
  <c r="BU614" i="1" s="1"/>
  <c r="BT456" i="1"/>
  <c r="BU456" i="1" s="1"/>
  <c r="BT489" i="1"/>
  <c r="BU489" i="1" s="1"/>
  <c r="BT639" i="1"/>
  <c r="BU639" i="1" s="1"/>
  <c r="BT465" i="1"/>
  <c r="BU465" i="1" s="1"/>
  <c r="BT597" i="1"/>
  <c r="BU597" i="1" s="1"/>
  <c r="BT589" i="1"/>
  <c r="BU589" i="1" s="1"/>
  <c r="BT455" i="1"/>
  <c r="BU455" i="1" s="1"/>
  <c r="BT515" i="1"/>
  <c r="BU515" i="1" s="1"/>
  <c r="BT486" i="1"/>
  <c r="BU486" i="1" s="1"/>
  <c r="BT565" i="1"/>
  <c r="BU565" i="1" s="1"/>
  <c r="BT347" i="1"/>
  <c r="BU347" i="1" s="1"/>
  <c r="BT418" i="1"/>
  <c r="BU418" i="1" s="1"/>
  <c r="BT631" i="1"/>
  <c r="BU631" i="1" s="1"/>
  <c r="BT667" i="1"/>
  <c r="BU667" i="1" s="1"/>
  <c r="BT769" i="1"/>
  <c r="BU769" i="1" s="1"/>
  <c r="BT762" i="1"/>
  <c r="BU762" i="1" s="1"/>
  <c r="BT1001" i="1"/>
  <c r="BU1001" i="1" s="1"/>
  <c r="BT700" i="1"/>
  <c r="BU700" i="1" s="1"/>
  <c r="BT663" i="1"/>
  <c r="BU663" i="1" s="1"/>
  <c r="BT671" i="1"/>
  <c r="BU671" i="1" s="1"/>
  <c r="BT675" i="1"/>
  <c r="BU675" i="1" s="1"/>
  <c r="BT928" i="1"/>
  <c r="BU928" i="1" s="1"/>
  <c r="BT868" i="1"/>
  <c r="BU868" i="1" s="1"/>
  <c r="BT672" i="1"/>
  <c r="BU672" i="1" s="1"/>
  <c r="BT818" i="1"/>
  <c r="BU818" i="1" s="1"/>
  <c r="BT809" i="1"/>
  <c r="BU809" i="1" s="1"/>
  <c r="BT882" i="1"/>
  <c r="BU882" i="1" s="1"/>
  <c r="BT687" i="1"/>
  <c r="BU687" i="1" s="1"/>
  <c r="BT861" i="1"/>
  <c r="BU861" i="1" s="1"/>
  <c r="BT924" i="1"/>
  <c r="BU924" i="1" s="1"/>
  <c r="BT892" i="1"/>
  <c r="BU892" i="1" s="1"/>
  <c r="BT841" i="1"/>
  <c r="BU841" i="1" s="1"/>
  <c r="BT8" i="1"/>
  <c r="BU8" i="1" s="1"/>
  <c r="BT20" i="1"/>
  <c r="BU20" i="1" s="1"/>
  <c r="BT68" i="1"/>
  <c r="BU68" i="1" s="1"/>
  <c r="BT45" i="1"/>
  <c r="BU45" i="1" s="1"/>
  <c r="BT93" i="1"/>
  <c r="BU93" i="1" s="1"/>
  <c r="BT153" i="1"/>
  <c r="BU153" i="1" s="1"/>
  <c r="BT201" i="1"/>
  <c r="BU201" i="1" s="1"/>
  <c r="BT261" i="1"/>
  <c r="BU261" i="1" s="1"/>
  <c r="BT12" i="1"/>
  <c r="BU12" i="1" s="1"/>
  <c r="BT98" i="1"/>
  <c r="BU98" i="1" s="1"/>
  <c r="BT156" i="1"/>
  <c r="BU156" i="1" s="1"/>
  <c r="BT228" i="1"/>
  <c r="BU228" i="1" s="1"/>
  <c r="BT286" i="1"/>
  <c r="BU286" i="1" s="1"/>
  <c r="BT23" i="1"/>
  <c r="BU23" i="1" s="1"/>
  <c r="BT92" i="1"/>
  <c r="BU92" i="1" s="1"/>
  <c r="BT164" i="1"/>
  <c r="BU164" i="1" s="1"/>
  <c r="BT222" i="1"/>
  <c r="BU222" i="1" s="1"/>
  <c r="BT294" i="1"/>
  <c r="BU294" i="1" s="1"/>
  <c r="BT42" i="1"/>
  <c r="BU42" i="1" s="1"/>
  <c r="BT158" i="1"/>
  <c r="BU158" i="1" s="1"/>
  <c r="BT245" i="1"/>
  <c r="BU245" i="1" s="1"/>
  <c r="BT34" i="1"/>
  <c r="BU34" i="1" s="1"/>
  <c r="BT182" i="1"/>
  <c r="BU182" i="1" s="1"/>
  <c r="BT17" i="1"/>
  <c r="BU17" i="1" s="1"/>
  <c r="BT116" i="1"/>
  <c r="BU116" i="1" s="1"/>
  <c r="BT224" i="1"/>
  <c r="BU224" i="1" s="1"/>
  <c r="BT309" i="1"/>
  <c r="BU309" i="1" s="1"/>
  <c r="BT204" i="1"/>
  <c r="BU204" i="1" s="1"/>
  <c r="BT102" i="1"/>
  <c r="BU102" i="1" s="1"/>
  <c r="BT315" i="1"/>
  <c r="BU315" i="1" s="1"/>
  <c r="BT322" i="1"/>
  <c r="BU322" i="1" s="1"/>
  <c r="BT119" i="1"/>
  <c r="BU119" i="1" s="1"/>
  <c r="BT122" i="1"/>
  <c r="BU122" i="1" s="1"/>
  <c r="BT131" i="1"/>
  <c r="BU131" i="1" s="1"/>
  <c r="BT303" i="1"/>
  <c r="BU303" i="1" s="1"/>
  <c r="BT65" i="1"/>
  <c r="BU65" i="1" s="1"/>
  <c r="BT73" i="1"/>
  <c r="BU73" i="1" s="1"/>
  <c r="BT230" i="1"/>
  <c r="BU230" i="1" s="1"/>
  <c r="BT26" i="1"/>
  <c r="BU26" i="1" s="1"/>
  <c r="BT74" i="1"/>
  <c r="BU74" i="1" s="1"/>
  <c r="BT51" i="1"/>
  <c r="BU51" i="1" s="1"/>
  <c r="BT99" i="1"/>
  <c r="BU99" i="1" s="1"/>
  <c r="BT159" i="1"/>
  <c r="BU159" i="1" s="1"/>
  <c r="BT207" i="1"/>
  <c r="BU207" i="1" s="1"/>
  <c r="BT267" i="1"/>
  <c r="BU267" i="1" s="1"/>
  <c r="BT22" i="1"/>
  <c r="BU22" i="1" s="1"/>
  <c r="BT106" i="1"/>
  <c r="BU106" i="1" s="1"/>
  <c r="BT163" i="1"/>
  <c r="BU163" i="1" s="1"/>
  <c r="BT235" i="1"/>
  <c r="BU235" i="1" s="1"/>
  <c r="BT293" i="1"/>
  <c r="BU293" i="1" s="1"/>
  <c r="BT31" i="1"/>
  <c r="BU31" i="1" s="1"/>
  <c r="BT100" i="1"/>
  <c r="BU100" i="1" s="1"/>
  <c r="BT172" i="1"/>
  <c r="BU172" i="1" s="1"/>
  <c r="BT229" i="1"/>
  <c r="BU229" i="1" s="1"/>
  <c r="BT301" i="1"/>
  <c r="BU301" i="1" s="1"/>
  <c r="BT54" i="1"/>
  <c r="BU54" i="1" s="1"/>
  <c r="BT168" i="1"/>
  <c r="BU168" i="1" s="1"/>
  <c r="BT254" i="1"/>
  <c r="BU254" i="1" s="1"/>
  <c r="BT60" i="1"/>
  <c r="BU60" i="1" s="1"/>
  <c r="BT194" i="1"/>
  <c r="BU194" i="1" s="1"/>
  <c r="BT29" i="1"/>
  <c r="BU29" i="1" s="1"/>
  <c r="BT126" i="1"/>
  <c r="BU126" i="1" s="1"/>
  <c r="BT234" i="1"/>
  <c r="BU234" i="1" s="1"/>
  <c r="BT317" i="1"/>
  <c r="BU317" i="1" s="1"/>
  <c r="BT226" i="1"/>
  <c r="BU226" i="1" s="1"/>
  <c r="BT124" i="1"/>
  <c r="BU124" i="1" s="1"/>
  <c r="BT10" i="1"/>
  <c r="BU10" i="1" s="1"/>
  <c r="BT37" i="1"/>
  <c r="BU37" i="1" s="1"/>
  <c r="BT162" i="1"/>
  <c r="BU162" i="1" s="1"/>
  <c r="BT166" i="1"/>
  <c r="BU166" i="1" s="1"/>
  <c r="BT152" i="1"/>
  <c r="BU152" i="1" s="1"/>
  <c r="BT860" i="1"/>
  <c r="BU860" i="1" s="1"/>
  <c r="BT668" i="1"/>
  <c r="BU668" i="1" s="1"/>
  <c r="BT795" i="1"/>
  <c r="BU795" i="1" s="1"/>
  <c r="BT998" i="1"/>
  <c r="BU998" i="1" s="1"/>
  <c r="BT826" i="1"/>
  <c r="BU826" i="1" s="1"/>
  <c r="BT1000" i="1"/>
  <c r="BU1000" i="1" s="1"/>
  <c r="BT747" i="1"/>
  <c r="BU747" i="1" s="1"/>
  <c r="BT984" i="1"/>
  <c r="BU984" i="1" s="1"/>
  <c r="BT955" i="1"/>
  <c r="BU955" i="1" s="1"/>
  <c r="BT857" i="1"/>
  <c r="BU857" i="1" s="1"/>
  <c r="BT849" i="1"/>
  <c r="BU849" i="1" s="1"/>
  <c r="BT805" i="1"/>
  <c r="BU805" i="1" s="1"/>
  <c r="BT101" i="1"/>
  <c r="BU101" i="1" s="1"/>
  <c r="BT323" i="1"/>
  <c r="BU323" i="1" s="1"/>
  <c r="BT175" i="1"/>
  <c r="BU175" i="1" s="1"/>
  <c r="BT174" i="1"/>
  <c r="BU174" i="1" s="1"/>
  <c r="BT24" i="1"/>
  <c r="BU24" i="1" s="1"/>
  <c r="BT176" i="1"/>
  <c r="BU176" i="1" s="1"/>
  <c r="BT232" i="1"/>
  <c r="BU232" i="1" s="1"/>
  <c r="BT259" i="1"/>
  <c r="BU259" i="1" s="1"/>
  <c r="BT289" i="1"/>
  <c r="BU289" i="1" s="1"/>
  <c r="BT160" i="1"/>
  <c r="BU160" i="1" s="1"/>
  <c r="BT281" i="1"/>
  <c r="BU281" i="1" s="1"/>
  <c r="BT72" i="1"/>
  <c r="BU72" i="1" s="1"/>
  <c r="BT223" i="1"/>
  <c r="BU223" i="1" s="1"/>
  <c r="BT94" i="1"/>
  <c r="BU94" i="1" s="1"/>
  <c r="BT265" i="1"/>
  <c r="BU265" i="1" s="1"/>
  <c r="BT179" i="1"/>
  <c r="BU179" i="1" s="1"/>
  <c r="BT77" i="1"/>
  <c r="BU77" i="1" s="1"/>
  <c r="BT312" i="1"/>
  <c r="BU312" i="1" s="1"/>
  <c r="BT199" i="1"/>
  <c r="BU199" i="1" s="1"/>
  <c r="BT113" i="1"/>
  <c r="BU113" i="1" s="1"/>
  <c r="BT297" i="1"/>
  <c r="BU297" i="1" s="1"/>
  <c r="BT225" i="1"/>
  <c r="BU225" i="1" s="1"/>
  <c r="BT129" i="1"/>
  <c r="BU129" i="1" s="1"/>
  <c r="BT57" i="1"/>
  <c r="BU57" i="1" s="1"/>
  <c r="BT56" i="1"/>
  <c r="BU56" i="1" s="1"/>
  <c r="BT831" i="1"/>
  <c r="BU831" i="1" s="1"/>
  <c r="BT854" i="1"/>
  <c r="BU854" i="1" s="1"/>
  <c r="BT723" i="1"/>
  <c r="BU723" i="1" s="1"/>
  <c r="BT974" i="1"/>
  <c r="BU974" i="1" s="1"/>
  <c r="BT682" i="1"/>
  <c r="BU682" i="1" s="1"/>
  <c r="BT988" i="1"/>
  <c r="BU988" i="1" s="1"/>
  <c r="BT991" i="1"/>
  <c r="BU991" i="1" s="1"/>
  <c r="BT900" i="1"/>
  <c r="BU900" i="1" s="1"/>
  <c r="BT901" i="1"/>
  <c r="BU901" i="1" s="1"/>
  <c r="BT792" i="1"/>
  <c r="BU792" i="1" s="1"/>
  <c r="BT806" i="1"/>
  <c r="BU806" i="1" s="1"/>
  <c r="BT733" i="1"/>
  <c r="BU733" i="1" s="1"/>
  <c r="BT52" i="1"/>
  <c r="BU52" i="1" s="1"/>
  <c r="BT198" i="1"/>
  <c r="BU198" i="1" s="1"/>
  <c r="BT132" i="1"/>
  <c r="BU132" i="1" s="1"/>
  <c r="BT61" i="1"/>
  <c r="BU61" i="1" s="1"/>
  <c r="BT248" i="1"/>
  <c r="BU248" i="1" s="1"/>
  <c r="BT283" i="1"/>
  <c r="BU283" i="1" s="1"/>
  <c r="BT210" i="1"/>
  <c r="BU210" i="1" s="1"/>
  <c r="BT118" i="1"/>
  <c r="BU118" i="1" s="1"/>
  <c r="BT256" i="1"/>
  <c r="BU256" i="1" s="1"/>
  <c r="BT104" i="1"/>
  <c r="BU104" i="1" s="1"/>
  <c r="BT269" i="1"/>
  <c r="BU269" i="1" s="1"/>
  <c r="BT316" i="1"/>
  <c r="BU316" i="1" s="1"/>
  <c r="BT190" i="1"/>
  <c r="BU190" i="1" s="1"/>
  <c r="BT28" i="1"/>
  <c r="BU28" i="1" s="1"/>
  <c r="BT258" i="1"/>
  <c r="BU258" i="1" s="1"/>
  <c r="BT143" i="1"/>
  <c r="BU143" i="1" s="1"/>
  <c r="BT49" i="1"/>
  <c r="BU49" i="1" s="1"/>
  <c r="BT278" i="1"/>
  <c r="BU278" i="1" s="1"/>
  <c r="BT192" i="1"/>
  <c r="BU192" i="1" s="1"/>
  <c r="BT76" i="1"/>
  <c r="BU76" i="1" s="1"/>
  <c r="BT279" i="1"/>
  <c r="BU279" i="1" s="1"/>
  <c r="BT195" i="1"/>
  <c r="BU195" i="1" s="1"/>
  <c r="BT123" i="1"/>
  <c r="BU123" i="1" s="1"/>
  <c r="BT27" i="1"/>
  <c r="BU27" i="1" s="1"/>
  <c r="BT38" i="1"/>
  <c r="BU38" i="1" s="1"/>
  <c r="BT987" i="1"/>
  <c r="BU987" i="1" s="1"/>
  <c r="BT982" i="1"/>
  <c r="BU982" i="1" s="1"/>
  <c r="BT710" i="1"/>
  <c r="BU710" i="1" s="1"/>
  <c r="BT708" i="1"/>
  <c r="BU708" i="1" s="1"/>
  <c r="BT845" i="1"/>
  <c r="BU845" i="1" s="1"/>
  <c r="BT993" i="1"/>
  <c r="BU993" i="1" s="1"/>
  <c r="BT916" i="1"/>
  <c r="BU916" i="1" s="1"/>
  <c r="BT913" i="1"/>
  <c r="BU913" i="1" s="1"/>
  <c r="BT886" i="1"/>
  <c r="BU886" i="1" s="1"/>
  <c r="BT830" i="1"/>
  <c r="BU830" i="1" s="1"/>
  <c r="BT728" i="1"/>
  <c r="BU728" i="1" s="1"/>
  <c r="BT719" i="1"/>
  <c r="BU719" i="1" s="1"/>
  <c r="BT697" i="1"/>
  <c r="BU697" i="1" s="1"/>
  <c r="BT311" i="1"/>
  <c r="BU311" i="1" s="1"/>
  <c r="BT155" i="1"/>
  <c r="BU155" i="1" s="1"/>
  <c r="BT321" i="1"/>
  <c r="BU321" i="1" s="1"/>
  <c r="BT35" i="1"/>
  <c r="BU35" i="1" s="1"/>
  <c r="BT205" i="1"/>
  <c r="BU205" i="1" s="1"/>
  <c r="BT240" i="1"/>
  <c r="BU240" i="1" s="1"/>
  <c r="BT188" i="1"/>
  <c r="BU188" i="1" s="1"/>
  <c r="BT86" i="1"/>
  <c r="BU86" i="1" s="1"/>
  <c r="BT246" i="1"/>
  <c r="BU246" i="1" s="1"/>
  <c r="BT95" i="1"/>
  <c r="BU95" i="1" s="1"/>
  <c r="BT247" i="1"/>
  <c r="BU247" i="1" s="1"/>
  <c r="BT308" i="1"/>
  <c r="BU308" i="1" s="1"/>
  <c r="BT180" i="1"/>
  <c r="BU180" i="1" s="1"/>
  <c r="BT16" i="1"/>
  <c r="BU16" i="1" s="1"/>
  <c r="BT251" i="1"/>
  <c r="BU251" i="1" s="1"/>
  <c r="BT136" i="1"/>
  <c r="BU136" i="1" s="1"/>
  <c r="BT41" i="1"/>
  <c r="BU41" i="1" s="1"/>
  <c r="BT271" i="1"/>
  <c r="BU271" i="1" s="1"/>
  <c r="BT185" i="1"/>
  <c r="BU185" i="1" s="1"/>
  <c r="BT66" i="1"/>
  <c r="BU66" i="1" s="1"/>
  <c r="BT273" i="1"/>
  <c r="BU273" i="1" s="1"/>
  <c r="BT189" i="1"/>
  <c r="BU189" i="1" s="1"/>
  <c r="BT117" i="1"/>
  <c r="BU117" i="1" s="1"/>
  <c r="BT21" i="1"/>
  <c r="BU21" i="1" s="1"/>
  <c r="BT32" i="1"/>
  <c r="BU32" i="1" s="1"/>
  <c r="BT887" i="1"/>
  <c r="BU887" i="1" s="1"/>
  <c r="BT750" i="1"/>
  <c r="BU750" i="1" s="1"/>
  <c r="BT972" i="1"/>
  <c r="BU972" i="1" s="1"/>
  <c r="BT850" i="1"/>
  <c r="BU850" i="1" s="1"/>
  <c r="BT713" i="1"/>
  <c r="BU713" i="1" s="1"/>
  <c r="BT959" i="1"/>
  <c r="BU959" i="1" s="1"/>
  <c r="BT885" i="1"/>
  <c r="BU885" i="1" s="1"/>
  <c r="BT798" i="1"/>
  <c r="BU798" i="1" s="1"/>
  <c r="BT712" i="1"/>
  <c r="BU712" i="1" s="1"/>
  <c r="BT871" i="1"/>
  <c r="BU871" i="1" s="1"/>
  <c r="BT799" i="1"/>
  <c r="BU799" i="1" s="1"/>
  <c r="BT727" i="1"/>
  <c r="BU727" i="1" s="1"/>
  <c r="BT963" i="1"/>
  <c r="BU963" i="1" s="1"/>
  <c r="BT962" i="1"/>
  <c r="BU962" i="1" s="1"/>
  <c r="BT970" i="1"/>
  <c r="BU970" i="1" s="1"/>
  <c r="BT981" i="1"/>
  <c r="BU981" i="1" s="1"/>
  <c r="BT980" i="1"/>
  <c r="BU980" i="1" s="1"/>
  <c r="BT780" i="1"/>
  <c r="BU780" i="1" s="1"/>
  <c r="BT927" i="1"/>
  <c r="BU927" i="1" s="1"/>
  <c r="BT950" i="1"/>
  <c r="BU950" i="1" s="1"/>
  <c r="BT958" i="1"/>
  <c r="BU958" i="1" s="1"/>
  <c r="BT969" i="1"/>
  <c r="BU969" i="1" s="1"/>
  <c r="BT992" i="1"/>
  <c r="BU992" i="1" s="1"/>
  <c r="BT904" i="1"/>
  <c r="BU904" i="1" s="1"/>
  <c r="BT732" i="1"/>
  <c r="BU732" i="1" s="1"/>
  <c r="BT873" i="1"/>
  <c r="BU873" i="1" s="1"/>
  <c r="BT966" i="1"/>
  <c r="BU966" i="1" s="1"/>
  <c r="BT742" i="1"/>
  <c r="BU742" i="1" s="1"/>
  <c r="BT937" i="1"/>
  <c r="BU937" i="1" s="1"/>
  <c r="BT808" i="1"/>
  <c r="BU808" i="1" s="1"/>
  <c r="BT678" i="1"/>
  <c r="BU678" i="1" s="1"/>
  <c r="BT906" i="1"/>
  <c r="BU906" i="1" s="1"/>
  <c r="BT771" i="1"/>
  <c r="BU771" i="1" s="1"/>
  <c r="BT989" i="1"/>
  <c r="BU989" i="1" s="1"/>
  <c r="BT917" i="1"/>
  <c r="BU917" i="1" s="1"/>
  <c r="BT834" i="1"/>
  <c r="BU834" i="1" s="1"/>
  <c r="BT748" i="1"/>
  <c r="BU748" i="1" s="1"/>
  <c r="BT662" i="1"/>
  <c r="BU662" i="1" s="1"/>
  <c r="BT829" i="1"/>
  <c r="BU829" i="1" s="1"/>
  <c r="BT757" i="1"/>
  <c r="BU757" i="1" s="1"/>
  <c r="BT685" i="1"/>
  <c r="BU685" i="1" s="1"/>
  <c r="BT939" i="1"/>
  <c r="BU939" i="1" s="1"/>
  <c r="BT938" i="1"/>
  <c r="BU938" i="1" s="1"/>
  <c r="BT946" i="1"/>
  <c r="BU946" i="1" s="1"/>
  <c r="BT957" i="1"/>
  <c r="BU957" i="1" s="1"/>
  <c r="BT956" i="1"/>
  <c r="BU956" i="1" s="1"/>
  <c r="BT766" i="1"/>
  <c r="BU766" i="1" s="1"/>
  <c r="BT903" i="1"/>
  <c r="BU903" i="1" s="1"/>
  <c r="BT926" i="1"/>
  <c r="BU926" i="1" s="1"/>
  <c r="BT934" i="1"/>
  <c r="BU934" i="1" s="1"/>
  <c r="BT945" i="1"/>
  <c r="BU945" i="1" s="1"/>
  <c r="BT968" i="1"/>
  <c r="BU968" i="1" s="1"/>
  <c r="BT891" i="1"/>
  <c r="BU891" i="1" s="1"/>
  <c r="BT718" i="1"/>
  <c r="BU718" i="1" s="1"/>
  <c r="BT851" i="1"/>
  <c r="BU851" i="1" s="1"/>
  <c r="BT954" i="1"/>
  <c r="BU954" i="1" s="1"/>
  <c r="BT720" i="1"/>
  <c r="BU720" i="1" s="1"/>
  <c r="BT931" i="1"/>
  <c r="BU931" i="1" s="1"/>
  <c r="BT801" i="1"/>
  <c r="BU801" i="1" s="1"/>
  <c r="BT664" i="1"/>
  <c r="BU664" i="1" s="1"/>
  <c r="BT893" i="1"/>
  <c r="BU893" i="1" s="1"/>
  <c r="BT756" i="1"/>
  <c r="BU756" i="1" s="1"/>
  <c r="BT983" i="1"/>
  <c r="BU983" i="1" s="1"/>
  <c r="BT911" i="1"/>
  <c r="BU911" i="1" s="1"/>
  <c r="BT827" i="1"/>
  <c r="BU827" i="1" s="1"/>
  <c r="BT741" i="1"/>
  <c r="BU741" i="1" s="1"/>
  <c r="BT859" i="1"/>
  <c r="BU859" i="1" s="1"/>
  <c r="BT787" i="1"/>
  <c r="BU787" i="1" s="1"/>
  <c r="BT715" i="1"/>
  <c r="BU715" i="1" s="1"/>
  <c r="BT746" i="1"/>
  <c r="BU746" i="1" s="1"/>
  <c r="BT744" i="1"/>
  <c r="BU744" i="1" s="1"/>
  <c r="BT922" i="1"/>
  <c r="BU922" i="1" s="1"/>
  <c r="BT933" i="1"/>
  <c r="BU933" i="1" s="1"/>
  <c r="BT767" i="1"/>
  <c r="BU767" i="1" s="1"/>
  <c r="BT932" i="1"/>
  <c r="BU932" i="1" s="1"/>
  <c r="BT838" i="1"/>
  <c r="BU838" i="1" s="1"/>
  <c r="BT752" i="1"/>
  <c r="BU752" i="1" s="1"/>
  <c r="BT665" i="1"/>
  <c r="BU665" i="1" s="1"/>
  <c r="BT875" i="1"/>
  <c r="BU875" i="1" s="1"/>
  <c r="BT702" i="1"/>
  <c r="BU702" i="1" s="1"/>
  <c r="BT902" i="1"/>
  <c r="BU902" i="1" s="1"/>
  <c r="BT730" i="1"/>
  <c r="BU730" i="1" s="1"/>
  <c r="BT910" i="1"/>
  <c r="BU910" i="1" s="1"/>
  <c r="BT740" i="1"/>
  <c r="BU740" i="1" s="1"/>
  <c r="BT921" i="1"/>
  <c r="BU921" i="1" s="1"/>
  <c r="BT753" i="1"/>
  <c r="BU753" i="1" s="1"/>
  <c r="BT944" i="1"/>
  <c r="BU944" i="1" s="1"/>
  <c r="BT952" i="1"/>
  <c r="BU952" i="1" s="1"/>
  <c r="BT876" i="1"/>
  <c r="BU876" i="1" s="1"/>
  <c r="BT790" i="1"/>
  <c r="BU790" i="1" s="1"/>
  <c r="BT704" i="1"/>
  <c r="BU704" i="1" s="1"/>
  <c r="BT943" i="1"/>
  <c r="BU943" i="1" s="1"/>
  <c r="BT837" i="1"/>
  <c r="BU837" i="1" s="1"/>
  <c r="BT714" i="1"/>
  <c r="BU714" i="1" s="1"/>
  <c r="BT936" i="1"/>
  <c r="BU936" i="1" s="1"/>
  <c r="BT821" i="1"/>
  <c r="BU821" i="1" s="1"/>
  <c r="BT699" i="1"/>
  <c r="BU699" i="1" s="1"/>
  <c r="BT973" i="1"/>
  <c r="BU973" i="1" s="1"/>
  <c r="BT919" i="1"/>
  <c r="BU919" i="1" s="1"/>
  <c r="BT858" i="1"/>
  <c r="BU858" i="1" s="1"/>
  <c r="BT786" i="1"/>
  <c r="BU786" i="1" s="1"/>
  <c r="BT722" i="1"/>
  <c r="BU722" i="1" s="1"/>
  <c r="BT996" i="1"/>
  <c r="BU996" i="1" s="1"/>
  <c r="BT942" i="1"/>
  <c r="BU942" i="1" s="1"/>
  <c r="BT879" i="1"/>
  <c r="BU879" i="1" s="1"/>
  <c r="BT814" i="1"/>
  <c r="BU814" i="1" s="1"/>
  <c r="BT749" i="1"/>
  <c r="BU749" i="1" s="1"/>
  <c r="BT677" i="1"/>
  <c r="BU677" i="1" s="1"/>
  <c r="BT977" i="1"/>
  <c r="BU977" i="1" s="1"/>
  <c r="BT941" i="1"/>
  <c r="BU941" i="1" s="1"/>
  <c r="BT905" i="1"/>
  <c r="BU905" i="1" s="1"/>
  <c r="BT863" i="1"/>
  <c r="BU863" i="1" s="1"/>
  <c r="BT820" i="1"/>
  <c r="BU820" i="1" s="1"/>
  <c r="BT777" i="1"/>
  <c r="BU777" i="1" s="1"/>
  <c r="BT734" i="1"/>
  <c r="BU734" i="1" s="1"/>
  <c r="BT690" i="1"/>
  <c r="BU690" i="1" s="1"/>
  <c r="BT889" i="1"/>
  <c r="BU889" i="1" s="1"/>
  <c r="BT853" i="1"/>
  <c r="BU853" i="1" s="1"/>
  <c r="BT817" i="1"/>
  <c r="BU817" i="1" s="1"/>
  <c r="BT781" i="1"/>
  <c r="BU781" i="1" s="1"/>
  <c r="BT745" i="1"/>
  <c r="BU745" i="1" s="1"/>
  <c r="BT709" i="1"/>
  <c r="BU709" i="1" s="1"/>
  <c r="BT673" i="1"/>
  <c r="BU673" i="1" s="1"/>
  <c r="BT187" i="1"/>
  <c r="BU187" i="1" s="1"/>
  <c r="BT227" i="1"/>
  <c r="BU227" i="1" s="1"/>
  <c r="BT284" i="1"/>
  <c r="BU284" i="1" s="1"/>
  <c r="BT11" i="1"/>
  <c r="BU11" i="1" s="1"/>
  <c r="BT89" i="1"/>
  <c r="BU89" i="1" s="1"/>
  <c r="BT239" i="1"/>
  <c r="BU239" i="1" s="1"/>
  <c r="BT109" i="1"/>
  <c r="BU109" i="1" s="1"/>
  <c r="BT252" i="1"/>
  <c r="BU252" i="1" s="1"/>
  <c r="BT329" i="1"/>
  <c r="BU329" i="1" s="1"/>
  <c r="BT97" i="1"/>
  <c r="BU97" i="1" s="1"/>
  <c r="BT133" i="1"/>
  <c r="BU133" i="1" s="1"/>
  <c r="BT197" i="1"/>
  <c r="BU197" i="1" s="1"/>
  <c r="BT296" i="1"/>
  <c r="BU296" i="1" s="1"/>
  <c r="BT167" i="1"/>
  <c r="BU167" i="1" s="1"/>
  <c r="BT25" i="1"/>
  <c r="BU25" i="1" s="1"/>
  <c r="BT173" i="1"/>
  <c r="BU173" i="1" s="1"/>
  <c r="BT2" i="1"/>
  <c r="BU2" i="1" s="1"/>
  <c r="BT277" i="1"/>
  <c r="BU277" i="1" s="1"/>
  <c r="BT212" i="1"/>
  <c r="BU212" i="1" s="1"/>
  <c r="BT148" i="1"/>
  <c r="BU148" i="1" s="1"/>
  <c r="BT83" i="1"/>
  <c r="BU83" i="1" s="1"/>
  <c r="BT328" i="1"/>
  <c r="BU328" i="1" s="1"/>
  <c r="BT238" i="1"/>
  <c r="BU238" i="1" s="1"/>
  <c r="BT130" i="1"/>
  <c r="BU130" i="1" s="1"/>
  <c r="BT18" i="1"/>
  <c r="BU18" i="1" s="1"/>
  <c r="BT276" i="1"/>
  <c r="BU276" i="1" s="1"/>
  <c r="BT211" i="1"/>
  <c r="BU211" i="1" s="1"/>
  <c r="BT146" i="1"/>
  <c r="BU146" i="1" s="1"/>
  <c r="BT82" i="1"/>
  <c r="BU82" i="1" s="1"/>
  <c r="BT325" i="1"/>
  <c r="BU325" i="1" s="1"/>
  <c r="BT287" i="1"/>
  <c r="BU287" i="1" s="1"/>
  <c r="BT244" i="1"/>
  <c r="BU244" i="1" s="1"/>
  <c r="BT200" i="1"/>
  <c r="BU200" i="1" s="1"/>
  <c r="BT157" i="1"/>
  <c r="BU157" i="1" s="1"/>
  <c r="BT114" i="1"/>
  <c r="BU114" i="1" s="1"/>
  <c r="BT67" i="1"/>
  <c r="BU67" i="1" s="1"/>
  <c r="BT13" i="1"/>
  <c r="BU13" i="1" s="1"/>
  <c r="BT306" i="1"/>
  <c r="BU306" i="1" s="1"/>
  <c r="BT264" i="1"/>
  <c r="BU264" i="1" s="1"/>
  <c r="BT221" i="1"/>
  <c r="BU221" i="1" s="1"/>
  <c r="BT178" i="1"/>
  <c r="BU178" i="1" s="1"/>
  <c r="BT134" i="1"/>
  <c r="BU134" i="1" s="1"/>
  <c r="BT91" i="1"/>
  <c r="BU91" i="1" s="1"/>
  <c r="BT40" i="1"/>
  <c r="BU40" i="1" s="1"/>
  <c r="BT291" i="1"/>
  <c r="BU291" i="1" s="1"/>
  <c r="BT255" i="1"/>
  <c r="BU255" i="1" s="1"/>
  <c r="BT219" i="1"/>
  <c r="BU219" i="1" s="1"/>
  <c r="BT183" i="1"/>
  <c r="BU183" i="1" s="1"/>
  <c r="BT147" i="1"/>
  <c r="BU147" i="1" s="1"/>
  <c r="BT111" i="1"/>
  <c r="BU111" i="1" s="1"/>
  <c r="BT75" i="1"/>
  <c r="BU75" i="1" s="1"/>
  <c r="BT39" i="1"/>
  <c r="BU39" i="1" s="1"/>
  <c r="BT3" i="1"/>
  <c r="BU3" i="1" s="1"/>
  <c r="BT50" i="1"/>
  <c r="BU50" i="1" s="1"/>
  <c r="BT14" i="1"/>
  <c r="BU14" i="1" s="1"/>
  <c r="BT949" i="1"/>
  <c r="BU949" i="1" s="1"/>
  <c r="BT822" i="1"/>
  <c r="BU822" i="1" s="1"/>
  <c r="BT686" i="1"/>
  <c r="BU686" i="1" s="1"/>
  <c r="BT912" i="1"/>
  <c r="BU912" i="1" s="1"/>
  <c r="BT778" i="1"/>
  <c r="BU778" i="1" s="1"/>
  <c r="BT995" i="1"/>
  <c r="BU995" i="1" s="1"/>
  <c r="BT923" i="1"/>
  <c r="BU923" i="1" s="1"/>
  <c r="BT842" i="1"/>
  <c r="BU842" i="1" s="1"/>
  <c r="BT755" i="1"/>
  <c r="BU755" i="1" s="1"/>
  <c r="BT669" i="1"/>
  <c r="BU669" i="1" s="1"/>
  <c r="BT835" i="1"/>
  <c r="BU835" i="1" s="1"/>
  <c r="BT763" i="1"/>
  <c r="BU763" i="1" s="1"/>
  <c r="BT691" i="1"/>
  <c r="BU691" i="1" s="1"/>
  <c r="BT803" i="1"/>
  <c r="BU803" i="1" s="1"/>
  <c r="BT802" i="1"/>
  <c r="BU802" i="1" s="1"/>
  <c r="BT812" i="1"/>
  <c r="BU812" i="1" s="1"/>
  <c r="BT825" i="1"/>
  <c r="BU825" i="1" s="1"/>
  <c r="BT867" i="1"/>
  <c r="BU867" i="1" s="1"/>
  <c r="BT694" i="1"/>
  <c r="BU694" i="1" s="1"/>
  <c r="BT760" i="1"/>
  <c r="BU760" i="1" s="1"/>
  <c r="BT788" i="1"/>
  <c r="BU788" i="1" s="1"/>
  <c r="BT797" i="1"/>
  <c r="BU797" i="1" s="1"/>
  <c r="BT810" i="1"/>
  <c r="BU810" i="1" s="1"/>
  <c r="BT976" i="1"/>
  <c r="BU976" i="1" s="1"/>
  <c r="BT819" i="1"/>
  <c r="BU819" i="1" s="1"/>
  <c r="BT979" i="1"/>
  <c r="BU979" i="1" s="1"/>
  <c r="BT758" i="1"/>
  <c r="BU758" i="1" s="1"/>
  <c r="BT864" i="1"/>
  <c r="BU864" i="1" s="1"/>
  <c r="BT997" i="1"/>
  <c r="BU997" i="1" s="1"/>
  <c r="BT880" i="1"/>
  <c r="BU880" i="1" s="1"/>
  <c r="BT743" i="1"/>
  <c r="BU743" i="1" s="1"/>
  <c r="BT960" i="1"/>
  <c r="BU960" i="1" s="1"/>
  <c r="BT836" i="1"/>
  <c r="BU836" i="1" s="1"/>
  <c r="BT706" i="1"/>
  <c r="BU706" i="1" s="1"/>
  <c r="BT953" i="1"/>
  <c r="BU953" i="1" s="1"/>
  <c r="BT878" i="1"/>
  <c r="BU878" i="1" s="1"/>
  <c r="BT791" i="1"/>
  <c r="BU791" i="1" s="1"/>
  <c r="BT705" i="1"/>
  <c r="BU705" i="1" s="1"/>
  <c r="BT865" i="1"/>
  <c r="BU865" i="1" s="1"/>
  <c r="BT793" i="1"/>
  <c r="BU793" i="1" s="1"/>
  <c r="BT721" i="1"/>
  <c r="BU721" i="1" s="1"/>
  <c r="BT774" i="1"/>
  <c r="BU774" i="1" s="1"/>
  <c r="BT773" i="1"/>
  <c r="BU773" i="1" s="1"/>
  <c r="BT783" i="1"/>
  <c r="BU783" i="1" s="1"/>
  <c r="BT796" i="1"/>
  <c r="BU796" i="1" s="1"/>
  <c r="BT852" i="1"/>
  <c r="BU852" i="1" s="1"/>
  <c r="BT680" i="1"/>
  <c r="BU680" i="1" s="1"/>
  <c r="BT731" i="1"/>
  <c r="BU731" i="1" s="1"/>
  <c r="BT759" i="1"/>
  <c r="BU759" i="1" s="1"/>
  <c r="BT768" i="1"/>
  <c r="BU768" i="1" s="1"/>
  <c r="BT782" i="1"/>
  <c r="BU782" i="1" s="1"/>
  <c r="BT964" i="1"/>
  <c r="BU964" i="1" s="1"/>
  <c r="BT804" i="1"/>
  <c r="BU804" i="1" s="1"/>
  <c r="BT961" i="1"/>
  <c r="BU961" i="1" s="1"/>
  <c r="BT736" i="1"/>
  <c r="BU736" i="1" s="1"/>
  <c r="BT843" i="1"/>
  <c r="BU843" i="1" s="1"/>
  <c r="BT985" i="1"/>
  <c r="BU985" i="1" s="1"/>
  <c r="BT866" i="1"/>
  <c r="BU866" i="1" s="1"/>
  <c r="BT729" i="1"/>
  <c r="BU729" i="1" s="1"/>
  <c r="BT948" i="1"/>
  <c r="BU948" i="1" s="1"/>
  <c r="BT828" i="1"/>
  <c r="BU828" i="1" s="1"/>
  <c r="BT692" i="1"/>
  <c r="BU692" i="1" s="1"/>
  <c r="BT947" i="1"/>
  <c r="BU947" i="1" s="1"/>
  <c r="BT870" i="1"/>
  <c r="BU870" i="1" s="1"/>
  <c r="BT784" i="1"/>
  <c r="BU784" i="1" s="1"/>
  <c r="BT698" i="1"/>
  <c r="BU698" i="1" s="1"/>
  <c r="BT895" i="1"/>
  <c r="BU895" i="1" s="1"/>
  <c r="BT823" i="1"/>
  <c r="BU823" i="1" s="1"/>
  <c r="BT751" i="1"/>
  <c r="BU751" i="1" s="1"/>
  <c r="BT679" i="1"/>
  <c r="BU679" i="1" s="1"/>
  <c r="BT915" i="1"/>
  <c r="BU915" i="1" s="1"/>
  <c r="BT914" i="1"/>
  <c r="BU914" i="1" s="1"/>
  <c r="BT754" i="1"/>
  <c r="BU754" i="1" s="1"/>
  <c r="BT890" i="1"/>
  <c r="BU890" i="1" s="1"/>
  <c r="BT717" i="1"/>
  <c r="BU717" i="1" s="1"/>
  <c r="BT888" i="1"/>
  <c r="BU888" i="1" s="1"/>
  <c r="BT716" i="1"/>
  <c r="BU716" i="1" s="1"/>
  <c r="BT898" i="1"/>
  <c r="BU898" i="1" s="1"/>
  <c r="BT725" i="1"/>
  <c r="BU725" i="1" s="1"/>
  <c r="BT909" i="1"/>
  <c r="BU909" i="1" s="1"/>
  <c r="BT738" i="1"/>
  <c r="BU738" i="1" s="1"/>
  <c r="BT908" i="1"/>
  <c r="BU908" i="1" s="1"/>
  <c r="BT824" i="1"/>
  <c r="BU824" i="1" s="1"/>
  <c r="BT737" i="1"/>
  <c r="BU737" i="1" s="1"/>
  <c r="BT999" i="1"/>
  <c r="BU999" i="1" s="1"/>
  <c r="BT846" i="1"/>
  <c r="BU846" i="1" s="1"/>
  <c r="BT674" i="1"/>
  <c r="BU674" i="1" s="1"/>
  <c r="BT874" i="1"/>
  <c r="BU874" i="1" s="1"/>
  <c r="BT701" i="1"/>
  <c r="BU701" i="1" s="1"/>
  <c r="BT884" i="1"/>
  <c r="BU884" i="1" s="1"/>
  <c r="BT711" i="1"/>
  <c r="BU711" i="1" s="1"/>
  <c r="BT897" i="1"/>
  <c r="BU897" i="1" s="1"/>
  <c r="BT724" i="1"/>
  <c r="BU724" i="1" s="1"/>
  <c r="BT920" i="1"/>
  <c r="BU920" i="1" s="1"/>
  <c r="BT940" i="1"/>
  <c r="BU940" i="1" s="1"/>
  <c r="BT862" i="1"/>
  <c r="BU862" i="1" s="1"/>
  <c r="BT776" i="1"/>
  <c r="BU776" i="1" s="1"/>
  <c r="BT689" i="1"/>
  <c r="BU689" i="1" s="1"/>
  <c r="BT925" i="1"/>
  <c r="BU925" i="1" s="1"/>
  <c r="BT815" i="1"/>
  <c r="BU815" i="1" s="1"/>
  <c r="BT693" i="1"/>
  <c r="BU693" i="1" s="1"/>
  <c r="BT918" i="1"/>
  <c r="BU918" i="1" s="1"/>
  <c r="BT807" i="1"/>
  <c r="BU807" i="1" s="1"/>
  <c r="BT684" i="1"/>
  <c r="BU684" i="1" s="1"/>
  <c r="BT967" i="1"/>
  <c r="BU967" i="1" s="1"/>
  <c r="BT907" i="1"/>
  <c r="BU907" i="1" s="1"/>
  <c r="BT844" i="1"/>
  <c r="BU844" i="1" s="1"/>
  <c r="BT779" i="1"/>
  <c r="BU779" i="1" s="1"/>
  <c r="BT707" i="1"/>
  <c r="BU707" i="1" s="1"/>
  <c r="BT990" i="1"/>
  <c r="BU990" i="1" s="1"/>
  <c r="BT930" i="1"/>
  <c r="BU930" i="1" s="1"/>
  <c r="BT872" i="1"/>
  <c r="BU872" i="1" s="1"/>
  <c r="BT800" i="1"/>
  <c r="BU800" i="1" s="1"/>
  <c r="BT735" i="1"/>
  <c r="BU735" i="1" s="1"/>
  <c r="BT670" i="1"/>
  <c r="BU670" i="1" s="1"/>
  <c r="BT971" i="1"/>
  <c r="BU971" i="1" s="1"/>
  <c r="BT935" i="1"/>
  <c r="BU935" i="1" s="1"/>
  <c r="BT899" i="1"/>
  <c r="BU899" i="1" s="1"/>
  <c r="BT856" i="1"/>
  <c r="BU856" i="1" s="1"/>
  <c r="BT813" i="1"/>
  <c r="BU813" i="1" s="1"/>
  <c r="BT770" i="1"/>
  <c r="BU770" i="1" s="1"/>
  <c r="BT726" i="1"/>
  <c r="BU726" i="1" s="1"/>
  <c r="BT683" i="1"/>
  <c r="BU683" i="1" s="1"/>
  <c r="BT883" i="1"/>
  <c r="BU883" i="1" s="1"/>
  <c r="BT847" i="1"/>
  <c r="BU847" i="1" s="1"/>
  <c r="BT811" i="1"/>
  <c r="BU811" i="1" s="1"/>
  <c r="BT775" i="1"/>
  <c r="BU775" i="1" s="1"/>
  <c r="BT739" i="1"/>
  <c r="BU739" i="1" s="1"/>
  <c r="BT703" i="1"/>
  <c r="BU703" i="1" s="1"/>
  <c r="BT144" i="1"/>
  <c r="BU144" i="1" s="1"/>
  <c r="BT184" i="1"/>
  <c r="BU184" i="1" s="1"/>
  <c r="BT241" i="1"/>
  <c r="BU241" i="1" s="1"/>
  <c r="BT304" i="1"/>
  <c r="BU304" i="1" s="1"/>
  <c r="BT36" i="1"/>
  <c r="BU36" i="1" s="1"/>
  <c r="BT217" i="1"/>
  <c r="BU217" i="1" s="1"/>
  <c r="BT88" i="1"/>
  <c r="BU88" i="1" s="1"/>
  <c r="BT209" i="1"/>
  <c r="BU209" i="1" s="1"/>
  <c r="BT292" i="1"/>
  <c r="BU292" i="1" s="1"/>
  <c r="BT47" i="1"/>
  <c r="BU47" i="1" s="1"/>
  <c r="BT90" i="1"/>
  <c r="BU90" i="1" s="1"/>
  <c r="BT154" i="1"/>
  <c r="BU154" i="1" s="1"/>
  <c r="BT275" i="1"/>
  <c r="BU275" i="1" s="1"/>
  <c r="BT145" i="1"/>
  <c r="BU145" i="1" s="1"/>
  <c r="BT320" i="1"/>
  <c r="BU320" i="1" s="1"/>
  <c r="BT139" i="1"/>
  <c r="BU139" i="1" s="1"/>
  <c r="BT327" i="1"/>
  <c r="BU327" i="1" s="1"/>
  <c r="BT268" i="1"/>
  <c r="BU268" i="1" s="1"/>
  <c r="BT203" i="1"/>
  <c r="BU203" i="1" s="1"/>
  <c r="BT138" i="1"/>
  <c r="BU138" i="1" s="1"/>
  <c r="BT71" i="1"/>
  <c r="BU71" i="1" s="1"/>
  <c r="BT310" i="1"/>
  <c r="BU310" i="1" s="1"/>
  <c r="BT216" i="1"/>
  <c r="BU216" i="1" s="1"/>
  <c r="BT108" i="1"/>
  <c r="BU108" i="1" s="1"/>
  <c r="BT326" i="1"/>
  <c r="BU326" i="1" s="1"/>
  <c r="BT266" i="1"/>
  <c r="BU266" i="1" s="1"/>
  <c r="BT202" i="1"/>
  <c r="BU202" i="1" s="1"/>
  <c r="BT137" i="1"/>
  <c r="BU137" i="1" s="1"/>
  <c r="BT70" i="1"/>
  <c r="BU70" i="1" s="1"/>
  <c r="BT319" i="1"/>
  <c r="BU319" i="1" s="1"/>
  <c r="BT280" i="1"/>
  <c r="BU280" i="1" s="1"/>
  <c r="BT236" i="1"/>
  <c r="BU236" i="1" s="1"/>
  <c r="BT193" i="1"/>
  <c r="BU193" i="1" s="1"/>
  <c r="BT150" i="1"/>
  <c r="BU150" i="1" s="1"/>
  <c r="BT107" i="1"/>
  <c r="BU107" i="1" s="1"/>
  <c r="BT59" i="1"/>
  <c r="BU59" i="1" s="1"/>
  <c r="BT5" i="1"/>
  <c r="BU5" i="1" s="1"/>
  <c r="BT300" i="1"/>
  <c r="BU300" i="1" s="1"/>
  <c r="BT257" i="1"/>
  <c r="BU257" i="1" s="1"/>
  <c r="BT214" i="1"/>
  <c r="BU214" i="1" s="1"/>
  <c r="BT170" i="1"/>
  <c r="BU170" i="1" s="1"/>
  <c r="BT127" i="1"/>
  <c r="BU127" i="1" s="1"/>
  <c r="BT84" i="1"/>
  <c r="BU84" i="1" s="1"/>
  <c r="BT30" i="1"/>
  <c r="BU30" i="1" s="1"/>
  <c r="BT285" i="1"/>
  <c r="BU285" i="1" s="1"/>
  <c r="BT249" i="1"/>
  <c r="BU249" i="1" s="1"/>
  <c r="BT213" i="1"/>
  <c r="BU213" i="1" s="1"/>
  <c r="BT177" i="1"/>
  <c r="BU177" i="1" s="1"/>
  <c r="BT141" i="1"/>
  <c r="BU141" i="1" s="1"/>
  <c r="BT105" i="1"/>
  <c r="BU105" i="1" s="1"/>
  <c r="BT69" i="1"/>
  <c r="BU69" i="1" s="1"/>
  <c r="BT33" i="1"/>
  <c r="BU33" i="1" s="1"/>
  <c r="BT80" i="1"/>
  <c r="BU80" i="1" s="1"/>
  <c r="BT44" i="1"/>
  <c r="BU44" i="1" s="1"/>
</calcChain>
</file>

<file path=xl/sharedStrings.xml><?xml version="1.0" encoding="utf-8"?>
<sst xmlns="http://schemas.openxmlformats.org/spreadsheetml/2006/main" count="567" uniqueCount="391">
  <si>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</si>
  <si>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</si>
  <si>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</si>
  <si>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</si>
  <si>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t1</t>
    <phoneticPr fontId="1" type="noConversion"/>
  </si>
  <si>
    <t>t2</t>
  </si>
  <si>
    <t>t3</t>
  </si>
  <si>
    <t>tB</t>
    <phoneticPr fontId="1" type="noConversion"/>
  </si>
  <si>
    <t>tC</t>
    <phoneticPr fontId="1" type="noConversion"/>
  </si>
  <si>
    <t>tN</t>
    <phoneticPr fontId="1" type="noConversion"/>
  </si>
  <si>
    <t>t</t>
    <phoneticPr fontId="1" type="noConversion"/>
  </si>
  <si>
    <t>v</t>
    <phoneticPr fontId="1" type="noConversion"/>
  </si>
  <si>
    <t>Timer-&gt;PSC</t>
  </si>
  <si>
    <t>timerBusCLK</t>
    <phoneticPr fontId="1" type="noConversion"/>
  </si>
  <si>
    <t>timerClk</t>
    <phoneticPr fontId="1" type="noConversion"/>
  </si>
  <si>
    <t>Timer-&gt;ARR</t>
    <phoneticPr fontId="1" type="noConversion"/>
  </si>
  <si>
    <t>电机减速比</t>
    <phoneticPr fontId="1" type="noConversion"/>
  </si>
  <si>
    <t>驱动器细分比例</t>
    <phoneticPr fontId="1" type="noConversion"/>
  </si>
  <si>
    <t>电机轴转动一圈需要脉冲数</t>
    <phoneticPr fontId="1" type="noConversion"/>
  </si>
  <si>
    <t>单边行程所需脉冲数</t>
    <phoneticPr fontId="1" type="noConversion"/>
  </si>
  <si>
    <t>单边路程（脉冲数）</t>
    <phoneticPr fontId="1" type="noConversion"/>
  </si>
  <si>
    <t>pwmMax_ms</t>
    <phoneticPr fontId="1" type="noConversion"/>
  </si>
  <si>
    <t>S=(tBC+tAD)*pwmMax/2</t>
    <phoneticPr fontId="1" type="noConversion"/>
  </si>
  <si>
    <t>S</t>
    <phoneticPr fontId="1" type="noConversion"/>
  </si>
  <si>
    <t>pwmMAX_ms</t>
    <phoneticPr fontId="1" type="noConversion"/>
  </si>
  <si>
    <t>tAD
(ms)</t>
    <phoneticPr fontId="1" type="noConversion"/>
  </si>
  <si>
    <t>tB(%)</t>
    <phoneticPr fontId="1" type="noConversion"/>
  </si>
  <si>
    <t>tB(ms)</t>
    <phoneticPr fontId="1" type="noConversion"/>
  </si>
  <si>
    <t>tC(%)</t>
    <phoneticPr fontId="1" type="noConversion"/>
  </si>
  <si>
    <t>tC(ms)</t>
    <phoneticPr fontId="1" type="noConversion"/>
  </si>
  <si>
    <t>单边行程角度(°)</t>
    <phoneticPr fontId="1" type="noConversion"/>
  </si>
  <si>
    <t>paraFreMax</t>
    <phoneticPr fontId="1" type="noConversion"/>
  </si>
  <si>
    <t>pwmFreMax</t>
    <phoneticPr fontId="1" type="noConversion"/>
  </si>
  <si>
    <t>f = kx+b</t>
  </si>
  <si>
    <t>k</t>
    <phoneticPr fontId="1" type="noConversion"/>
  </si>
  <si>
    <t>b</t>
    <phoneticPr fontId="1" type="noConversion"/>
  </si>
  <si>
    <t>L</t>
    <phoneticPr fontId="1" type="noConversion"/>
  </si>
  <si>
    <t>M</t>
    <phoneticPr fontId="1" type="noConversion"/>
  </si>
  <si>
    <t>R</t>
    <phoneticPr fontId="1" type="noConversion"/>
  </si>
  <si>
    <t>&gt;</t>
    <phoneticPr fontId="1" type="noConversion"/>
  </si>
  <si>
    <t>&lt;=5</t>
    <phoneticPr fontId="1" type="noConversion"/>
  </si>
  <si>
    <t>&lt;=4</t>
    <phoneticPr fontId="1" type="noConversion"/>
  </si>
  <si>
    <t>11-开始界面</t>
  </si>
  <si>
    <t>12-关于</t>
  </si>
  <si>
    <t>14-实时界面</t>
    <phoneticPr fontId="1" type="noConversion"/>
  </si>
  <si>
    <t>采样过程中：当超过95%时，蜂鸣器一直响</t>
    <phoneticPr fontId="1" type="noConversion"/>
  </si>
  <si>
    <t>当点击“确认”后，关闭蜂鸣器</t>
    <phoneticPr fontId="1" type="noConversion"/>
  </si>
  <si>
    <t>采样完成：做 弹窗动作，显示“确认”按钮 ，并且语音播报一次“采样完成”</t>
    <phoneticPr fontId="1" type="noConversion"/>
  </si>
  <si>
    <t>点击“运行”后，界面只显示“暂停”，a.打开管夹阀，b.电机左右摇摆</t>
    <phoneticPr fontId="1" type="noConversion"/>
  </si>
  <si>
    <t>点击“暂停”后，更改显示“运行”，添加显示“结束”，a.关闭管夹阀</t>
    <phoneticPr fontId="1" type="noConversion"/>
  </si>
  <si>
    <t>点击“logo”：进入“12-关于”界面</t>
    <phoneticPr fontId="1" type="noConversion"/>
  </si>
  <si>
    <t>点击“去皮”：清零称上的重量</t>
    <phoneticPr fontId="1" type="noConversion"/>
  </si>
  <si>
    <t>点击“阀开/阀关”：控制管夹阀</t>
    <phoneticPr fontId="1" type="noConversion"/>
  </si>
  <si>
    <t>只有管夹阀为“阀关”时，点击“200/300/400”才能进入“14-实时界面”</t>
    <phoneticPr fontId="1" type="noConversion"/>
  </si>
  <si>
    <t>15-应用参数</t>
  </si>
  <si>
    <t>13-MCU参数</t>
  </si>
  <si>
    <t>进入实时界面：显示“运行”，显示“返回”</t>
    <phoneticPr fontId="1" type="noConversion"/>
  </si>
  <si>
    <t>详见：SDWe设计备注.xlsx</t>
    <phoneticPr fontId="1" type="noConversion"/>
  </si>
  <si>
    <t>点击“结束”时，返回至：200/300/400页面</t>
    <phoneticPr fontId="1" type="noConversion"/>
  </si>
  <si>
    <t>点击“结束”按钮，打开管夹阀，返回至：200/300/400页面</t>
    <phoneticPr fontId="1" type="noConversion"/>
  </si>
  <si>
    <t>SDWe050程序</t>
    <phoneticPr fontId="1" type="noConversion"/>
  </si>
  <si>
    <t>调整日期</t>
    <phoneticPr fontId="1" type="noConversion"/>
  </si>
  <si>
    <t>序号</t>
    <phoneticPr fontId="1" type="noConversion"/>
  </si>
  <si>
    <t>主板程序</t>
    <phoneticPr fontId="1" type="noConversion"/>
  </si>
  <si>
    <t>文件夹</t>
    <phoneticPr fontId="1" type="noConversion"/>
  </si>
  <si>
    <t>版本号</t>
    <phoneticPr fontId="1" type="noConversion"/>
  </si>
  <si>
    <t>STM32F303_Release20220527</t>
    <phoneticPr fontId="1" type="noConversion"/>
  </si>
  <si>
    <t>V0527</t>
    <phoneticPr fontId="1" type="noConversion"/>
  </si>
  <si>
    <t>SDWe050_Release20220527</t>
    <phoneticPr fontId="1" type="noConversion"/>
  </si>
  <si>
    <t>调整内容</t>
    <phoneticPr fontId="1" type="noConversion"/>
  </si>
  <si>
    <t>11.49=k*660+b</t>
    <phoneticPr fontId="1" type="noConversion"/>
  </si>
  <si>
    <t>0=k*1000+b</t>
    <phoneticPr fontId="1" type="noConversion"/>
  </si>
  <si>
    <t>pulse</t>
    <phoneticPr fontId="1" type="noConversion"/>
  </si>
  <si>
    <t>t(ms)</t>
    <phoneticPr fontId="1" type="noConversion"/>
  </si>
  <si>
    <t>2x+3(t-x)=2.87t</t>
    <phoneticPr fontId="1" type="noConversion"/>
  </si>
  <si>
    <t>x</t>
    <phoneticPr fontId="1" type="noConversion"/>
  </si>
  <si>
    <t>t-x</t>
    <phoneticPr fontId="1" type="noConversion"/>
  </si>
  <si>
    <t>x=0.13t</t>
    <phoneticPr fontId="1" type="noConversion"/>
  </si>
  <si>
    <t>管脚</t>
    <phoneticPr fontId="1" type="noConversion"/>
  </si>
  <si>
    <t>名称</t>
    <phoneticPr fontId="1" type="noConversion"/>
  </si>
  <si>
    <t>AF</t>
    <phoneticPr fontId="1" type="noConversion"/>
  </si>
  <si>
    <t>DMA</t>
    <phoneticPr fontId="1" type="noConversion"/>
  </si>
  <si>
    <t>功能</t>
    <phoneticPr fontId="1" type="noConversion"/>
  </si>
  <si>
    <t>上下拉</t>
    <phoneticPr fontId="1" type="noConversion"/>
  </si>
  <si>
    <t>VBAT</t>
    <phoneticPr fontId="1" type="noConversion"/>
  </si>
  <si>
    <t>MCU_3V3</t>
    <phoneticPr fontId="1" type="noConversion"/>
  </si>
  <si>
    <t>OSC_IN</t>
    <phoneticPr fontId="1" type="noConversion"/>
  </si>
  <si>
    <t>OSC_OUT</t>
    <phoneticPr fontId="1" type="noConversion"/>
  </si>
  <si>
    <t>NRST</t>
    <phoneticPr fontId="1" type="noConversion"/>
  </si>
  <si>
    <t>pull up</t>
    <phoneticPr fontId="1" type="noConversion"/>
  </si>
  <si>
    <t>VREF-</t>
    <phoneticPr fontId="1" type="noConversion"/>
  </si>
  <si>
    <t>MCU_GND</t>
    <phoneticPr fontId="1" type="noConversion"/>
  </si>
  <si>
    <t>VDDA</t>
    <phoneticPr fontId="1" type="noConversion"/>
  </si>
  <si>
    <t>PA0</t>
    <phoneticPr fontId="1" type="noConversion"/>
  </si>
  <si>
    <t>PA1</t>
    <phoneticPr fontId="1" type="noConversion"/>
  </si>
  <si>
    <t>PA2</t>
    <phoneticPr fontId="1" type="noConversion"/>
  </si>
  <si>
    <t>PA3</t>
    <phoneticPr fontId="1" type="noConversion"/>
  </si>
  <si>
    <t>GND</t>
    <phoneticPr fontId="1" type="noConversion"/>
  </si>
  <si>
    <t>VDD</t>
    <phoneticPr fontId="1" type="noConversion"/>
  </si>
  <si>
    <t>PA4</t>
    <phoneticPr fontId="1" type="noConversion"/>
  </si>
  <si>
    <t>GPIO-O</t>
    <phoneticPr fontId="1" type="noConversion"/>
  </si>
  <si>
    <t>LED_RUN</t>
    <phoneticPr fontId="1" type="noConversion"/>
  </si>
  <si>
    <t>PA5</t>
    <phoneticPr fontId="1" type="noConversion"/>
  </si>
  <si>
    <t>注意</t>
    <phoneticPr fontId="1" type="noConversion"/>
  </si>
  <si>
    <t>每个芯片电源处添加：磁珠，滤波电容（22uf和100pf）</t>
    <phoneticPr fontId="1" type="noConversion"/>
  </si>
  <si>
    <t>PA6</t>
    <phoneticPr fontId="1" type="noConversion"/>
  </si>
  <si>
    <t>添加LED指示灯</t>
    <phoneticPr fontId="1" type="noConversion"/>
  </si>
  <si>
    <t>PA7</t>
    <phoneticPr fontId="1" type="noConversion"/>
  </si>
  <si>
    <t>ZGM0_RST</t>
  </si>
  <si>
    <t>电平转换上拉电阻不要超过4.7k，最好两侧都上拉</t>
    <phoneticPr fontId="1" type="noConversion"/>
  </si>
  <si>
    <t>PC4</t>
    <phoneticPr fontId="1" type="noConversion"/>
  </si>
  <si>
    <t>USART1_TX</t>
    <phoneticPr fontId="1" type="noConversion"/>
  </si>
  <si>
    <t>AF7</t>
    <phoneticPr fontId="1" type="noConversion"/>
  </si>
  <si>
    <t>DMA1_CH4</t>
    <phoneticPr fontId="1" type="noConversion"/>
  </si>
  <si>
    <t>STM32_TX_ZGM0_RX</t>
  </si>
  <si>
    <t>接触保护</t>
    <phoneticPr fontId="1" type="noConversion"/>
  </si>
  <si>
    <t>密码：123456</t>
    <phoneticPr fontId="1" type="noConversion"/>
  </si>
  <si>
    <t>PC5</t>
    <phoneticPr fontId="1" type="noConversion"/>
  </si>
  <si>
    <t>USART1_RX</t>
    <phoneticPr fontId="1" type="noConversion"/>
  </si>
  <si>
    <t>DMA1_CH5</t>
    <phoneticPr fontId="1" type="noConversion"/>
  </si>
  <si>
    <t>STM32_RX_ZGM0_TX</t>
  </si>
  <si>
    <t>PB0</t>
    <phoneticPr fontId="1" type="noConversion"/>
  </si>
  <si>
    <t>PB1</t>
    <phoneticPr fontId="1" type="noConversion"/>
  </si>
  <si>
    <t>PB2</t>
  </si>
  <si>
    <t>PB10</t>
    <phoneticPr fontId="1" type="noConversion"/>
  </si>
  <si>
    <t>PB11</t>
    <phoneticPr fontId="1" type="noConversion"/>
  </si>
  <si>
    <t>VSS</t>
    <phoneticPr fontId="1" type="noConversion"/>
  </si>
  <si>
    <t>VSS2</t>
    <phoneticPr fontId="1" type="noConversion"/>
  </si>
  <si>
    <t>PB12</t>
    <phoneticPr fontId="1" type="noConversion"/>
  </si>
  <si>
    <t>STM32_Motor_En</t>
  </si>
  <si>
    <t>PB13</t>
  </si>
  <si>
    <t>STM32_Motor_Dir</t>
  </si>
  <si>
    <t>PB14</t>
  </si>
  <si>
    <t>TIM1_ CH2N</t>
  </si>
  <si>
    <t>AF6</t>
    <phoneticPr fontId="1" type="noConversion"/>
  </si>
  <si>
    <t>STM32_Motor_Pwm</t>
  </si>
  <si>
    <t>PB15</t>
  </si>
  <si>
    <t>STM32_Dcf_Ctrl</t>
  </si>
  <si>
    <t>PC6</t>
    <phoneticPr fontId="1" type="noConversion"/>
  </si>
  <si>
    <t>GPIO-I</t>
    <phoneticPr fontId="1" type="noConversion"/>
  </si>
  <si>
    <t>STM32_POS_2</t>
  </si>
  <si>
    <t>PC7</t>
    <phoneticPr fontId="1" type="noConversion"/>
  </si>
  <si>
    <t>STM32_POS_3</t>
  </si>
  <si>
    <t>PC8</t>
  </si>
  <si>
    <t>STM32_POS_1</t>
  </si>
  <si>
    <t>PC9</t>
  </si>
  <si>
    <t>STM32_KEY_1</t>
  </si>
  <si>
    <t>PA8</t>
    <phoneticPr fontId="1" type="noConversion"/>
  </si>
  <si>
    <t>STM32_KEY_2</t>
  </si>
  <si>
    <t>PA9</t>
    <phoneticPr fontId="1" type="noConversion"/>
  </si>
  <si>
    <t>STM32_KEY_3</t>
  </si>
  <si>
    <t>PA10</t>
    <phoneticPr fontId="1" type="noConversion"/>
  </si>
  <si>
    <t>STM32_KEY_4</t>
  </si>
  <si>
    <t>PA11</t>
    <phoneticPr fontId="1" type="noConversion"/>
  </si>
  <si>
    <t>M_HX711_CLK</t>
  </si>
  <si>
    <t>PA12</t>
    <phoneticPr fontId="1" type="noConversion"/>
  </si>
  <si>
    <t>M_HX711_DATA</t>
  </si>
  <si>
    <t>PA13</t>
    <phoneticPr fontId="1" type="noConversion"/>
  </si>
  <si>
    <t>SWDIO</t>
  </si>
  <si>
    <t>program</t>
    <phoneticPr fontId="1" type="noConversion"/>
  </si>
  <si>
    <t>VSS3</t>
    <phoneticPr fontId="1" type="noConversion"/>
  </si>
  <si>
    <t>PA14</t>
    <phoneticPr fontId="1" type="noConversion"/>
  </si>
  <si>
    <t>SWCLK</t>
  </si>
  <si>
    <t>pull down</t>
    <phoneticPr fontId="1" type="noConversion"/>
  </si>
  <si>
    <t>PA15</t>
    <phoneticPr fontId="1" type="noConversion"/>
  </si>
  <si>
    <t>PC10</t>
    <phoneticPr fontId="1" type="noConversion"/>
  </si>
  <si>
    <t>USART3_TX</t>
    <phoneticPr fontId="1" type="noConversion"/>
  </si>
  <si>
    <t>DMA1_CH2</t>
    <phoneticPr fontId="1" type="noConversion"/>
  </si>
  <si>
    <t>STM32_TX_SMQ_RX</t>
  </si>
  <si>
    <t>PC11</t>
    <phoneticPr fontId="1" type="noConversion"/>
  </si>
  <si>
    <t>USART3_RX</t>
    <phoneticPr fontId="1" type="noConversion"/>
  </si>
  <si>
    <t>DMA1_CH3</t>
    <phoneticPr fontId="1" type="noConversion"/>
  </si>
  <si>
    <t>STM32_RX_SMQ_TX</t>
  </si>
  <si>
    <t>PC12</t>
    <phoneticPr fontId="1" type="noConversion"/>
  </si>
  <si>
    <t>PD2</t>
    <phoneticPr fontId="1" type="noConversion"/>
  </si>
  <si>
    <t>PB3</t>
    <phoneticPr fontId="1" type="noConversion"/>
  </si>
  <si>
    <t>USART2_TX</t>
    <phoneticPr fontId="1" type="noConversion"/>
  </si>
  <si>
    <t>DMA1_CH7</t>
    <phoneticPr fontId="1" type="noConversion"/>
  </si>
  <si>
    <t>STM32_TX_SDWe_RX</t>
  </si>
  <si>
    <t>PB4</t>
    <phoneticPr fontId="1" type="noConversion"/>
  </si>
  <si>
    <t>USART2_RX</t>
    <phoneticPr fontId="1" type="noConversion"/>
  </si>
  <si>
    <t>DMA1_CH6</t>
    <phoneticPr fontId="1" type="noConversion"/>
  </si>
  <si>
    <t>STM32_RX_SDWe_TX</t>
  </si>
  <si>
    <t>PB5</t>
    <phoneticPr fontId="1" type="noConversion"/>
  </si>
  <si>
    <t>PB6</t>
    <phoneticPr fontId="1" type="noConversion"/>
  </si>
  <si>
    <t>PB7</t>
    <phoneticPr fontId="1" type="noConversion"/>
  </si>
  <si>
    <t>STM32_I2C1_WP</t>
  </si>
  <si>
    <t>BOOT0</t>
    <phoneticPr fontId="1" type="noConversion"/>
  </si>
  <si>
    <t>BOOT0:0-flash</t>
    <phoneticPr fontId="1" type="noConversion"/>
  </si>
  <si>
    <t>PB8</t>
    <phoneticPr fontId="1" type="noConversion"/>
  </si>
  <si>
    <t>I2C1_SCL</t>
    <phoneticPr fontId="1" type="noConversion"/>
  </si>
  <si>
    <t>AF4</t>
    <phoneticPr fontId="1" type="noConversion"/>
  </si>
  <si>
    <t>STM32_I2C1_SCL</t>
    <phoneticPr fontId="1" type="noConversion"/>
  </si>
  <si>
    <t>飞线</t>
    <phoneticPr fontId="1" type="noConversion"/>
  </si>
  <si>
    <t>PB9</t>
    <phoneticPr fontId="1" type="noConversion"/>
  </si>
  <si>
    <t>I2C1_SDA</t>
    <phoneticPr fontId="1" type="noConversion"/>
  </si>
  <si>
    <t>STM32_I2C1_SDA</t>
    <phoneticPr fontId="1" type="noConversion"/>
  </si>
  <si>
    <t>VSS1</t>
    <phoneticPr fontId="1" type="noConversion"/>
  </si>
  <si>
    <t>VSS_4</t>
    <phoneticPr fontId="1" type="noConversion"/>
  </si>
  <si>
    <t>OTG_FS_DM</t>
    <phoneticPr fontId="1" type="noConversion"/>
  </si>
  <si>
    <t>OTG_FS_DP</t>
    <phoneticPr fontId="1" type="noConversion"/>
  </si>
  <si>
    <t>https://bbs.21ic.com/icview-2546930-1-3.html</t>
    <phoneticPr fontId="1" type="noConversion"/>
  </si>
  <si>
    <t>https://blog.csdn.net/whble/article/details/78225095</t>
    <phoneticPr fontId="1" type="noConversion"/>
  </si>
  <si>
    <t>类别</t>
    <phoneticPr fontId="1" type="noConversion"/>
  </si>
  <si>
    <t>实现位置</t>
    <phoneticPr fontId="1" type="noConversion"/>
  </si>
  <si>
    <t>芯片型号</t>
    <phoneticPr fontId="1" type="noConversion"/>
  </si>
  <si>
    <t>芯片封装</t>
    <phoneticPr fontId="1" type="noConversion"/>
  </si>
  <si>
    <t>厂家</t>
    <phoneticPr fontId="1" type="noConversion"/>
  </si>
  <si>
    <t>注释</t>
    <phoneticPr fontId="1" type="noConversion"/>
  </si>
  <si>
    <t>嘉立创编号</t>
    <phoneticPr fontId="1" type="noConversion"/>
  </si>
  <si>
    <t>嘉立创库存</t>
    <phoneticPr fontId="1" type="noConversion"/>
  </si>
  <si>
    <t>嘉立创单价</t>
    <phoneticPr fontId="1" type="noConversion"/>
  </si>
  <si>
    <t>依赖资源及数量</t>
    <phoneticPr fontId="1" type="noConversion"/>
  </si>
  <si>
    <t>周期/速率</t>
    <phoneticPr fontId="1" type="noConversion"/>
  </si>
  <si>
    <t>光耦</t>
    <phoneticPr fontId="1" type="noConversion"/>
  </si>
  <si>
    <t>电机/热合阀</t>
    <phoneticPr fontId="1" type="noConversion"/>
  </si>
  <si>
    <t>TLP2168</t>
    <phoneticPr fontId="1" type="noConversion"/>
  </si>
  <si>
    <t>SO-8</t>
    <phoneticPr fontId="1" type="noConversion"/>
  </si>
  <si>
    <t>东芝</t>
    <phoneticPr fontId="1" type="noConversion"/>
  </si>
  <si>
    <t>5V ,输入/出25mA,2通道</t>
    <phoneticPr fontId="1" type="noConversion"/>
  </si>
  <si>
    <t>C99480</t>
    <phoneticPr fontId="1" type="noConversion"/>
  </si>
  <si>
    <t>6000+</t>
    <phoneticPr fontId="1" type="noConversion"/>
  </si>
  <si>
    <t>IO扩展</t>
    <phoneticPr fontId="1" type="noConversion"/>
  </si>
  <si>
    <t>IO输入输出</t>
    <phoneticPr fontId="1" type="noConversion"/>
  </si>
  <si>
    <t>PCA9535PW,118</t>
    <phoneticPr fontId="1" type="noConversion"/>
  </si>
  <si>
    <t>TSSOP-24</t>
    <phoneticPr fontId="1" type="noConversion"/>
  </si>
  <si>
    <t>NXP</t>
    <phoneticPr fontId="1" type="noConversion"/>
  </si>
  <si>
    <t>C255606</t>
    <phoneticPr fontId="1" type="noConversion"/>
  </si>
  <si>
    <t>5000+</t>
    <phoneticPr fontId="1" type="noConversion"/>
  </si>
  <si>
    <t>TCA9539PWR</t>
    <phoneticPr fontId="1" type="noConversion"/>
  </si>
  <si>
    <t>TI</t>
    <phoneticPr fontId="1" type="noConversion"/>
  </si>
  <si>
    <t>地址A2替换成了RESET，默认A2=1</t>
    <phoneticPr fontId="1" type="noConversion"/>
  </si>
  <si>
    <t>C131972</t>
    <phoneticPr fontId="1" type="noConversion"/>
  </si>
  <si>
    <t>1500+</t>
    <phoneticPr fontId="1" type="noConversion"/>
  </si>
  <si>
    <t>模拟量分路</t>
    <phoneticPr fontId="1" type="noConversion"/>
  </si>
  <si>
    <t>模拟量采样</t>
    <phoneticPr fontId="1" type="noConversion"/>
  </si>
  <si>
    <t>CD4052BPWR</t>
    <phoneticPr fontId="1" type="noConversion"/>
  </si>
  <si>
    <t>TSSOP-16</t>
    <phoneticPr fontId="1" type="noConversion"/>
  </si>
  <si>
    <t>2通道-4选1-带INH-</t>
    <phoneticPr fontId="1" type="noConversion"/>
  </si>
  <si>
    <t>C6522</t>
    <phoneticPr fontId="1" type="noConversion"/>
  </si>
  <si>
    <t>磁珠、安规电容、钳位二极管、运放</t>
    <phoneticPr fontId="1" type="noConversion"/>
  </si>
  <si>
    <t>AC-DC接入</t>
    <phoneticPr fontId="1" type="noConversion"/>
  </si>
  <si>
    <t>PMEG045V100EPD</t>
    <phoneticPr fontId="1" type="noConversion"/>
  </si>
  <si>
    <t>SOT-1289</t>
    <phoneticPr fontId="1" type="noConversion"/>
  </si>
  <si>
    <t>Nexperia(安世)</t>
    <phoneticPr fontId="1" type="noConversion"/>
  </si>
  <si>
    <t>C552777</t>
    <phoneticPr fontId="1" type="noConversion"/>
  </si>
  <si>
    <t>8000+</t>
    <phoneticPr fontId="1" type="noConversion"/>
  </si>
  <si>
    <t>BAT-DC接入</t>
    <phoneticPr fontId="1" type="noConversion"/>
  </si>
  <si>
    <t>PMEG3050EP,115</t>
    <phoneticPr fontId="1" type="noConversion"/>
  </si>
  <si>
    <t>SOD-128</t>
    <phoneticPr fontId="1" type="noConversion"/>
  </si>
  <si>
    <t>防反接：30v；最大电流5A；压降：318~360mv</t>
    <phoneticPr fontId="1" type="noConversion"/>
  </si>
  <si>
    <t>C50603</t>
    <phoneticPr fontId="1" type="noConversion"/>
  </si>
  <si>
    <t>20000+</t>
    <phoneticPr fontId="1" type="noConversion"/>
  </si>
  <si>
    <t>项目</t>
    <phoneticPr fontId="1" type="noConversion"/>
  </si>
  <si>
    <t>TBES</t>
    <phoneticPr fontId="1" type="noConversion"/>
  </si>
  <si>
    <t>P-MOS管</t>
    <phoneticPr fontId="1" type="noConversion"/>
  </si>
  <si>
    <t>给BAT充电</t>
    <phoneticPr fontId="1" type="noConversion"/>
  </si>
  <si>
    <t>AP20P30Q</t>
    <phoneticPr fontId="1" type="noConversion"/>
  </si>
  <si>
    <t>DFN(3x3)</t>
    <phoneticPr fontId="1" type="noConversion"/>
  </si>
  <si>
    <t>ALLPOWER(铨力)</t>
    <phoneticPr fontId="1" type="noConversion"/>
  </si>
  <si>
    <t>P沟道 30V 20A  10.5mΩ@10V,10A</t>
    <phoneticPr fontId="1" type="noConversion"/>
  </si>
  <si>
    <t>C2837278</t>
    <phoneticPr fontId="1" type="noConversion"/>
  </si>
  <si>
    <t>N-MOS管</t>
    <phoneticPr fontId="1" type="noConversion"/>
  </si>
  <si>
    <t>AP050N03Q</t>
    <phoneticPr fontId="1" type="noConversion"/>
  </si>
  <si>
    <t>DFN(3.3x3.3)</t>
    <phoneticPr fontId="1" type="noConversion"/>
  </si>
  <si>
    <t>N沟道 30V 65A  6mΩ@10V,20A</t>
    <phoneticPr fontId="1" type="noConversion"/>
  </si>
  <si>
    <t>C471915</t>
    <phoneticPr fontId="1" type="noConversion"/>
  </si>
  <si>
    <t>200+</t>
    <phoneticPr fontId="1" type="noConversion"/>
  </si>
  <si>
    <t>磁珠</t>
    <phoneticPr fontId="1" type="noConversion"/>
  </si>
  <si>
    <t>CBW322513U121T</t>
    <phoneticPr fontId="1" type="noConversion"/>
  </si>
  <si>
    <t>FH(风华)</t>
    <phoneticPr fontId="1" type="noConversion"/>
  </si>
  <si>
    <t>120Ω@100MHz ±25%  100mΩ 3A</t>
    <phoneticPr fontId="1" type="noConversion"/>
  </si>
  <si>
    <t>C394511</t>
    <phoneticPr fontId="1" type="noConversion"/>
  </si>
  <si>
    <t>3000+</t>
    <phoneticPr fontId="1" type="noConversion"/>
  </si>
  <si>
    <t>电源芯片电源接入</t>
    <phoneticPr fontId="1" type="noConversion"/>
  </si>
  <si>
    <t>芯片电源接入</t>
    <phoneticPr fontId="1" type="noConversion"/>
  </si>
  <si>
    <t>BLM18KG121JH1D</t>
    <phoneticPr fontId="1" type="noConversion"/>
  </si>
  <si>
    <t>C560047</t>
    <phoneticPr fontId="1" type="noConversion"/>
  </si>
  <si>
    <t>120Ω@100MHz ±25%  30mΩ 1.9A</t>
    <phoneticPr fontId="1" type="noConversion"/>
  </si>
  <si>
    <t>muRata(村田)</t>
    <phoneticPr fontId="1" type="noConversion"/>
  </si>
  <si>
    <t>0603</t>
    <phoneticPr fontId="1" type="noConversion"/>
  </si>
  <si>
    <t>TI(德州仪器)</t>
    <phoneticPr fontId="1" type="noConversion"/>
  </si>
  <si>
    <t>正 Vin=15V Vout=3.3V 800mA 75dB@(120Hz)</t>
    <phoneticPr fontId="1" type="noConversion"/>
  </si>
  <si>
    <t>C35879</t>
    <phoneticPr fontId="1" type="noConversion"/>
  </si>
  <si>
    <t>ST(意法半导体)</t>
    <phoneticPr fontId="1" type="noConversion"/>
  </si>
  <si>
    <t>SOT-223</t>
    <phoneticPr fontId="1" type="noConversion"/>
  </si>
  <si>
    <t>LD1117S33CTR</t>
    <phoneticPr fontId="1" type="noConversion"/>
  </si>
  <si>
    <t>电源：3.3v</t>
    <phoneticPr fontId="1" type="noConversion"/>
  </si>
  <si>
    <t>LDO线性电源芯片</t>
    <phoneticPr fontId="1" type="noConversion"/>
  </si>
  <si>
    <t>C182078</t>
    <phoneticPr fontId="1" type="noConversion"/>
  </si>
  <si>
    <t>2000+</t>
    <phoneticPr fontId="1" type="noConversion"/>
  </si>
  <si>
    <t>LMR14030SDDAR</t>
    <phoneticPr fontId="1" type="noConversion"/>
  </si>
  <si>
    <t>HSOIC-8</t>
    <phoneticPr fontId="1" type="noConversion"/>
  </si>
  <si>
    <t>电源：5v</t>
    <phoneticPr fontId="1" type="noConversion"/>
  </si>
  <si>
    <t>开关电源芯片</t>
    <phoneticPr fontId="1" type="noConversion"/>
  </si>
  <si>
    <t>40uA IQ 的 SIMPLE SWITCHER®、40V、3.5A 2.2MHz 降压转换器</t>
    <phoneticPr fontId="1" type="noConversion"/>
  </si>
  <si>
    <t>电平转换</t>
    <phoneticPr fontId="1" type="noConversion"/>
  </si>
  <si>
    <t>SN74LVC2G07DBVR</t>
    <phoneticPr fontId="1" type="noConversion"/>
  </si>
  <si>
    <t>C37708</t>
    <phoneticPr fontId="1" type="noConversion"/>
  </si>
  <si>
    <t>SOT-23-6</t>
    <phoneticPr fontId="1" type="noConversion"/>
  </si>
  <si>
    <t>缓冲器/驱动器  开漏 电压 - 电源：1.65 V ~ 5.5 V</t>
    <phoneticPr fontId="1" type="noConversion"/>
  </si>
  <si>
    <t>C21107</t>
    <phoneticPr fontId="1" type="noConversion"/>
  </si>
  <si>
    <t>onsemi(安森美)</t>
    <phoneticPr fontId="1" type="noConversion"/>
  </si>
  <si>
    <t>30V 200mA 800mV@100mA</t>
    <phoneticPr fontId="1" type="noConversion"/>
  </si>
  <si>
    <t>40000+</t>
    <phoneticPr fontId="1" type="noConversion"/>
  </si>
  <si>
    <t>SOD-323</t>
    <phoneticPr fontId="1" type="noConversion"/>
  </si>
  <si>
    <t>BAT54HT1G</t>
    <phoneticPr fontId="1" type="noConversion"/>
  </si>
  <si>
    <t>肖特基二极管</t>
    <phoneticPr fontId="1" type="noConversion"/>
  </si>
  <si>
    <t>电平转换，低电平有效</t>
    <phoneticPr fontId="1" type="noConversion"/>
  </si>
  <si>
    <t>45V 10A 490mV@10A</t>
    <phoneticPr fontId="1" type="noConversion"/>
  </si>
  <si>
    <t>C109472</t>
    <phoneticPr fontId="1" type="noConversion"/>
  </si>
  <si>
    <t>WCH(南京沁恒)</t>
    <phoneticPr fontId="1" type="noConversion"/>
  </si>
  <si>
    <t>LQFP-48_7x7x05P</t>
    <phoneticPr fontId="1" type="noConversion"/>
  </si>
  <si>
    <t>CH9350L</t>
    <phoneticPr fontId="1" type="noConversion"/>
  </si>
  <si>
    <t>USB芯片</t>
    <phoneticPr fontId="1" type="noConversion"/>
  </si>
  <si>
    <t>扫码枪识别</t>
    <phoneticPr fontId="1" type="noConversion"/>
  </si>
  <si>
    <t>Transceiver 协议类别：USB 2.0 数据速率：12Mbps</t>
    <phoneticPr fontId="1" type="noConversion"/>
  </si>
  <si>
    <t>C43698</t>
    <phoneticPr fontId="1" type="noConversion"/>
  </si>
  <si>
    <t>TPS3808G33DBVR</t>
    <phoneticPr fontId="1" type="noConversion"/>
  </si>
  <si>
    <t>简单复位/加电复位 监控的组数：1 输出端类型：开路漏极或开路集电极 有效的复位电平：低有效 复位阀值电压：3.07V</t>
    <phoneticPr fontId="1" type="noConversion"/>
  </si>
  <si>
    <t>7000+</t>
    <phoneticPr fontId="1" type="noConversion"/>
  </si>
  <si>
    <t>C6478</t>
    <phoneticPr fontId="1" type="noConversion"/>
  </si>
  <si>
    <t>60000+</t>
    <phoneticPr fontId="1" type="noConversion"/>
  </si>
  <si>
    <t>MICROCHIP(美国微芯)</t>
    <phoneticPr fontId="1" type="noConversion"/>
  </si>
  <si>
    <t>复位芯片</t>
    <phoneticPr fontId="1" type="noConversion"/>
  </si>
  <si>
    <t>AT24C128C-SSHM-T</t>
    <phoneticPr fontId="1" type="noConversion"/>
  </si>
  <si>
    <t>SOIC-8_150mil</t>
    <phoneticPr fontId="1" type="noConversion"/>
  </si>
  <si>
    <t>存储芯片</t>
    <phoneticPr fontId="1" type="noConversion"/>
  </si>
  <si>
    <t>存储器类型：EEPROM，存储容量：128K（16K x 8），速度：400kHz，1MHz，接口：I2C，2 线串口，电压 - 电源：1.7 V~ 5.5 V</t>
    <phoneticPr fontId="1" type="noConversion"/>
  </si>
  <si>
    <t>C188205</t>
    <phoneticPr fontId="1" type="noConversion"/>
  </si>
  <si>
    <t>8MHz ±10ppm 20pF</t>
    <phoneticPr fontId="1" type="noConversion"/>
  </si>
  <si>
    <t>YXC(扬兴科技)</t>
    <phoneticPr fontId="1" type="noConversion"/>
  </si>
  <si>
    <t>HC-49S-2P</t>
    <phoneticPr fontId="1" type="noConversion"/>
  </si>
  <si>
    <t>X49SD8MSB2SI</t>
    <phoneticPr fontId="1" type="noConversion"/>
  </si>
  <si>
    <t>晶振</t>
    <phoneticPr fontId="1" type="noConversion"/>
  </si>
  <si>
    <t>晶振直插</t>
    <phoneticPr fontId="1" type="noConversion"/>
  </si>
  <si>
    <t>晶振贴片</t>
    <phoneticPr fontId="1" type="noConversion"/>
  </si>
  <si>
    <t>C648987</t>
    <phoneticPr fontId="1" type="noConversion"/>
  </si>
  <si>
    <t>4000+</t>
    <phoneticPr fontId="1" type="noConversion"/>
  </si>
  <si>
    <t>7B008000R01</t>
    <phoneticPr fontId="1" type="noConversion"/>
  </si>
  <si>
    <t>SMD3225-4P</t>
    <phoneticPr fontId="1" type="noConversion"/>
  </si>
  <si>
    <t>C72041</t>
    <phoneticPr fontId="1" type="noConversion"/>
  </si>
  <si>
    <t>500000+</t>
    <phoneticPr fontId="1" type="noConversion"/>
  </si>
  <si>
    <t>LED灯</t>
    <phoneticPr fontId="1" type="noConversion"/>
  </si>
  <si>
    <t>19-217/BHC-ZL1M2RY/3T</t>
    <phoneticPr fontId="1" type="noConversion"/>
  </si>
  <si>
    <t>‘0603</t>
    <phoneticPr fontId="1" type="noConversion"/>
  </si>
  <si>
    <t>EVERLIGHT(亿光)</t>
    <phoneticPr fontId="1" type="noConversion"/>
  </si>
  <si>
    <t>测试电流：5mA 正向电压(VF)：3.1V</t>
    <phoneticPr fontId="1" type="noConversion"/>
  </si>
  <si>
    <t>C72037</t>
    <phoneticPr fontId="1" type="noConversion"/>
  </si>
  <si>
    <t>20mA 正向电压(VF)：2V</t>
    <phoneticPr fontId="1" type="noConversion"/>
  </si>
  <si>
    <t>17-21SURC/S530-A3/TR8</t>
    <phoneticPr fontId="1" type="noConversion"/>
  </si>
  <si>
    <t>程序运行灯：蓝色</t>
    <phoneticPr fontId="1" type="noConversion"/>
  </si>
  <si>
    <t>电源指示灯：红色</t>
    <phoneticPr fontId="1" type="noConversion"/>
  </si>
  <si>
    <t>C311481</t>
    <phoneticPr fontId="1" type="noConversion"/>
  </si>
  <si>
    <t>1000+</t>
    <phoneticPr fontId="1" type="noConversion"/>
  </si>
  <si>
    <t>精度：±20% 额定电流：4.5A 直流电阻(DCR)：67mΩ 车规级电感</t>
    <phoneticPr fontId="1" type="noConversion"/>
  </si>
  <si>
    <t>Coilank(驰兴电感)</t>
    <phoneticPr fontId="1" type="noConversion"/>
  </si>
  <si>
    <t>SMD</t>
    <phoneticPr fontId="1" type="noConversion"/>
  </si>
  <si>
    <t>APS07A30M100</t>
    <phoneticPr fontId="1" type="noConversion"/>
  </si>
  <si>
    <t>功率电感</t>
    <phoneticPr fontId="1" type="noConversion"/>
  </si>
  <si>
    <t>电源滤波</t>
    <phoneticPr fontId="1" type="noConversion"/>
  </si>
  <si>
    <t>C353363</t>
    <phoneticPr fontId="1" type="noConversion"/>
  </si>
  <si>
    <t xml:space="preserve">瞬态抑制二极管(TVS) </t>
    <phoneticPr fontId="1" type="noConversion"/>
  </si>
  <si>
    <t>SMBJ36CA</t>
    <phoneticPr fontId="1" type="noConversion"/>
  </si>
  <si>
    <t>SMB</t>
    <phoneticPr fontId="1" type="noConversion"/>
  </si>
  <si>
    <t>晶导微电子</t>
    <phoneticPr fontId="1" type="noConversion"/>
  </si>
  <si>
    <t>双向 反向截止电压(Vrwm)：36V 击穿电压(最小值)：40V 击穿电压(最大值)：44.2V</t>
    <phoneticPr fontId="1" type="noConversion"/>
  </si>
  <si>
    <t>C64882</t>
    <phoneticPr fontId="1" type="noConversion"/>
  </si>
  <si>
    <t>直流反向耐压(Vr)：40V 平均整流电流(Io)：5A 正向压降(Vf)：550mV@5A 40V,5A,VF=0.55V@5A</t>
    <phoneticPr fontId="1" type="noConversion"/>
  </si>
  <si>
    <t>开关电源续流</t>
    <phoneticPr fontId="1" type="noConversion"/>
  </si>
  <si>
    <t>C22633</t>
    <phoneticPr fontId="1" type="noConversion"/>
  </si>
  <si>
    <t>CJ(江苏长电/长晶)</t>
    <phoneticPr fontId="1" type="noConversion"/>
  </si>
  <si>
    <t>BAT43WS S8</t>
    <phoneticPr fontId="1" type="noConversion"/>
  </si>
  <si>
    <t>30V 200mA 450mV@15mA</t>
    <phoneticPr fontId="1" type="noConversion"/>
  </si>
  <si>
    <t>C19224</t>
    <phoneticPr fontId="1" type="noConversion"/>
  </si>
  <si>
    <t xml:space="preserve">双向 Vrwm:5V 双向 反向截止电压(Vrwm)：5V 击穿电压(最小值)：5.5V </t>
    <phoneticPr fontId="1" type="noConversion"/>
  </si>
  <si>
    <t>PESD5V0S1BA,115</t>
    <phoneticPr fontId="1" type="noConversion"/>
  </si>
  <si>
    <t>SS54F</t>
    <phoneticPr fontId="1" type="noConversion"/>
  </si>
  <si>
    <t>SMAF</t>
    <phoneticPr fontId="1" type="noConversion"/>
  </si>
  <si>
    <t>MDD</t>
    <phoneticPr fontId="1" type="noConversion"/>
  </si>
  <si>
    <t>24v电源接入</t>
    <phoneticPr fontId="1" type="noConversion"/>
  </si>
  <si>
    <t>3.3v信号接入</t>
    <phoneticPr fontId="1" type="noConversion"/>
  </si>
  <si>
    <t>’1210</t>
    <phoneticPr fontId="1" type="noConversion"/>
  </si>
  <si>
    <t xml:space="preserve">NPN 45V 100mA </t>
    <phoneticPr fontId="1" type="noConversion"/>
  </si>
  <si>
    <t>BC847B,215</t>
    <phoneticPr fontId="1" type="noConversion"/>
  </si>
  <si>
    <t>SOT-23(SOT-23-3)</t>
    <phoneticPr fontId="1" type="noConversion"/>
  </si>
  <si>
    <t>C57668</t>
    <phoneticPr fontId="1" type="noConversion"/>
  </si>
  <si>
    <t>50000+</t>
    <phoneticPr fontId="1" type="noConversion"/>
  </si>
  <si>
    <t>三极管：NPN</t>
    <phoneticPr fontId="1" type="noConversion"/>
  </si>
  <si>
    <t>电池充电</t>
    <phoneticPr fontId="1" type="noConversion"/>
  </si>
  <si>
    <t>ADC1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</si>
</sst>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8"/>
      <color theme="1"/>
      <name val="等线"/>
      <family val="2"/>
      <scheme val="minor"/>
    </font>
    <font>
      <sz val="18"/>
      <color theme="1"/>
      <name val="等线"/>
      <family val="2"/>
      <scheme val="minor"/>
    </font>
    <font>
      <sz val="26"/>
      <color theme="1"/>
      <name val="等线"/>
      <family val="2"/>
      <scheme val="minor"/>
    </font>
    <font>
      <sz val="16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u/>
      <sz val="26"/>
      <color theme="10"/>
      <name val="等线"/>
      <family val="2"/>
      <scheme val="minor"/>
    </font>
    <font>
      <sz val="22"/>
      <color theme="1"/>
      <name val="等线"/>
      <family val="2"/>
      <scheme val="minor"/>
    </font>
    <font>
      <b/>
      <sz val="22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3" fillId="0" borderId="0" xfId="0" applyFont="1" applyAlignment="1">
      <alignment vertical="center"/>
    </xf>
    <xf numFmtId="0" fontId="0" fillId="0" borderId="0" xfId="0" applyFill="1" applyAlignment="1"/>
    <xf numFmtId="176" fontId="0" fillId="0" borderId="0" xfId="0" applyNumberFormat="1"/>
    <xf numFmtId="0" fontId="0" fillId="0" borderId="0" xfId="0" applyFill="1"/>
    <xf numFmtId="0" fontId="4" fillId="0" borderId="0" xfId="0" applyFont="1"/>
    <xf numFmtId="0" fontId="7" fillId="0" borderId="0" xfId="1" applyFont="1"/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10" fillId="0" borderId="0" xfId="0" applyFont="1"/>
    <xf numFmtId="0" fontId="10" fillId="2" borderId="1" xfId="0" applyFont="1" applyFill="1" applyBorder="1"/>
    <xf numFmtId="0" fontId="10" fillId="0" borderId="1" xfId="0" applyFont="1" applyBorder="1" applyAlignment="1">
      <alignment vertical="center"/>
    </xf>
    <xf numFmtId="0" fontId="11" fillId="0" borderId="1" xfId="0" applyFont="1" applyBorder="1"/>
    <xf numFmtId="0" fontId="11" fillId="0" borderId="0" xfId="0" applyFont="1"/>
    <xf numFmtId="0" fontId="6" fillId="0" borderId="0" xfId="1"/>
    <xf numFmtId="0" fontId="0" fillId="4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10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wrapText="1"/>
    </xf>
    <xf numFmtId="0" fontId="11" fillId="0" borderId="1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523875</xdr:colOff>
      <xdr:row>5</xdr:row>
      <xdr:rowOff>28575</xdr:rowOff>
    </xdr:from>
    <xdr:to>
      <xdr:col>25</xdr:col>
      <xdr:colOff>57150</xdr:colOff>
      <xdr:row>24</xdr:row>
      <xdr:rowOff>189701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C198C8F-B93C-4A12-94E5-9BFB9C091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11150" y="1076325"/>
          <a:ext cx="4943475" cy="414257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80</xdr:row>
      <xdr:rowOff>0</xdr:rowOff>
    </xdr:from>
    <xdr:to>
      <xdr:col>20</xdr:col>
      <xdr:colOff>351451</xdr:colOff>
      <xdr:row>88</xdr:row>
      <xdr:rowOff>37886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07A3F3D-8AF5-4D00-AC6B-B66BD2A19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77075" y="16764000"/>
          <a:ext cx="7790476" cy="17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32</xdr:col>
      <xdr:colOff>569214</xdr:colOff>
      <xdr:row>24</xdr:row>
      <xdr:rowOff>179748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3C39AFA-0330-E994-37FC-00491FC76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419100"/>
          <a:ext cx="18285714" cy="98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408657</xdr:colOff>
      <xdr:row>13</xdr:row>
      <xdr:rowOff>85033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056803D-CB44-E857-9E8B-CA0EFE3E5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42857" cy="55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26</xdr:col>
      <xdr:colOff>399333</xdr:colOff>
      <xdr:row>5</xdr:row>
      <xdr:rowOff>85505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B82C2B6-D9AF-1766-DEBE-8464A91CF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0" y="419100"/>
          <a:ext cx="5733333" cy="1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17</xdr:col>
      <xdr:colOff>417981</xdr:colOff>
      <xdr:row>30</xdr:row>
      <xdr:rowOff>103924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5A06818-3D40-4FD8-5C93-E6F3C6044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0" y="5867400"/>
          <a:ext cx="8952381" cy="6809524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35</xdr:col>
      <xdr:colOff>475124</xdr:colOff>
      <xdr:row>30</xdr:row>
      <xdr:rowOff>142019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D1D7AEA-BA92-4E65-E7C9-41FC57E52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34600" y="5867400"/>
          <a:ext cx="9009524" cy="68476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5</xdr:row>
      <xdr:rowOff>19050</xdr:rowOff>
    </xdr:from>
    <xdr:to>
      <xdr:col>60</xdr:col>
      <xdr:colOff>9525</xdr:colOff>
      <xdr:row>15</xdr:row>
      <xdr:rowOff>152400</xdr:rowOff>
    </xdr:to>
    <xdr:sp macro="" textlink="">
      <xdr:nvSpPr>
        <xdr:cNvPr id="2" name="梯形 1">
          <a:extLst>
            <a:ext uri="{FF2B5EF4-FFF2-40B4-BE49-F238E27FC236}">
              <a16:creationId xmlns:a16="http://schemas.microsoft.com/office/drawing/2014/main" id="{F9E3A6A8-CFC7-F1B5-79F0-C3E73789AF66}"/>
            </a:ext>
          </a:extLst>
        </xdr:cNvPr>
        <xdr:cNvSpPr/>
      </xdr:nvSpPr>
      <xdr:spPr>
        <a:xfrm>
          <a:off x="3000375" y="742950"/>
          <a:ext cx="8667750" cy="1943100"/>
        </a:xfrm>
        <a:prstGeom prst="trapezoid">
          <a:avLst>
            <a:gd name="adj" fmla="val 148530"/>
          </a:avLst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19050</xdr:colOff>
      <xdr:row>1</xdr:row>
      <xdr:rowOff>9525</xdr:rowOff>
    </xdr:from>
    <xdr:to>
      <xdr:col>9</xdr:col>
      <xdr:colOff>19050</xdr:colOff>
      <xdr:row>25</xdr:row>
      <xdr:rowOff>171450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1A873E9D-1145-3BD4-B000-B969EE0AC8F8}"/>
            </a:ext>
          </a:extLst>
        </xdr:cNvPr>
        <xdr:cNvCxnSpPr/>
      </xdr:nvCxnSpPr>
      <xdr:spPr>
        <a:xfrm>
          <a:off x="2933700" y="9525"/>
          <a:ext cx="0" cy="4505325"/>
        </a:xfrm>
        <a:prstGeom prst="line">
          <a:avLst/>
        </a:prstGeom>
        <a:ln w="38100"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15</xdr:row>
      <xdr:rowOff>161925</xdr:rowOff>
    </xdr:from>
    <xdr:to>
      <xdr:col>66</xdr:col>
      <xdr:colOff>0</xdr:colOff>
      <xdr:row>15</xdr:row>
      <xdr:rowOff>171450</xdr:rowOff>
    </xdr:to>
    <xdr:cxnSp macro="">
      <xdr:nvCxnSpPr>
        <xdr:cNvPr id="6" name="直接箭头连接符 5">
          <a:extLst>
            <a:ext uri="{FF2B5EF4-FFF2-40B4-BE49-F238E27FC236}">
              <a16:creationId xmlns:a16="http://schemas.microsoft.com/office/drawing/2014/main" id="{1CE7E063-958D-EAA0-4C62-61A23CF2CFCF}"/>
            </a:ext>
          </a:extLst>
        </xdr:cNvPr>
        <xdr:cNvCxnSpPr/>
      </xdr:nvCxnSpPr>
      <xdr:spPr>
        <a:xfrm flipV="1">
          <a:off x="2581275" y="2695575"/>
          <a:ext cx="10106025" cy="952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473710</xdr:colOff>
      <xdr:row>8</xdr:row>
      <xdr:rowOff>242570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44AA14C-7F62-4211-9A44-74D44BB12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74310" cy="31762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8</xdr:col>
      <xdr:colOff>474421</xdr:colOff>
      <xdr:row>18</xdr:row>
      <xdr:rowOff>299357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E0DDC69-B8AA-3194-027D-39B487CFA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0357" y="4640036"/>
          <a:ext cx="5236921" cy="325210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1</xdr:rowOff>
    </xdr:from>
    <xdr:to>
      <xdr:col>8</xdr:col>
      <xdr:colOff>432808</xdr:colOff>
      <xdr:row>28</xdr:row>
      <xdr:rowOff>258537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1B0055A-87C5-DF5A-AA56-34C650F57A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0357" y="10123715"/>
          <a:ext cx="5195308" cy="321128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31</xdr:row>
      <xdr:rowOff>0</xdr:rowOff>
    </xdr:from>
    <xdr:to>
      <xdr:col>8</xdr:col>
      <xdr:colOff>621591</xdr:colOff>
      <xdr:row>38</xdr:row>
      <xdr:rowOff>285750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E1F089F2-3C75-0A90-E56E-3EE436419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0358" y="15607393"/>
          <a:ext cx="5384090" cy="32385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41</xdr:row>
      <xdr:rowOff>0</xdr:rowOff>
    </xdr:from>
    <xdr:to>
      <xdr:col>9</xdr:col>
      <xdr:colOff>31724</xdr:colOff>
      <xdr:row>48</xdr:row>
      <xdr:rowOff>340179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8992BB49-1C27-9BB9-BB42-7D334C531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0358" y="21091071"/>
          <a:ext cx="5474580" cy="32929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blog.csdn.net/whble/article/details/78225095" TargetMode="External"/><Relationship Id="rId1" Type="http://schemas.openxmlformats.org/officeDocument/2006/relationships/hyperlink" Target="https://bbs.21ic.com/icview-2546930-1-3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enku.baidu.com/view/c0e1ed53580216fc700afdcc.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file:///C:\Users\TANJINYI\AppData\Roaming\Microsoft\Excel\SoftWare\SDWe\SDWe050_Debug\SDWe&#35774;&#35745;&#22791;&#27880;.xlsx" TargetMode="External"/><Relationship Id="rId1" Type="http://schemas.openxmlformats.org/officeDocument/2006/relationships/hyperlink" Target="file:///C:\Users\TANJINYI\AppData\Roaming\Microsoft\Excel\SoftWare\SDWe\SDWe050_Debug\SDWe&#35774;&#35745;&#22791;&#27880;.xlsx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D1BE-DDA9-4F54-A3A8-771397F96575}">
  <dimension ref="B2:L4"/>
  <sheetViews>
    <sheetView workbookViewId="0">
      <selection activeCell="O15" sqref="O15"/>
    </sheetView>
  </sheetViews>
  <sheetFormatPr defaultRowHeight="14.25" x14ac:dyDescent="0.2"/>
  <cols>
    <col min="1" max="1" width="2.875" customWidth="1"/>
    <col min="2" max="2" width="5.5" bestFit="1" customWidth="1"/>
    <col min="3" max="3" width="2.875" bestFit="1" customWidth="1"/>
  </cols>
  <sheetData>
    <row r="2" spans="2:12" ht="16.5" x14ac:dyDescent="0.3">
      <c r="B2" s="40" t="s">
        <v>103</v>
      </c>
      <c r="C2" s="16">
        <v>1</v>
      </c>
      <c r="D2" s="23" t="s">
        <v>104</v>
      </c>
      <c r="E2" s="23"/>
      <c r="F2" s="23"/>
      <c r="G2" s="23"/>
      <c r="H2" s="23"/>
      <c r="I2" s="23"/>
      <c r="J2" s="23"/>
      <c r="K2" s="23"/>
      <c r="L2" s="23"/>
    </row>
    <row r="3" spans="2:12" ht="16.5" x14ac:dyDescent="0.3">
      <c r="B3" s="40"/>
      <c r="C3" s="16">
        <v>2</v>
      </c>
      <c r="D3" s="23" t="s">
        <v>106</v>
      </c>
      <c r="E3" s="23"/>
      <c r="F3" s="23"/>
      <c r="G3" s="23"/>
      <c r="H3" s="23"/>
      <c r="I3" s="23"/>
      <c r="J3" s="23"/>
      <c r="K3" s="23"/>
      <c r="L3" s="23"/>
    </row>
    <row r="4" spans="2:12" ht="16.5" x14ac:dyDescent="0.3">
      <c r="B4" s="40"/>
      <c r="C4" s="16">
        <v>3</v>
      </c>
      <c r="D4" s="23" t="s">
        <v>109</v>
      </c>
      <c r="E4" s="23"/>
      <c r="F4" s="23"/>
      <c r="G4" s="23"/>
      <c r="H4" s="23"/>
      <c r="I4" s="23"/>
      <c r="J4" s="23"/>
      <c r="K4" s="23"/>
      <c r="L4" s="23"/>
    </row>
  </sheetData>
  <mergeCells count="4">
    <mergeCell ref="B2:B4"/>
    <mergeCell ref="D2:L2"/>
    <mergeCell ref="D3:L3"/>
    <mergeCell ref="D4:L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BBFAA-63E3-4C27-9300-15B8CA7870D2}">
  <dimension ref="A1:R65"/>
  <sheetViews>
    <sheetView tabSelected="1" workbookViewId="0">
      <pane ySplit="1" topLeftCell="A2" activePane="bottomLeft" state="frozen"/>
      <selection pane="bottomLeft" activeCell="M12" sqref="M12"/>
    </sheetView>
  </sheetViews>
  <sheetFormatPr defaultColWidth="8.875" defaultRowHeight="16.5" x14ac:dyDescent="0.3"/>
  <cols>
    <col min="1" max="1" width="5.5" style="13" customWidth="1"/>
    <col min="2" max="2" width="11.125" style="13" customWidth="1"/>
    <col min="3" max="3" width="12.75" style="13" bestFit="1" customWidth="1"/>
    <col min="4" max="4" width="5.25" style="13" bestFit="1" customWidth="1"/>
    <col min="5" max="5" width="12.5" style="13" bestFit="1" customWidth="1"/>
    <col min="6" max="6" width="22.875" style="13" customWidth="1"/>
    <col min="7" max="7" width="11.25" style="13" bestFit="1" customWidth="1"/>
    <col min="8" max="8" width="8.875" style="13"/>
    <col min="9" max="9" width="2.75" style="13" bestFit="1" customWidth="1"/>
    <col min="10" max="16384" width="8.875" style="13"/>
  </cols>
  <sheetData>
    <row r="1" spans="1:7" x14ac:dyDescent="0.3">
      <c r="A1" s="12" t="s">
        <v>62</v>
      </c>
      <c r="B1" s="12" t="s">
        <v>78</v>
      </c>
      <c r="C1" s="12" t="s">
        <v>79</v>
      </c>
      <c r="D1" s="12" t="s">
        <v>80</v>
      </c>
      <c r="E1" s="12" t="s">
        <v>81</v>
      </c>
      <c r="F1" s="12" t="s">
        <v>82</v>
      </c>
      <c r="G1" s="12" t="s">
        <v>83</v>
      </c>
    </row>
    <row r="2" spans="1:7" x14ac:dyDescent="0.3">
      <c r="A2" s="14">
        <v>1</v>
      </c>
      <c r="B2" s="14" t="s">
        <v>84</v>
      </c>
      <c r="C2" s="12" t="s">
        <v>84</v>
      </c>
      <c r="D2" s="12"/>
      <c r="E2" s="12"/>
      <c r="F2" s="12" t="s">
        <v>85</v>
      </c>
      <c r="G2" s="12"/>
    </row>
    <row r="3" spans="1:7" x14ac:dyDescent="0.3">
      <c r="A3" s="12">
        <v>2</v>
      </c>
      <c r="B3" s="12"/>
      <c r="C3" s="12"/>
      <c r="D3" s="12"/>
      <c r="E3" s="12"/>
      <c r="F3" s="12"/>
      <c r="G3" s="12"/>
    </row>
    <row r="4" spans="1:7" x14ac:dyDescent="0.3">
      <c r="A4" s="12">
        <v>3</v>
      </c>
      <c r="B4" s="12"/>
      <c r="C4" s="12"/>
      <c r="D4" s="12"/>
      <c r="E4" s="12"/>
      <c r="F4" s="12"/>
      <c r="G4" s="12"/>
    </row>
    <row r="5" spans="1:7" x14ac:dyDescent="0.3">
      <c r="A5" s="12">
        <v>4</v>
      </c>
      <c r="B5" s="12"/>
      <c r="C5" s="12"/>
      <c r="D5" s="12"/>
      <c r="E5" s="12"/>
      <c r="F5" s="12"/>
      <c r="G5" s="12"/>
    </row>
    <row r="6" spans="1:7" x14ac:dyDescent="0.3">
      <c r="A6" s="14">
        <v>5</v>
      </c>
      <c r="B6" s="14" t="s">
        <v>86</v>
      </c>
      <c r="C6" s="12" t="s">
        <v>86</v>
      </c>
      <c r="D6" s="12"/>
      <c r="E6" s="12"/>
      <c r="F6" s="15" t="s">
        <v>86</v>
      </c>
      <c r="G6" s="12"/>
    </row>
    <row r="7" spans="1:7" x14ac:dyDescent="0.3">
      <c r="A7" s="14">
        <v>6</v>
      </c>
      <c r="B7" s="14" t="s">
        <v>87</v>
      </c>
      <c r="C7" s="12" t="s">
        <v>87</v>
      </c>
      <c r="D7" s="12"/>
      <c r="E7" s="12"/>
      <c r="F7" s="15" t="s">
        <v>87</v>
      </c>
      <c r="G7" s="12"/>
    </row>
    <row r="8" spans="1:7" x14ac:dyDescent="0.3">
      <c r="A8" s="14">
        <v>7</v>
      </c>
      <c r="B8" s="14" t="s">
        <v>88</v>
      </c>
      <c r="C8" s="12" t="s">
        <v>88</v>
      </c>
      <c r="D8" s="12"/>
      <c r="E8" s="12"/>
      <c r="F8" s="12" t="s">
        <v>88</v>
      </c>
      <c r="G8" s="12" t="s">
        <v>89</v>
      </c>
    </row>
    <row r="9" spans="1:7" x14ac:dyDescent="0.3">
      <c r="A9" s="12">
        <v>8</v>
      </c>
      <c r="B9" s="12"/>
      <c r="C9" s="12"/>
      <c r="D9" s="12"/>
      <c r="E9" s="12"/>
      <c r="F9" s="12"/>
      <c r="G9" s="12"/>
    </row>
    <row r="10" spans="1:7" x14ac:dyDescent="0.3">
      <c r="A10" s="12">
        <v>9</v>
      </c>
      <c r="B10" s="12"/>
      <c r="C10" s="12"/>
      <c r="D10" s="12"/>
      <c r="E10" s="12"/>
      <c r="F10" s="12"/>
      <c r="G10" s="12"/>
    </row>
    <row r="11" spans="1:7" x14ac:dyDescent="0.3">
      <c r="A11" s="12">
        <v>10</v>
      </c>
      <c r="B11" s="12"/>
      <c r="C11" s="12"/>
      <c r="D11" s="12"/>
      <c r="E11" s="12"/>
      <c r="F11" s="12"/>
      <c r="G11" s="12"/>
    </row>
    <row r="12" spans="1:7" x14ac:dyDescent="0.3">
      <c r="A12" s="12">
        <v>11</v>
      </c>
      <c r="B12" s="12"/>
      <c r="C12" s="12"/>
      <c r="D12" s="12"/>
      <c r="E12" s="12"/>
      <c r="F12" s="12"/>
      <c r="G12" s="12"/>
    </row>
    <row r="13" spans="1:7" x14ac:dyDescent="0.3">
      <c r="A13" s="14">
        <v>12</v>
      </c>
      <c r="B13" s="14" t="s">
        <v>90</v>
      </c>
      <c r="C13" s="12" t="s">
        <v>90</v>
      </c>
      <c r="D13" s="12"/>
      <c r="E13" s="12"/>
      <c r="F13" s="12" t="s">
        <v>91</v>
      </c>
      <c r="G13" s="12"/>
    </row>
    <row r="14" spans="1:7" x14ac:dyDescent="0.3">
      <c r="A14" s="14">
        <v>13</v>
      </c>
      <c r="B14" s="14" t="s">
        <v>92</v>
      </c>
      <c r="C14" s="12" t="s">
        <v>92</v>
      </c>
      <c r="D14" s="12"/>
      <c r="E14" s="12"/>
      <c r="F14" s="12" t="s">
        <v>85</v>
      </c>
      <c r="G14" s="12"/>
    </row>
    <row r="15" spans="1:7" x14ac:dyDescent="0.3">
      <c r="A15" s="12">
        <v>14</v>
      </c>
      <c r="B15" s="12" t="s">
        <v>93</v>
      </c>
      <c r="C15" s="12"/>
      <c r="D15" s="12"/>
      <c r="E15" s="12"/>
      <c r="F15" s="12"/>
      <c r="G15" s="12"/>
    </row>
    <row r="16" spans="1:7" x14ac:dyDescent="0.3">
      <c r="A16" s="12">
        <v>15</v>
      </c>
      <c r="B16" s="12" t="s">
        <v>94</v>
      </c>
      <c r="C16" s="12"/>
      <c r="D16" s="12"/>
      <c r="E16" s="12"/>
      <c r="F16" s="12"/>
      <c r="G16" s="12"/>
    </row>
    <row r="17" spans="1:18" x14ac:dyDescent="0.3">
      <c r="A17" s="12">
        <v>16</v>
      </c>
      <c r="B17" s="12" t="s">
        <v>95</v>
      </c>
      <c r="C17" s="12"/>
      <c r="D17" s="12"/>
      <c r="E17" s="12"/>
      <c r="F17" s="15"/>
      <c r="G17" s="12"/>
    </row>
    <row r="18" spans="1:18" x14ac:dyDescent="0.3">
      <c r="A18" s="12">
        <v>17</v>
      </c>
      <c r="B18" s="12" t="s">
        <v>96</v>
      </c>
      <c r="C18" s="12"/>
      <c r="D18" s="12"/>
      <c r="E18" s="12"/>
      <c r="F18" s="15"/>
      <c r="G18" s="12"/>
    </row>
    <row r="19" spans="1:18" x14ac:dyDescent="0.3">
      <c r="A19" s="14">
        <v>18</v>
      </c>
      <c r="B19" s="14" t="s">
        <v>198</v>
      </c>
      <c r="C19" s="12"/>
      <c r="D19" s="12"/>
      <c r="E19" s="12"/>
      <c r="F19" s="12" t="s">
        <v>97</v>
      </c>
      <c r="G19" s="12"/>
    </row>
    <row r="20" spans="1:18" x14ac:dyDescent="0.3">
      <c r="A20" s="14">
        <v>19</v>
      </c>
      <c r="B20" s="14" t="s">
        <v>98</v>
      </c>
      <c r="C20" s="12" t="s">
        <v>98</v>
      </c>
      <c r="D20" s="12"/>
      <c r="E20" s="12"/>
      <c r="F20" s="12" t="s">
        <v>85</v>
      </c>
      <c r="G20" s="12"/>
    </row>
    <row r="21" spans="1:18" x14ac:dyDescent="0.3">
      <c r="A21" s="14">
        <v>20</v>
      </c>
      <c r="B21" s="14" t="s">
        <v>99</v>
      </c>
      <c r="C21" s="12" t="s">
        <v>100</v>
      </c>
      <c r="D21" s="12"/>
      <c r="E21" s="12"/>
      <c r="F21" s="12" t="s">
        <v>101</v>
      </c>
      <c r="G21" s="12" t="s">
        <v>89</v>
      </c>
    </row>
    <row r="22" spans="1:18" x14ac:dyDescent="0.3">
      <c r="A22" s="12">
        <v>21</v>
      </c>
      <c r="B22" s="12" t="s">
        <v>102</v>
      </c>
      <c r="C22" s="12"/>
      <c r="D22" s="12"/>
      <c r="E22" s="12"/>
      <c r="F22" s="12"/>
      <c r="G22" s="12"/>
      <c r="H22" s="22" t="s">
        <v>103</v>
      </c>
      <c r="I22" s="16">
        <v>1</v>
      </c>
      <c r="J22" s="23" t="s">
        <v>104</v>
      </c>
      <c r="K22" s="23"/>
      <c r="L22" s="23"/>
      <c r="M22" s="23"/>
      <c r="N22" s="23"/>
      <c r="O22" s="23"/>
      <c r="P22" s="23"/>
      <c r="Q22" s="23"/>
      <c r="R22" s="23"/>
    </row>
    <row r="23" spans="1:18" x14ac:dyDescent="0.3">
      <c r="A23" s="12">
        <v>22</v>
      </c>
      <c r="B23" s="12" t="s">
        <v>105</v>
      </c>
      <c r="C23" s="12"/>
      <c r="D23" s="12"/>
      <c r="E23" s="12"/>
      <c r="F23" s="12"/>
      <c r="G23" s="12"/>
      <c r="H23" s="22"/>
      <c r="I23" s="16">
        <v>2</v>
      </c>
      <c r="J23" s="23" t="s">
        <v>106</v>
      </c>
      <c r="K23" s="23"/>
      <c r="L23" s="23"/>
      <c r="M23" s="23"/>
      <c r="N23" s="23"/>
      <c r="O23" s="23"/>
      <c r="P23" s="23"/>
      <c r="Q23" s="23"/>
      <c r="R23" s="23"/>
    </row>
    <row r="24" spans="1:18" x14ac:dyDescent="0.3">
      <c r="A24" s="14">
        <v>23</v>
      </c>
      <c r="B24" s="14" t="s">
        <v>107</v>
      </c>
      <c r="C24" s="12" t="s">
        <v>100</v>
      </c>
      <c r="D24" s="12"/>
      <c r="E24" s="12"/>
      <c r="F24" s="12" t="s">
        <v>108</v>
      </c>
      <c r="G24" s="12" t="s">
        <v>89</v>
      </c>
      <c r="H24" s="22"/>
      <c r="I24" s="16">
        <v>3</v>
      </c>
      <c r="J24" s="23" t="s">
        <v>109</v>
      </c>
      <c r="K24" s="23"/>
      <c r="L24" s="23"/>
      <c r="M24" s="23"/>
      <c r="N24" s="23"/>
      <c r="O24" s="23"/>
      <c r="P24" s="23"/>
      <c r="Q24" s="23"/>
      <c r="R24" s="23"/>
    </row>
    <row r="25" spans="1:18" x14ac:dyDescent="0.3">
      <c r="A25" s="14">
        <v>24</v>
      </c>
      <c r="B25" s="14" t="s">
        <v>110</v>
      </c>
      <c r="C25" s="12" t="s">
        <v>111</v>
      </c>
      <c r="D25" s="12" t="s">
        <v>112</v>
      </c>
      <c r="E25" s="12" t="s">
        <v>113</v>
      </c>
      <c r="F25" s="12" t="s">
        <v>114</v>
      </c>
      <c r="G25" s="12" t="s">
        <v>89</v>
      </c>
      <c r="H25" s="13" t="s">
        <v>115</v>
      </c>
      <c r="J25" s="24" t="s">
        <v>116</v>
      </c>
      <c r="K25" s="24"/>
      <c r="L25" s="24"/>
      <c r="M25" s="24"/>
      <c r="N25" s="24"/>
      <c r="O25" s="24"/>
      <c r="P25" s="24"/>
      <c r="Q25" s="24"/>
      <c r="R25" s="24"/>
    </row>
    <row r="26" spans="1:18" x14ac:dyDescent="0.3">
      <c r="A26" s="14">
        <v>25</v>
      </c>
      <c r="B26" s="14" t="s">
        <v>117</v>
      </c>
      <c r="C26" s="12" t="s">
        <v>118</v>
      </c>
      <c r="D26" s="12" t="s">
        <v>112</v>
      </c>
      <c r="E26" s="12" t="s">
        <v>119</v>
      </c>
      <c r="F26" s="12" t="s">
        <v>120</v>
      </c>
      <c r="G26" s="12" t="s">
        <v>89</v>
      </c>
    </row>
    <row r="27" spans="1:18" x14ac:dyDescent="0.3">
      <c r="A27" s="12">
        <v>26</v>
      </c>
      <c r="B27" s="12" t="s">
        <v>121</v>
      </c>
      <c r="C27" s="12"/>
      <c r="D27" s="12"/>
      <c r="E27" s="12"/>
      <c r="F27" s="12"/>
      <c r="G27" s="12"/>
    </row>
    <row r="28" spans="1:18" x14ac:dyDescent="0.3">
      <c r="A28" s="12">
        <v>27</v>
      </c>
      <c r="B28" s="12" t="s">
        <v>122</v>
      </c>
      <c r="C28" s="12"/>
      <c r="D28" s="12"/>
      <c r="E28" s="12"/>
      <c r="F28" s="12" t="s">
        <v>390</v>
      </c>
      <c r="G28" s="12"/>
    </row>
    <row r="29" spans="1:18" x14ac:dyDescent="0.3">
      <c r="A29" s="12">
        <v>28</v>
      </c>
      <c r="B29" s="12" t="s">
        <v>123</v>
      </c>
      <c r="C29" s="12"/>
      <c r="D29" s="12"/>
      <c r="E29" s="12"/>
      <c r="F29" s="12"/>
      <c r="G29" s="12"/>
    </row>
    <row r="30" spans="1:18" x14ac:dyDescent="0.3">
      <c r="A30" s="14">
        <v>29</v>
      </c>
      <c r="B30" s="14" t="s">
        <v>124</v>
      </c>
      <c r="C30" s="12" t="s">
        <v>100</v>
      </c>
      <c r="D30" s="12"/>
      <c r="E30" s="12"/>
      <c r="F30" s="14" t="s">
        <v>154</v>
      </c>
      <c r="G30" s="12"/>
    </row>
    <row r="31" spans="1:18" x14ac:dyDescent="0.3">
      <c r="A31" s="14">
        <v>30</v>
      </c>
      <c r="B31" s="14" t="s">
        <v>125</v>
      </c>
      <c r="C31" s="12" t="s">
        <v>139</v>
      </c>
      <c r="D31" s="12"/>
      <c r="E31" s="12"/>
      <c r="F31" s="14" t="s">
        <v>156</v>
      </c>
      <c r="G31" s="12"/>
    </row>
    <row r="32" spans="1:18" x14ac:dyDescent="0.3">
      <c r="A32" s="14">
        <v>31</v>
      </c>
      <c r="B32" s="14" t="s">
        <v>126</v>
      </c>
      <c r="C32" s="12" t="s">
        <v>127</v>
      </c>
      <c r="D32" s="12"/>
      <c r="E32" s="12"/>
      <c r="F32" s="12" t="s">
        <v>91</v>
      </c>
      <c r="G32" s="12"/>
    </row>
    <row r="33" spans="1:7" x14ac:dyDescent="0.3">
      <c r="A33" s="14">
        <v>32</v>
      </c>
      <c r="B33" s="14" t="s">
        <v>98</v>
      </c>
      <c r="C33" s="12" t="s">
        <v>98</v>
      </c>
      <c r="D33" s="12"/>
      <c r="E33" s="12"/>
      <c r="F33" s="12" t="s">
        <v>85</v>
      </c>
      <c r="G33" s="12"/>
    </row>
    <row r="34" spans="1:7" x14ac:dyDescent="0.3">
      <c r="A34" s="14">
        <v>33</v>
      </c>
      <c r="B34" s="14" t="s">
        <v>128</v>
      </c>
      <c r="C34" s="12" t="s">
        <v>100</v>
      </c>
      <c r="D34" s="12"/>
      <c r="E34" s="12"/>
      <c r="F34" s="12" t="s">
        <v>129</v>
      </c>
      <c r="G34" s="12" t="s">
        <v>89</v>
      </c>
    </row>
    <row r="35" spans="1:7" x14ac:dyDescent="0.3">
      <c r="A35" s="14">
        <v>34</v>
      </c>
      <c r="B35" s="14" t="s">
        <v>130</v>
      </c>
      <c r="C35" s="12" t="s">
        <v>100</v>
      </c>
      <c r="D35" s="12"/>
      <c r="E35" s="12"/>
      <c r="F35" s="12" t="s">
        <v>131</v>
      </c>
      <c r="G35" s="12" t="s">
        <v>89</v>
      </c>
    </row>
    <row r="36" spans="1:7" x14ac:dyDescent="0.3">
      <c r="A36" s="14">
        <v>35</v>
      </c>
      <c r="B36" s="14" t="s">
        <v>132</v>
      </c>
      <c r="C36" s="12" t="s">
        <v>133</v>
      </c>
      <c r="D36" s="12" t="s">
        <v>134</v>
      </c>
      <c r="E36" s="12"/>
      <c r="F36" s="12" t="s">
        <v>135</v>
      </c>
      <c r="G36" s="12" t="s">
        <v>89</v>
      </c>
    </row>
    <row r="37" spans="1:7" x14ac:dyDescent="0.3">
      <c r="A37" s="14">
        <v>36</v>
      </c>
      <c r="B37" s="14" t="s">
        <v>136</v>
      </c>
      <c r="C37" s="12" t="s">
        <v>100</v>
      </c>
      <c r="D37" s="12"/>
      <c r="E37" s="12"/>
      <c r="F37" s="12" t="s">
        <v>137</v>
      </c>
      <c r="G37" s="12" t="s">
        <v>89</v>
      </c>
    </row>
    <row r="38" spans="1:7" x14ac:dyDescent="0.3">
      <c r="A38" s="14">
        <v>37</v>
      </c>
      <c r="B38" s="14" t="s">
        <v>138</v>
      </c>
      <c r="C38" s="12" t="s">
        <v>139</v>
      </c>
      <c r="D38" s="12"/>
      <c r="E38" s="12"/>
      <c r="F38" s="12" t="s">
        <v>140</v>
      </c>
      <c r="G38" s="12" t="s">
        <v>89</v>
      </c>
    </row>
    <row r="39" spans="1:7" x14ac:dyDescent="0.3">
      <c r="A39" s="14">
        <v>38</v>
      </c>
      <c r="B39" s="14" t="s">
        <v>141</v>
      </c>
      <c r="C39" s="12" t="s">
        <v>139</v>
      </c>
      <c r="D39" s="12"/>
      <c r="E39" s="12"/>
      <c r="F39" s="12" t="s">
        <v>142</v>
      </c>
      <c r="G39" s="12" t="s">
        <v>89</v>
      </c>
    </row>
    <row r="40" spans="1:7" x14ac:dyDescent="0.3">
      <c r="A40" s="14">
        <v>39</v>
      </c>
      <c r="B40" s="14" t="s">
        <v>143</v>
      </c>
      <c r="C40" s="12" t="s">
        <v>139</v>
      </c>
      <c r="D40" s="12"/>
      <c r="E40" s="12"/>
      <c r="F40" s="12" t="s">
        <v>144</v>
      </c>
      <c r="G40" s="12" t="s">
        <v>89</v>
      </c>
    </row>
    <row r="41" spans="1:7" x14ac:dyDescent="0.3">
      <c r="A41" s="14">
        <v>40</v>
      </c>
      <c r="B41" s="14" t="s">
        <v>145</v>
      </c>
      <c r="C41" s="12" t="s">
        <v>139</v>
      </c>
      <c r="D41" s="12"/>
      <c r="E41" s="12"/>
      <c r="F41" s="12" t="s">
        <v>146</v>
      </c>
      <c r="G41" s="12" t="s">
        <v>89</v>
      </c>
    </row>
    <row r="42" spans="1:7" x14ac:dyDescent="0.3">
      <c r="A42" s="14">
        <v>41</v>
      </c>
      <c r="B42" s="14" t="s">
        <v>147</v>
      </c>
      <c r="C42" s="12" t="s">
        <v>139</v>
      </c>
      <c r="D42" s="12"/>
      <c r="E42" s="12"/>
      <c r="F42" s="12" t="s">
        <v>148</v>
      </c>
      <c r="G42" s="12" t="s">
        <v>89</v>
      </c>
    </row>
    <row r="43" spans="1:7" x14ac:dyDescent="0.3">
      <c r="A43" s="14">
        <v>42</v>
      </c>
      <c r="B43" s="14" t="s">
        <v>149</v>
      </c>
      <c r="C43" s="12" t="s">
        <v>139</v>
      </c>
      <c r="D43" s="12"/>
      <c r="E43" s="12"/>
      <c r="F43" s="15" t="s">
        <v>150</v>
      </c>
      <c r="G43" s="12" t="s">
        <v>89</v>
      </c>
    </row>
    <row r="44" spans="1:7" x14ac:dyDescent="0.3">
      <c r="A44" s="14">
        <v>43</v>
      </c>
      <c r="B44" s="14" t="s">
        <v>151</v>
      </c>
      <c r="C44" s="12" t="s">
        <v>139</v>
      </c>
      <c r="D44" s="12"/>
      <c r="E44" s="12"/>
      <c r="F44" s="12" t="s">
        <v>152</v>
      </c>
      <c r="G44" s="12" t="s">
        <v>89</v>
      </c>
    </row>
    <row r="45" spans="1:7" x14ac:dyDescent="0.3">
      <c r="A45" s="14">
        <v>44</v>
      </c>
      <c r="B45" s="14" t="s">
        <v>153</v>
      </c>
      <c r="C45" s="12" t="s">
        <v>100</v>
      </c>
      <c r="D45" s="12"/>
      <c r="E45" s="12"/>
      <c r="F45" s="14" t="s">
        <v>199</v>
      </c>
      <c r="G45" s="12" t="s">
        <v>89</v>
      </c>
    </row>
    <row r="46" spans="1:7" x14ac:dyDescent="0.3">
      <c r="A46" s="14">
        <v>45</v>
      </c>
      <c r="B46" s="14" t="s">
        <v>155</v>
      </c>
      <c r="C46" s="12" t="s">
        <v>139</v>
      </c>
      <c r="D46" s="12"/>
      <c r="E46" s="12"/>
      <c r="F46" s="14" t="s">
        <v>200</v>
      </c>
      <c r="G46" s="12" t="s">
        <v>89</v>
      </c>
    </row>
    <row r="47" spans="1:7" x14ac:dyDescent="0.3">
      <c r="A47" s="14">
        <v>46</v>
      </c>
      <c r="B47" s="14" t="s">
        <v>157</v>
      </c>
      <c r="C47" s="12" t="s">
        <v>158</v>
      </c>
      <c r="D47" s="12"/>
      <c r="E47" s="12"/>
      <c r="F47" s="12" t="s">
        <v>159</v>
      </c>
      <c r="G47" s="12" t="s">
        <v>89</v>
      </c>
    </row>
    <row r="48" spans="1:7" x14ac:dyDescent="0.3">
      <c r="A48" s="14">
        <v>47</v>
      </c>
      <c r="B48" s="14" t="s">
        <v>126</v>
      </c>
      <c r="C48" s="12" t="s">
        <v>160</v>
      </c>
      <c r="D48" s="12"/>
      <c r="E48" s="12"/>
      <c r="F48" s="12" t="s">
        <v>91</v>
      </c>
      <c r="G48" s="12"/>
    </row>
    <row r="49" spans="1:8" x14ac:dyDescent="0.3">
      <c r="A49" s="14">
        <v>48</v>
      </c>
      <c r="B49" s="14" t="s">
        <v>98</v>
      </c>
      <c r="C49" s="12" t="s">
        <v>98</v>
      </c>
      <c r="D49" s="12"/>
      <c r="E49" s="12"/>
      <c r="F49" s="12" t="s">
        <v>85</v>
      </c>
      <c r="G49" s="12"/>
    </row>
    <row r="50" spans="1:8" x14ac:dyDescent="0.3">
      <c r="A50" s="14">
        <v>49</v>
      </c>
      <c r="B50" s="14" t="s">
        <v>161</v>
      </c>
      <c r="C50" s="12" t="s">
        <v>162</v>
      </c>
      <c r="D50" s="12"/>
      <c r="E50" s="12"/>
      <c r="F50" s="12" t="s">
        <v>159</v>
      </c>
      <c r="G50" s="12" t="s">
        <v>163</v>
      </c>
    </row>
    <row r="51" spans="1:8" x14ac:dyDescent="0.3">
      <c r="A51" s="12">
        <v>50</v>
      </c>
      <c r="B51" s="12" t="s">
        <v>164</v>
      </c>
      <c r="C51" s="12"/>
      <c r="D51" s="12"/>
      <c r="E51" s="12"/>
      <c r="F51" s="12"/>
      <c r="G51" s="12"/>
    </row>
    <row r="52" spans="1:8" x14ac:dyDescent="0.3">
      <c r="A52" s="14">
        <v>51</v>
      </c>
      <c r="B52" s="14" t="s">
        <v>165</v>
      </c>
      <c r="C52" s="12" t="s">
        <v>166</v>
      </c>
      <c r="D52" s="12" t="s">
        <v>112</v>
      </c>
      <c r="E52" s="12" t="s">
        <v>167</v>
      </c>
      <c r="F52" s="12" t="s">
        <v>168</v>
      </c>
      <c r="G52" s="12" t="s">
        <v>89</v>
      </c>
    </row>
    <row r="53" spans="1:8" x14ac:dyDescent="0.3">
      <c r="A53" s="14">
        <v>52</v>
      </c>
      <c r="B53" s="14" t="s">
        <v>169</v>
      </c>
      <c r="C53" s="12" t="s">
        <v>170</v>
      </c>
      <c r="D53" s="12" t="s">
        <v>112</v>
      </c>
      <c r="E53" s="12" t="s">
        <v>171</v>
      </c>
      <c r="F53" s="12" t="s">
        <v>172</v>
      </c>
      <c r="G53" s="12" t="s">
        <v>89</v>
      </c>
    </row>
    <row r="54" spans="1:8" x14ac:dyDescent="0.3">
      <c r="A54" s="12">
        <v>53</v>
      </c>
      <c r="B54" s="12" t="s">
        <v>173</v>
      </c>
      <c r="C54" s="12"/>
      <c r="D54" s="12"/>
      <c r="E54" s="12"/>
      <c r="F54" s="12"/>
      <c r="G54" s="12"/>
    </row>
    <row r="55" spans="1:8" x14ac:dyDescent="0.3">
      <c r="A55" s="12">
        <v>54</v>
      </c>
      <c r="B55" s="12" t="s">
        <v>174</v>
      </c>
      <c r="C55" s="12"/>
      <c r="D55" s="12"/>
      <c r="E55" s="12"/>
      <c r="F55" s="12"/>
      <c r="G55" s="12"/>
    </row>
    <row r="56" spans="1:8" x14ac:dyDescent="0.3">
      <c r="A56" s="14">
        <v>55</v>
      </c>
      <c r="B56" s="14" t="s">
        <v>175</v>
      </c>
      <c r="C56" s="12" t="s">
        <v>176</v>
      </c>
      <c r="D56" s="12" t="s">
        <v>112</v>
      </c>
      <c r="E56" s="12" t="s">
        <v>177</v>
      </c>
      <c r="F56" s="12" t="s">
        <v>178</v>
      </c>
      <c r="G56" s="12" t="s">
        <v>89</v>
      </c>
    </row>
    <row r="57" spans="1:8" x14ac:dyDescent="0.3">
      <c r="A57" s="14">
        <v>56</v>
      </c>
      <c r="B57" s="14" t="s">
        <v>179</v>
      </c>
      <c r="C57" s="12" t="s">
        <v>180</v>
      </c>
      <c r="D57" s="12" t="s">
        <v>112</v>
      </c>
      <c r="E57" s="12" t="s">
        <v>181</v>
      </c>
      <c r="F57" s="12" t="s">
        <v>182</v>
      </c>
      <c r="G57" s="12" t="s">
        <v>89</v>
      </c>
    </row>
    <row r="58" spans="1:8" x14ac:dyDescent="0.3">
      <c r="A58" s="12">
        <v>57</v>
      </c>
      <c r="B58" s="12" t="s">
        <v>183</v>
      </c>
      <c r="C58" s="12"/>
      <c r="D58" s="12"/>
      <c r="E58" s="12"/>
      <c r="F58" s="12"/>
      <c r="G58" s="12"/>
    </row>
    <row r="59" spans="1:8" x14ac:dyDescent="0.3">
      <c r="A59" s="12">
        <v>58</v>
      </c>
      <c r="B59" s="12" t="s">
        <v>184</v>
      </c>
      <c r="C59" s="12"/>
      <c r="D59" s="12"/>
      <c r="E59" s="12"/>
      <c r="F59" s="12"/>
      <c r="G59" s="12"/>
    </row>
    <row r="60" spans="1:8" x14ac:dyDescent="0.3">
      <c r="A60" s="14">
        <v>59</v>
      </c>
      <c r="B60" s="14" t="s">
        <v>185</v>
      </c>
      <c r="C60" s="12" t="s">
        <v>100</v>
      </c>
      <c r="D60" s="12"/>
      <c r="E60" s="12"/>
      <c r="F60" s="12" t="s">
        <v>186</v>
      </c>
      <c r="G60" s="12" t="s">
        <v>89</v>
      </c>
    </row>
    <row r="61" spans="1:8" x14ac:dyDescent="0.3">
      <c r="A61" s="14">
        <v>60</v>
      </c>
      <c r="B61" s="14" t="s">
        <v>187</v>
      </c>
      <c r="C61" s="12" t="s">
        <v>187</v>
      </c>
      <c r="D61" s="12"/>
      <c r="E61" s="12"/>
      <c r="F61" s="12" t="s">
        <v>188</v>
      </c>
      <c r="G61" s="12" t="s">
        <v>163</v>
      </c>
    </row>
    <row r="62" spans="1:8" x14ac:dyDescent="0.3">
      <c r="A62" s="14">
        <v>61</v>
      </c>
      <c r="B62" s="14" t="s">
        <v>189</v>
      </c>
      <c r="C62" s="12" t="s">
        <v>190</v>
      </c>
      <c r="D62" s="12" t="s">
        <v>191</v>
      </c>
      <c r="E62" s="12"/>
      <c r="F62" s="16" t="s">
        <v>192</v>
      </c>
      <c r="G62" s="12" t="s">
        <v>89</v>
      </c>
      <c r="H62" s="17" t="s">
        <v>193</v>
      </c>
    </row>
    <row r="63" spans="1:8" x14ac:dyDescent="0.3">
      <c r="A63" s="14">
        <v>62</v>
      </c>
      <c r="B63" s="14" t="s">
        <v>194</v>
      </c>
      <c r="C63" s="12" t="s">
        <v>195</v>
      </c>
      <c r="D63" s="12" t="s">
        <v>191</v>
      </c>
      <c r="E63" s="12"/>
      <c r="F63" s="16" t="s">
        <v>196</v>
      </c>
      <c r="G63" s="12" t="s">
        <v>89</v>
      </c>
      <c r="H63" s="17" t="s">
        <v>193</v>
      </c>
    </row>
    <row r="64" spans="1:8" x14ac:dyDescent="0.3">
      <c r="A64" s="14">
        <v>63</v>
      </c>
      <c r="B64" s="14" t="s">
        <v>126</v>
      </c>
      <c r="C64" s="12" t="s">
        <v>197</v>
      </c>
      <c r="D64" s="12"/>
      <c r="E64" s="12"/>
      <c r="F64" s="12" t="s">
        <v>91</v>
      </c>
      <c r="G64" s="12"/>
    </row>
    <row r="65" spans="1:7" x14ac:dyDescent="0.3">
      <c r="A65" s="14">
        <v>64</v>
      </c>
      <c r="B65" s="14" t="s">
        <v>98</v>
      </c>
      <c r="C65" s="12" t="s">
        <v>98</v>
      </c>
      <c r="D65" s="12"/>
      <c r="E65" s="12"/>
      <c r="F65" s="12" t="s">
        <v>85</v>
      </c>
      <c r="G65" s="12"/>
    </row>
  </sheetData>
  <autoFilter ref="A1:R65" xr:uid="{00000000-0001-0000-0000-000000000000}"/>
  <mergeCells count="5">
    <mergeCell ref="H22:H24"/>
    <mergeCell ref="J22:R22"/>
    <mergeCell ref="J23:R23"/>
    <mergeCell ref="J24:R24"/>
    <mergeCell ref="J25:R2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F964-B0B4-4809-A4BF-EE9A52B2DC2A}">
  <dimension ref="A1"/>
  <sheetViews>
    <sheetView zoomScale="70" zoomScaleNormal="70" workbookViewId="0">
      <selection activeCell="AL14" sqref="AL14"/>
    </sheetView>
  </sheetViews>
  <sheetFormatPr defaultColWidth="7.5" defaultRowHeight="33" x14ac:dyDescent="0.45"/>
  <cols>
    <col min="1" max="16384" width="7.5" style="7"/>
  </cols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B1788-8261-4F63-A639-4B266EC25248}">
  <dimension ref="Q1:Q7"/>
  <sheetViews>
    <sheetView topLeftCell="A10" zoomScale="70" zoomScaleNormal="70" workbookViewId="0">
      <selection activeCell="AL17" sqref="AL17"/>
    </sheetView>
  </sheetViews>
  <sheetFormatPr defaultColWidth="7" defaultRowHeight="33" x14ac:dyDescent="0.45"/>
  <cols>
    <col min="1" max="16384" width="7" style="7"/>
  </cols>
  <sheetData>
    <row r="1" spans="17:17" x14ac:dyDescent="0.45">
      <c r="Q1" s="18" t="s">
        <v>201</v>
      </c>
    </row>
    <row r="7" spans="17:17" x14ac:dyDescent="0.45">
      <c r="Q7" s="18" t="s">
        <v>202</v>
      </c>
    </row>
  </sheetData>
  <phoneticPr fontId="1" type="noConversion"/>
  <hyperlinks>
    <hyperlink ref="Q1" r:id="rId1" xr:uid="{CA399198-5659-471D-94EC-17659D52CA3C}"/>
    <hyperlink ref="Q7" r:id="rId2" xr:uid="{4FB8909E-1564-4883-9372-1606077CC6DE}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1B5FD-78B4-4EF1-AB2C-563E4D50F1BC}">
  <dimension ref="A1:N30"/>
  <sheetViews>
    <sheetView zoomScaleNormal="100" workbookViewId="0">
      <selection activeCell="C34" sqref="C34"/>
    </sheetView>
  </sheetViews>
  <sheetFormatPr defaultRowHeight="14.25" x14ac:dyDescent="0.2"/>
  <cols>
    <col min="1" max="1" width="5.25" bestFit="1" customWidth="1"/>
    <col min="2" max="2" width="20.25" bestFit="1" customWidth="1"/>
    <col min="3" max="3" width="21.375" bestFit="1" customWidth="1"/>
    <col min="4" max="4" width="24.5" bestFit="1" customWidth="1"/>
    <col min="5" max="5" width="16.75" bestFit="1" customWidth="1"/>
    <col min="6" max="6" width="20.625" bestFit="1" customWidth="1"/>
    <col min="7" max="7" width="76.75" customWidth="1"/>
    <col min="8" max="10" width="11" bestFit="1" customWidth="1"/>
    <col min="11" max="11" width="11" customWidth="1"/>
    <col min="12" max="12" width="33.875" bestFit="1" customWidth="1"/>
    <col min="13" max="13" width="9.75" bestFit="1" customWidth="1"/>
  </cols>
  <sheetData>
    <row r="1" spans="1:14" s="20" customFormat="1" x14ac:dyDescent="0.2">
      <c r="A1" s="19" t="s">
        <v>62</v>
      </c>
      <c r="B1" s="19" t="s">
        <v>203</v>
      </c>
      <c r="C1" s="19" t="s">
        <v>204</v>
      </c>
      <c r="D1" s="19" t="s">
        <v>205</v>
      </c>
      <c r="E1" s="19" t="s">
        <v>206</v>
      </c>
      <c r="F1" s="19" t="s">
        <v>207</v>
      </c>
      <c r="G1" s="19" t="s">
        <v>208</v>
      </c>
      <c r="H1" s="19" t="s">
        <v>209</v>
      </c>
      <c r="I1" s="19" t="s">
        <v>210</v>
      </c>
      <c r="J1" s="19" t="s">
        <v>211</v>
      </c>
      <c r="K1" s="19" t="s">
        <v>253</v>
      </c>
      <c r="L1" s="19" t="s">
        <v>212</v>
      </c>
      <c r="M1" s="19" t="s">
        <v>213</v>
      </c>
      <c r="N1" s="19" t="s">
        <v>213</v>
      </c>
    </row>
    <row r="2" spans="1:14" s="20" customFormat="1" x14ac:dyDescent="0.2">
      <c r="A2" s="20">
        <v>1</v>
      </c>
      <c r="B2" s="20" t="s">
        <v>214</v>
      </c>
      <c r="C2" s="20" t="s">
        <v>215</v>
      </c>
      <c r="D2" s="20" t="s">
        <v>216</v>
      </c>
      <c r="E2" s="20" t="s">
        <v>217</v>
      </c>
      <c r="F2" s="20" t="s">
        <v>218</v>
      </c>
      <c r="G2" s="20" t="s">
        <v>219</v>
      </c>
      <c r="H2" s="20" t="s">
        <v>220</v>
      </c>
      <c r="I2" s="20" t="s">
        <v>221</v>
      </c>
      <c r="J2" s="20">
        <v>4.28</v>
      </c>
    </row>
    <row r="3" spans="1:14" s="20" customFormat="1" x14ac:dyDescent="0.2">
      <c r="A3" s="20">
        <v>2</v>
      </c>
      <c r="B3" s="20" t="s">
        <v>222</v>
      </c>
      <c r="C3" s="20" t="s">
        <v>223</v>
      </c>
      <c r="D3" s="20" t="s">
        <v>224</v>
      </c>
      <c r="E3" s="20" t="s">
        <v>225</v>
      </c>
      <c r="F3" s="20" t="s">
        <v>226</v>
      </c>
      <c r="H3" s="20" t="s">
        <v>227</v>
      </c>
      <c r="I3" s="20" t="s">
        <v>228</v>
      </c>
      <c r="J3" s="20">
        <v>6.5</v>
      </c>
    </row>
    <row r="4" spans="1:14" s="20" customFormat="1" x14ac:dyDescent="0.2">
      <c r="D4" s="20" t="s">
        <v>229</v>
      </c>
      <c r="E4" s="20" t="s">
        <v>225</v>
      </c>
      <c r="F4" s="20" t="s">
        <v>230</v>
      </c>
      <c r="G4" s="20" t="s">
        <v>231</v>
      </c>
      <c r="H4" s="20" t="s">
        <v>232</v>
      </c>
      <c r="I4" s="20" t="s">
        <v>233</v>
      </c>
      <c r="J4" s="20">
        <v>22</v>
      </c>
    </row>
    <row r="5" spans="1:14" s="20" customFormat="1" x14ac:dyDescent="0.2">
      <c r="A5" s="20">
        <v>3</v>
      </c>
      <c r="B5" s="20" t="s">
        <v>234</v>
      </c>
      <c r="C5" s="20" t="s">
        <v>235</v>
      </c>
      <c r="D5" s="20" t="s">
        <v>236</v>
      </c>
      <c r="E5" s="20" t="s">
        <v>237</v>
      </c>
      <c r="F5" s="20" t="s">
        <v>230</v>
      </c>
      <c r="G5" s="20" t="s">
        <v>238</v>
      </c>
      <c r="H5" s="20" t="s">
        <v>239</v>
      </c>
      <c r="I5" s="20" t="s">
        <v>221</v>
      </c>
      <c r="J5" s="20">
        <v>1.1000000000000001</v>
      </c>
      <c r="L5" s="21" t="s">
        <v>240</v>
      </c>
    </row>
    <row r="8" spans="1:14" x14ac:dyDescent="0.2">
      <c r="A8">
        <v>1</v>
      </c>
      <c r="B8" t="s">
        <v>255</v>
      </c>
      <c r="C8" t="s">
        <v>256</v>
      </c>
      <c r="D8" t="s">
        <v>257</v>
      </c>
      <c r="E8" t="s">
        <v>258</v>
      </c>
      <c r="F8" t="s">
        <v>259</v>
      </c>
      <c r="G8" t="s">
        <v>260</v>
      </c>
      <c r="H8" t="s">
        <v>261</v>
      </c>
      <c r="I8" t="s">
        <v>252</v>
      </c>
      <c r="J8">
        <v>0.84</v>
      </c>
      <c r="K8" t="s">
        <v>254</v>
      </c>
    </row>
    <row r="9" spans="1:14" x14ac:dyDescent="0.2">
      <c r="A9">
        <v>2</v>
      </c>
      <c r="B9" t="s">
        <v>262</v>
      </c>
      <c r="C9" t="s">
        <v>256</v>
      </c>
      <c r="D9" t="s">
        <v>263</v>
      </c>
      <c r="E9" t="s">
        <v>264</v>
      </c>
      <c r="F9" t="s">
        <v>259</v>
      </c>
      <c r="G9" t="s">
        <v>265</v>
      </c>
      <c r="H9" t="s">
        <v>266</v>
      </c>
      <c r="I9" t="s">
        <v>267</v>
      </c>
      <c r="J9">
        <v>0.85</v>
      </c>
      <c r="K9" t="s">
        <v>254</v>
      </c>
    </row>
    <row r="10" spans="1:14" x14ac:dyDescent="0.2">
      <c r="A10">
        <v>3</v>
      </c>
      <c r="B10" t="s">
        <v>307</v>
      </c>
      <c r="C10" t="s">
        <v>241</v>
      </c>
      <c r="D10" t="s">
        <v>242</v>
      </c>
      <c r="E10" t="s">
        <v>243</v>
      </c>
      <c r="F10" t="s">
        <v>244</v>
      </c>
      <c r="G10" t="s">
        <v>309</v>
      </c>
      <c r="H10" t="s">
        <v>245</v>
      </c>
      <c r="I10" t="s">
        <v>246</v>
      </c>
      <c r="J10">
        <v>4.67</v>
      </c>
      <c r="K10" t="s">
        <v>254</v>
      </c>
    </row>
    <row r="11" spans="1:14" x14ac:dyDescent="0.2">
      <c r="A11">
        <v>4</v>
      </c>
      <c r="B11" t="s">
        <v>307</v>
      </c>
      <c r="C11" t="s">
        <v>247</v>
      </c>
      <c r="D11" t="s">
        <v>248</v>
      </c>
      <c r="E11" t="s">
        <v>249</v>
      </c>
      <c r="F11" t="s">
        <v>244</v>
      </c>
      <c r="G11" t="s">
        <v>250</v>
      </c>
      <c r="H11" t="s">
        <v>251</v>
      </c>
      <c r="I11" t="s">
        <v>252</v>
      </c>
      <c r="J11">
        <v>2.27</v>
      </c>
      <c r="K11" t="s">
        <v>254</v>
      </c>
    </row>
    <row r="12" spans="1:14" x14ac:dyDescent="0.2">
      <c r="A12">
        <v>5</v>
      </c>
      <c r="B12" t="s">
        <v>307</v>
      </c>
      <c r="C12" t="s">
        <v>369</v>
      </c>
      <c r="D12" t="s">
        <v>377</v>
      </c>
      <c r="E12" t="s">
        <v>378</v>
      </c>
      <c r="F12" t="s">
        <v>379</v>
      </c>
      <c r="G12" s="6" t="s">
        <v>368</v>
      </c>
      <c r="H12" s="6" t="s">
        <v>367</v>
      </c>
      <c r="I12" s="6" t="s">
        <v>338</v>
      </c>
      <c r="J12">
        <v>0.35</v>
      </c>
      <c r="K12" t="s">
        <v>254</v>
      </c>
    </row>
    <row r="13" spans="1:14" x14ac:dyDescent="0.2">
      <c r="A13">
        <v>6</v>
      </c>
      <c r="B13" t="s">
        <v>307</v>
      </c>
      <c r="C13" t="s">
        <v>308</v>
      </c>
      <c r="D13" t="s">
        <v>372</v>
      </c>
      <c r="E13" t="s">
        <v>305</v>
      </c>
      <c r="F13" t="s">
        <v>371</v>
      </c>
      <c r="G13" s="6" t="s">
        <v>373</v>
      </c>
      <c r="H13" s="6" t="s">
        <v>370</v>
      </c>
      <c r="I13" s="6" t="s">
        <v>228</v>
      </c>
      <c r="J13">
        <v>0.17</v>
      </c>
      <c r="K13" t="s">
        <v>254</v>
      </c>
    </row>
    <row r="14" spans="1:14" x14ac:dyDescent="0.2">
      <c r="A14">
        <v>7</v>
      </c>
      <c r="B14" t="s">
        <v>307</v>
      </c>
      <c r="C14" t="s">
        <v>308</v>
      </c>
      <c r="D14" t="s">
        <v>306</v>
      </c>
      <c r="E14" t="s">
        <v>305</v>
      </c>
      <c r="F14" t="s">
        <v>302</v>
      </c>
      <c r="G14" s="6" t="s">
        <v>303</v>
      </c>
      <c r="H14" s="6" t="s">
        <v>301</v>
      </c>
      <c r="I14" s="6" t="s">
        <v>304</v>
      </c>
      <c r="J14">
        <v>0.34</v>
      </c>
      <c r="K14" t="s">
        <v>254</v>
      </c>
    </row>
    <row r="15" spans="1:14" x14ac:dyDescent="0.2">
      <c r="A15">
        <v>8</v>
      </c>
      <c r="B15" t="s">
        <v>362</v>
      </c>
      <c r="C15" t="s">
        <v>380</v>
      </c>
      <c r="D15" t="s">
        <v>363</v>
      </c>
      <c r="E15" t="s">
        <v>364</v>
      </c>
      <c r="F15" t="s">
        <v>365</v>
      </c>
      <c r="G15" s="6" t="s">
        <v>366</v>
      </c>
      <c r="H15" s="6" t="s">
        <v>361</v>
      </c>
      <c r="I15" s="6" t="s">
        <v>228</v>
      </c>
      <c r="J15">
        <v>0.2</v>
      </c>
      <c r="K15" t="s">
        <v>254</v>
      </c>
    </row>
    <row r="16" spans="1:14" x14ac:dyDescent="0.2">
      <c r="A16">
        <v>9</v>
      </c>
      <c r="B16" t="s">
        <v>362</v>
      </c>
      <c r="C16" t="s">
        <v>381</v>
      </c>
      <c r="D16" t="s">
        <v>376</v>
      </c>
      <c r="E16" t="s">
        <v>305</v>
      </c>
      <c r="F16" t="s">
        <v>244</v>
      </c>
      <c r="G16" s="6" t="s">
        <v>375</v>
      </c>
      <c r="H16" s="6" t="s">
        <v>374</v>
      </c>
      <c r="I16" s="6" t="s">
        <v>252</v>
      </c>
      <c r="J16">
        <v>0.3</v>
      </c>
      <c r="K16" t="s">
        <v>254</v>
      </c>
    </row>
    <row r="17" spans="1:11" x14ac:dyDescent="0.2">
      <c r="A17">
        <v>10</v>
      </c>
      <c r="B17" t="s">
        <v>268</v>
      </c>
      <c r="C17" t="s">
        <v>274</v>
      </c>
      <c r="D17" t="s">
        <v>269</v>
      </c>
      <c r="E17" t="s">
        <v>382</v>
      </c>
      <c r="F17" t="s">
        <v>270</v>
      </c>
      <c r="G17" t="s">
        <v>271</v>
      </c>
      <c r="H17" t="s">
        <v>272</v>
      </c>
      <c r="I17" t="s">
        <v>273</v>
      </c>
      <c r="J17">
        <v>0.28999999999999998</v>
      </c>
      <c r="K17" t="s">
        <v>254</v>
      </c>
    </row>
    <row r="18" spans="1:11" x14ac:dyDescent="0.2">
      <c r="A18">
        <v>11</v>
      </c>
      <c r="B18" t="s">
        <v>268</v>
      </c>
      <c r="C18" t="s">
        <v>275</v>
      </c>
      <c r="D18" t="s">
        <v>276</v>
      </c>
      <c r="E18" s="38" t="s">
        <v>280</v>
      </c>
      <c r="F18" t="s">
        <v>279</v>
      </c>
      <c r="G18" s="6" t="s">
        <v>278</v>
      </c>
      <c r="H18" t="s">
        <v>277</v>
      </c>
      <c r="I18" t="s">
        <v>273</v>
      </c>
      <c r="J18">
        <v>0.23</v>
      </c>
      <c r="K18" t="s">
        <v>254</v>
      </c>
    </row>
    <row r="19" spans="1:11" x14ac:dyDescent="0.2">
      <c r="A19">
        <v>12</v>
      </c>
      <c r="B19" t="s">
        <v>288</v>
      </c>
      <c r="C19" t="s">
        <v>287</v>
      </c>
      <c r="D19" t="s">
        <v>286</v>
      </c>
      <c r="E19" t="s">
        <v>285</v>
      </c>
      <c r="F19" t="s">
        <v>284</v>
      </c>
      <c r="G19" s="6" t="s">
        <v>282</v>
      </c>
      <c r="H19" s="6" t="s">
        <v>283</v>
      </c>
      <c r="I19" s="6" t="s">
        <v>246</v>
      </c>
      <c r="J19">
        <v>1.36</v>
      </c>
      <c r="K19" t="s">
        <v>254</v>
      </c>
    </row>
    <row r="20" spans="1:11" x14ac:dyDescent="0.2">
      <c r="A20">
        <v>13</v>
      </c>
      <c r="B20" t="s">
        <v>294</v>
      </c>
      <c r="C20" t="s">
        <v>293</v>
      </c>
      <c r="D20" t="s">
        <v>291</v>
      </c>
      <c r="E20" t="s">
        <v>292</v>
      </c>
      <c r="F20" t="s">
        <v>281</v>
      </c>
      <c r="G20" s="6" t="s">
        <v>295</v>
      </c>
      <c r="H20" s="6" t="s">
        <v>289</v>
      </c>
      <c r="I20" s="6" t="s">
        <v>290</v>
      </c>
      <c r="J20">
        <v>13.8</v>
      </c>
      <c r="K20" t="s">
        <v>254</v>
      </c>
    </row>
    <row r="21" spans="1:11" x14ac:dyDescent="0.2">
      <c r="A21">
        <v>14</v>
      </c>
      <c r="B21" t="s">
        <v>296</v>
      </c>
      <c r="C21" t="s">
        <v>296</v>
      </c>
      <c r="D21" t="s">
        <v>297</v>
      </c>
      <c r="E21" t="s">
        <v>299</v>
      </c>
      <c r="F21" t="s">
        <v>281</v>
      </c>
      <c r="G21" s="6" t="s">
        <v>300</v>
      </c>
      <c r="H21" s="6" t="s">
        <v>298</v>
      </c>
      <c r="I21" s="6" t="s">
        <v>228</v>
      </c>
      <c r="J21">
        <v>1.1100000000000001</v>
      </c>
      <c r="K21" t="s">
        <v>254</v>
      </c>
    </row>
    <row r="22" spans="1:11" x14ac:dyDescent="0.2">
      <c r="A22">
        <v>15</v>
      </c>
      <c r="B22" t="s">
        <v>314</v>
      </c>
      <c r="C22" t="s">
        <v>315</v>
      </c>
      <c r="D22" t="s">
        <v>313</v>
      </c>
      <c r="E22" t="s">
        <v>312</v>
      </c>
      <c r="F22" t="s">
        <v>311</v>
      </c>
      <c r="G22" s="6" t="s">
        <v>316</v>
      </c>
      <c r="H22" s="6" t="s">
        <v>310</v>
      </c>
      <c r="I22" s="6" t="s">
        <v>267</v>
      </c>
      <c r="J22">
        <v>24.2</v>
      </c>
      <c r="K22" t="s">
        <v>254</v>
      </c>
    </row>
    <row r="23" spans="1:11" x14ac:dyDescent="0.2">
      <c r="A23">
        <v>16</v>
      </c>
      <c r="B23" t="s">
        <v>324</v>
      </c>
      <c r="C23" t="s">
        <v>324</v>
      </c>
      <c r="D23" t="s">
        <v>318</v>
      </c>
      <c r="E23" t="s">
        <v>299</v>
      </c>
      <c r="F23" t="s">
        <v>281</v>
      </c>
      <c r="G23" s="6" t="s">
        <v>319</v>
      </c>
      <c r="H23" s="6" t="s">
        <v>317</v>
      </c>
      <c r="I23" s="6" t="s">
        <v>320</v>
      </c>
      <c r="J23">
        <v>4.0999999999999996</v>
      </c>
      <c r="K23" t="s">
        <v>254</v>
      </c>
    </row>
    <row r="24" spans="1:11" ht="28.5" x14ac:dyDescent="0.2">
      <c r="A24">
        <v>17</v>
      </c>
      <c r="B24" t="s">
        <v>327</v>
      </c>
      <c r="C24" t="s">
        <v>327</v>
      </c>
      <c r="D24" t="s">
        <v>325</v>
      </c>
      <c r="E24" t="s">
        <v>326</v>
      </c>
      <c r="F24" t="s">
        <v>323</v>
      </c>
      <c r="G24" s="39" t="s">
        <v>328</v>
      </c>
      <c r="H24" s="6" t="s">
        <v>321</v>
      </c>
      <c r="I24" s="6" t="s">
        <v>322</v>
      </c>
      <c r="J24">
        <v>1.7</v>
      </c>
      <c r="K24" t="s">
        <v>254</v>
      </c>
    </row>
    <row r="25" spans="1:11" x14ac:dyDescent="0.2">
      <c r="A25">
        <v>18</v>
      </c>
      <c r="B25" t="s">
        <v>335</v>
      </c>
      <c r="C25" t="s">
        <v>334</v>
      </c>
      <c r="D25" t="s">
        <v>333</v>
      </c>
      <c r="E25" t="s">
        <v>332</v>
      </c>
      <c r="F25" t="s">
        <v>331</v>
      </c>
      <c r="G25" s="6" t="s">
        <v>330</v>
      </c>
      <c r="H25" s="6" t="s">
        <v>329</v>
      </c>
      <c r="I25" s="6" t="s">
        <v>290</v>
      </c>
      <c r="J25">
        <v>0.5</v>
      </c>
      <c r="K25" t="s">
        <v>254</v>
      </c>
    </row>
    <row r="26" spans="1:11" x14ac:dyDescent="0.2">
      <c r="A26">
        <v>19</v>
      </c>
      <c r="B26" t="s">
        <v>336</v>
      </c>
      <c r="C26" t="s">
        <v>334</v>
      </c>
      <c r="D26" t="s">
        <v>339</v>
      </c>
      <c r="E26" t="s">
        <v>340</v>
      </c>
      <c r="F26" t="s">
        <v>340</v>
      </c>
      <c r="G26" s="6" t="s">
        <v>330</v>
      </c>
      <c r="H26" s="6" t="s">
        <v>337</v>
      </c>
      <c r="I26" s="6" t="s">
        <v>338</v>
      </c>
      <c r="J26">
        <v>1.4</v>
      </c>
      <c r="K26" t="s">
        <v>254</v>
      </c>
    </row>
    <row r="27" spans="1:11" x14ac:dyDescent="0.2">
      <c r="A27">
        <v>20</v>
      </c>
      <c r="B27" t="s">
        <v>343</v>
      </c>
      <c r="C27" t="s">
        <v>351</v>
      </c>
      <c r="D27" t="s">
        <v>344</v>
      </c>
      <c r="E27" t="s">
        <v>345</v>
      </c>
      <c r="F27" t="s">
        <v>346</v>
      </c>
      <c r="G27" s="6" t="s">
        <v>347</v>
      </c>
      <c r="H27" s="6" t="s">
        <v>341</v>
      </c>
      <c r="I27" s="6" t="s">
        <v>342</v>
      </c>
      <c r="J27">
        <v>0.1</v>
      </c>
      <c r="K27" t="s">
        <v>254</v>
      </c>
    </row>
    <row r="28" spans="1:11" x14ac:dyDescent="0.2">
      <c r="A28">
        <v>21</v>
      </c>
      <c r="B28" t="s">
        <v>343</v>
      </c>
      <c r="C28" t="s">
        <v>352</v>
      </c>
      <c r="D28" t="s">
        <v>350</v>
      </c>
      <c r="E28" t="s">
        <v>345</v>
      </c>
      <c r="F28" t="s">
        <v>346</v>
      </c>
      <c r="G28" s="6" t="s">
        <v>349</v>
      </c>
      <c r="H28" s="6" t="s">
        <v>348</v>
      </c>
      <c r="I28" s="6" t="s">
        <v>342</v>
      </c>
      <c r="J28">
        <v>0.1</v>
      </c>
      <c r="K28" t="s">
        <v>254</v>
      </c>
    </row>
    <row r="29" spans="1:11" x14ac:dyDescent="0.2">
      <c r="A29">
        <v>22</v>
      </c>
      <c r="B29" t="s">
        <v>359</v>
      </c>
      <c r="C29" t="s">
        <v>360</v>
      </c>
      <c r="D29" t="s">
        <v>358</v>
      </c>
      <c r="E29" t="s">
        <v>357</v>
      </c>
      <c r="F29" t="s">
        <v>356</v>
      </c>
      <c r="G29" s="6" t="s">
        <v>355</v>
      </c>
      <c r="H29" s="6" t="s">
        <v>353</v>
      </c>
      <c r="I29" s="6" t="s">
        <v>354</v>
      </c>
      <c r="J29">
        <v>1.18</v>
      </c>
      <c r="K29" t="s">
        <v>254</v>
      </c>
    </row>
    <row r="30" spans="1:11" x14ac:dyDescent="0.2">
      <c r="A30">
        <v>23</v>
      </c>
      <c r="B30" t="s">
        <v>388</v>
      </c>
      <c r="C30" t="s">
        <v>389</v>
      </c>
      <c r="D30" t="s">
        <v>384</v>
      </c>
      <c r="E30" t="s">
        <v>385</v>
      </c>
      <c r="F30" t="s">
        <v>244</v>
      </c>
      <c r="G30" s="6" t="s">
        <v>383</v>
      </c>
      <c r="H30" s="6" t="s">
        <v>386</v>
      </c>
      <c r="I30" s="6" t="s">
        <v>387</v>
      </c>
      <c r="J30">
        <v>0.11</v>
      </c>
      <c r="K30" t="s">
        <v>254</v>
      </c>
    </row>
  </sheetData>
  <phoneticPr fontId="1" type="noConversion"/>
  <hyperlinks>
    <hyperlink ref="L5" r:id="rId1" xr:uid="{D28374EE-A26E-43BE-8AD0-39F674256598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001"/>
  <sheetViews>
    <sheetView topLeftCell="A55" zoomScaleNormal="100" workbookViewId="0">
      <selection activeCell="S78" sqref="S78"/>
    </sheetView>
  </sheetViews>
  <sheetFormatPr defaultColWidth="2.25" defaultRowHeight="14.25" x14ac:dyDescent="0.2"/>
  <cols>
    <col min="1" max="1" width="25.5" bestFit="1" customWidth="1"/>
    <col min="2" max="2" width="4.375" customWidth="1"/>
    <col min="4" max="4" width="5" customWidth="1"/>
    <col min="5" max="5" width="10.375" customWidth="1"/>
    <col min="6" max="6" width="4.5" bestFit="1" customWidth="1"/>
    <col min="11" max="11" width="3.625" bestFit="1" customWidth="1"/>
    <col min="14" max="14" width="2.375" customWidth="1"/>
    <col min="27" max="27" width="2.375" customWidth="1"/>
    <col min="30" max="30" width="2.125" customWidth="1"/>
    <col min="31" max="31" width="2.375" customWidth="1"/>
    <col min="39" max="39" width="2.5" bestFit="1" customWidth="1"/>
    <col min="61" max="61" width="2" customWidth="1"/>
    <col min="71" max="71" width="5.5" bestFit="1" customWidth="1"/>
    <col min="72" max="72" width="12.75" bestFit="1" customWidth="1"/>
    <col min="73" max="73" width="3.5" bestFit="1" customWidth="1"/>
  </cols>
  <sheetData>
    <row r="1" spans="1:73" x14ac:dyDescent="0.2">
      <c r="A1" s="2" t="s">
        <v>16</v>
      </c>
      <c r="BS1" t="s">
        <v>73</v>
      </c>
      <c r="BT1" t="s">
        <v>72</v>
      </c>
    </row>
    <row r="2" spans="1:73" x14ac:dyDescent="0.2">
      <c r="A2" s="2">
        <v>13.764099999999999</v>
      </c>
      <c r="K2" t="s">
        <v>11</v>
      </c>
      <c r="BS2">
        <v>1</v>
      </c>
      <c r="BT2">
        <f>IF(BS2&lt;$AG$23,$AG$25*BS2+$AG$27,IF(BS2&lt;$AX$23,$Z$33,$AX$25*BS2+$AX$27))</f>
        <v>4.3556175793017897E-3</v>
      </c>
      <c r="BU2">
        <f>INT(BT2)</f>
        <v>0</v>
      </c>
    </row>
    <row r="3" spans="1:73" x14ac:dyDescent="0.2">
      <c r="A3" s="2" t="s">
        <v>17</v>
      </c>
      <c r="BS3">
        <v>2</v>
      </c>
      <c r="BT3">
        <f t="shared" ref="BT3:BT66" si="0">IF(BS3&lt;$AG$23,$AG$25*BS3+$AG$27,IF(BS3&lt;$AX$23,$Z$33,$AX$25*BS3+$AX$27))</f>
        <v>8.7112351586035794E-3</v>
      </c>
      <c r="BU3">
        <f t="shared" ref="BU3:BU66" si="1">INT(BT3)</f>
        <v>0</v>
      </c>
    </row>
    <row r="4" spans="1:73" x14ac:dyDescent="0.2">
      <c r="A4" s="2">
        <v>10000</v>
      </c>
      <c r="BS4">
        <v>3</v>
      </c>
      <c r="BT4">
        <f t="shared" si="0"/>
        <v>1.3066852737905369E-2</v>
      </c>
      <c r="BU4">
        <f t="shared" si="1"/>
        <v>0</v>
      </c>
    </row>
    <row r="5" spans="1:73" x14ac:dyDescent="0.2">
      <c r="A5" s="2" t="s">
        <v>18</v>
      </c>
      <c r="AA5" t="s">
        <v>1</v>
      </c>
      <c r="AB5" s="4"/>
      <c r="AC5" s="4"/>
      <c r="AD5" s="4"/>
      <c r="AE5" s="4"/>
      <c r="AF5" s="4"/>
      <c r="AR5" t="s">
        <v>2</v>
      </c>
      <c r="AS5" s="4"/>
      <c r="AT5" s="4"/>
      <c r="AU5" s="4"/>
      <c r="AV5" s="4"/>
      <c r="AW5" s="4"/>
      <c r="BS5">
        <v>4</v>
      </c>
      <c r="BT5">
        <f t="shared" si="0"/>
        <v>1.7422470317207159E-2</v>
      </c>
      <c r="BU5">
        <f t="shared" si="1"/>
        <v>0</v>
      </c>
    </row>
    <row r="6" spans="1:73" x14ac:dyDescent="0.2">
      <c r="A6" s="2">
        <f>A4*A2</f>
        <v>137641</v>
      </c>
      <c r="J6" t="s">
        <v>24</v>
      </c>
      <c r="BS6">
        <v>5</v>
      </c>
      <c r="BT6">
        <f t="shared" si="0"/>
        <v>2.1778087896508948E-2</v>
      </c>
      <c r="BU6">
        <f t="shared" si="1"/>
        <v>0</v>
      </c>
    </row>
    <row r="7" spans="1:73" x14ac:dyDescent="0.2">
      <c r="A7" s="2" t="s">
        <v>30</v>
      </c>
      <c r="K7" s="4"/>
      <c r="L7" s="4"/>
      <c r="M7" s="4"/>
      <c r="BS7">
        <v>6</v>
      </c>
      <c r="BT7">
        <f t="shared" si="0"/>
        <v>2.6133705475810738E-2</v>
      </c>
      <c r="BU7">
        <f t="shared" si="1"/>
        <v>0</v>
      </c>
    </row>
    <row r="8" spans="1:73" x14ac:dyDescent="0.2">
      <c r="A8" s="2">
        <v>10</v>
      </c>
      <c r="BS8">
        <v>7</v>
      </c>
      <c r="BT8">
        <f t="shared" si="0"/>
        <v>3.0489323055112528E-2</v>
      </c>
      <c r="BU8">
        <f t="shared" si="1"/>
        <v>0</v>
      </c>
    </row>
    <row r="9" spans="1:73" x14ac:dyDescent="0.2">
      <c r="A9" s="2" t="s">
        <v>19</v>
      </c>
      <c r="AD9" s="27" t="s">
        <v>20</v>
      </c>
      <c r="AE9" s="27"/>
      <c r="AF9" s="27"/>
      <c r="AG9" s="27"/>
      <c r="AH9" s="27"/>
      <c r="AI9" s="27"/>
      <c r="AJ9" s="27"/>
      <c r="AK9" s="27"/>
      <c r="AL9" s="27"/>
      <c r="AM9" s="27"/>
      <c r="BS9">
        <v>8</v>
      </c>
      <c r="BT9">
        <f t="shared" si="0"/>
        <v>3.4844940634414318E-2</v>
      </c>
      <c r="BU9">
        <f t="shared" si="1"/>
        <v>0</v>
      </c>
    </row>
    <row r="10" spans="1:73" x14ac:dyDescent="0.2">
      <c r="A10" s="2">
        <f>A8/360*A6</f>
        <v>3823.3611111111109</v>
      </c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BS10">
        <v>9</v>
      </c>
      <c r="BT10">
        <f t="shared" si="0"/>
        <v>3.9200558213716111E-2</v>
      </c>
      <c r="BU10">
        <f t="shared" si="1"/>
        <v>0</v>
      </c>
    </row>
    <row r="11" spans="1:73" x14ac:dyDescent="0.2"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BS11">
        <v>10</v>
      </c>
      <c r="BT11">
        <f t="shared" si="0"/>
        <v>4.3556175793017897E-2</v>
      </c>
      <c r="BU11">
        <f t="shared" si="1"/>
        <v>0</v>
      </c>
    </row>
    <row r="12" spans="1:73" x14ac:dyDescent="0.2"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BS12">
        <v>11</v>
      </c>
      <c r="BT12">
        <f t="shared" si="0"/>
        <v>4.7911793372319683E-2</v>
      </c>
      <c r="BU12">
        <f t="shared" si="1"/>
        <v>0</v>
      </c>
    </row>
    <row r="13" spans="1:73" x14ac:dyDescent="0.2"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BS13">
        <v>12</v>
      </c>
      <c r="BT13">
        <f t="shared" si="0"/>
        <v>5.2267410951621476E-2</v>
      </c>
      <c r="BU13">
        <f t="shared" si="1"/>
        <v>0</v>
      </c>
    </row>
    <row r="14" spans="1:73" x14ac:dyDescent="0.2">
      <c r="A14" s="2" t="s">
        <v>13</v>
      </c>
      <c r="AD14" s="28">
        <f>A10</f>
        <v>3823.3611111111109</v>
      </c>
      <c r="AE14" s="28"/>
      <c r="AF14" s="28"/>
      <c r="AG14" s="28"/>
      <c r="AH14" s="28"/>
      <c r="AI14" s="28"/>
      <c r="AJ14" s="28"/>
      <c r="AK14" s="28"/>
      <c r="AL14" s="28"/>
      <c r="AM14" s="28"/>
      <c r="BS14">
        <v>13</v>
      </c>
      <c r="BT14">
        <f t="shared" si="0"/>
        <v>5.6623028530923269E-2</v>
      </c>
      <c r="BU14">
        <f t="shared" si="1"/>
        <v>0</v>
      </c>
    </row>
    <row r="15" spans="1:73" x14ac:dyDescent="0.2">
      <c r="A15" s="2">
        <v>64000000</v>
      </c>
      <c r="BS15">
        <v>14</v>
      </c>
      <c r="BT15">
        <f t="shared" si="0"/>
        <v>6.0978646110225056E-2</v>
      </c>
      <c r="BU15">
        <f t="shared" si="1"/>
        <v>0</v>
      </c>
    </row>
    <row r="16" spans="1:73" x14ac:dyDescent="0.2">
      <c r="A16" s="2" t="s">
        <v>12</v>
      </c>
      <c r="BP16" t="s">
        <v>10</v>
      </c>
      <c r="BS16">
        <v>15</v>
      </c>
      <c r="BT16">
        <f t="shared" si="0"/>
        <v>6.5334263689526842E-2</v>
      </c>
      <c r="BU16">
        <f t="shared" si="1"/>
        <v>0</v>
      </c>
    </row>
    <row r="17" spans="1:73" x14ac:dyDescent="0.2">
      <c r="A17" s="2">
        <v>64</v>
      </c>
      <c r="J17" t="s">
        <v>0</v>
      </c>
      <c r="BJ17" t="s">
        <v>3</v>
      </c>
      <c r="BS17">
        <v>16</v>
      </c>
      <c r="BT17">
        <f t="shared" si="0"/>
        <v>6.9689881268828635E-2</v>
      </c>
      <c r="BU17">
        <f t="shared" si="1"/>
        <v>0</v>
      </c>
    </row>
    <row r="18" spans="1:73" x14ac:dyDescent="0.2">
      <c r="A18" s="2" t="s">
        <v>14</v>
      </c>
      <c r="J18" t="s">
        <v>4</v>
      </c>
      <c r="K18" t="s">
        <v>5</v>
      </c>
      <c r="L18" t="s">
        <v>6</v>
      </c>
      <c r="AA18" t="s">
        <v>7</v>
      </c>
      <c r="AS18" t="s">
        <v>8</v>
      </c>
      <c r="BH18" t="s">
        <v>9</v>
      </c>
      <c r="BI18" s="29" t="e">
        <f>#REF!</f>
        <v>#REF!</v>
      </c>
      <c r="BJ18" s="29"/>
      <c r="BK18" s="29"/>
      <c r="BL18" s="29"/>
      <c r="BS18">
        <v>17</v>
      </c>
      <c r="BT18">
        <f t="shared" si="0"/>
        <v>7.4045498848130428E-2</v>
      </c>
      <c r="BU18">
        <f t="shared" si="1"/>
        <v>0</v>
      </c>
    </row>
    <row r="19" spans="1:73" x14ac:dyDescent="0.2">
      <c r="A19" s="2">
        <f>A15/A17</f>
        <v>1000000</v>
      </c>
      <c r="BS19">
        <v>18</v>
      </c>
      <c r="BT19">
        <f t="shared" si="0"/>
        <v>7.8401116427432221E-2</v>
      </c>
      <c r="BU19">
        <f t="shared" si="1"/>
        <v>0</v>
      </c>
    </row>
    <row r="20" spans="1:73" x14ac:dyDescent="0.2">
      <c r="A20" s="2" t="s">
        <v>15</v>
      </c>
      <c r="AB20" t="s">
        <v>33</v>
      </c>
      <c r="AS20" t="s">
        <v>33</v>
      </c>
      <c r="BS20">
        <v>19</v>
      </c>
      <c r="BT20">
        <f t="shared" si="0"/>
        <v>8.2756734006734001E-2</v>
      </c>
      <c r="BU20">
        <f t="shared" si="1"/>
        <v>0</v>
      </c>
    </row>
    <row r="21" spans="1:73" ht="14.25" customHeight="1" x14ac:dyDescent="0.2">
      <c r="A21" s="2">
        <f>A19/A23</f>
        <v>173.9307328484972</v>
      </c>
      <c r="K21" s="25" t="s">
        <v>25</v>
      </c>
      <c r="L21" s="25"/>
      <c r="M21" s="25"/>
      <c r="N21" s="25"/>
      <c r="O21" s="25"/>
      <c r="P21" s="26">
        <v>2000</v>
      </c>
      <c r="Q21" s="26"/>
      <c r="R21" s="26"/>
      <c r="S21" s="26"/>
      <c r="T21" s="26"/>
      <c r="U21" s="26"/>
      <c r="V21" s="26"/>
      <c r="W21" s="26"/>
      <c r="X21" s="26"/>
      <c r="Y21" s="26"/>
      <c r="AB21" s="25" t="s">
        <v>26</v>
      </c>
      <c r="AC21" s="25"/>
      <c r="AD21" s="25"/>
      <c r="AE21" s="25"/>
      <c r="AF21" s="25"/>
      <c r="AG21" s="26">
        <v>0.33</v>
      </c>
      <c r="AH21" s="26"/>
      <c r="AI21" s="26"/>
      <c r="AJ21" s="26"/>
      <c r="AK21" s="26"/>
      <c r="AL21" s="26"/>
      <c r="AM21" s="26"/>
      <c r="AN21" s="26"/>
      <c r="AO21" s="26"/>
      <c r="AP21" s="26"/>
      <c r="AS21" s="25" t="s">
        <v>28</v>
      </c>
      <c r="AT21" s="25"/>
      <c r="AU21" s="25"/>
      <c r="AV21" s="25"/>
      <c r="AW21" s="25"/>
      <c r="AX21" s="26">
        <v>0.66</v>
      </c>
      <c r="AY21" s="26"/>
      <c r="AZ21" s="26"/>
      <c r="BA21" s="26"/>
      <c r="BB21" s="26"/>
      <c r="BC21" s="26"/>
      <c r="BD21" s="26"/>
      <c r="BE21" s="26"/>
      <c r="BF21" s="26"/>
      <c r="BG21" s="26"/>
      <c r="BS21">
        <v>20</v>
      </c>
      <c r="BT21">
        <f t="shared" si="0"/>
        <v>8.7112351586035794E-2</v>
      </c>
      <c r="BU21">
        <f t="shared" si="1"/>
        <v>0</v>
      </c>
    </row>
    <row r="22" spans="1:73" ht="14.25" customHeight="1" x14ac:dyDescent="0.2">
      <c r="A22" s="1" t="s">
        <v>31</v>
      </c>
      <c r="K22" s="25"/>
      <c r="L22" s="25"/>
      <c r="M22" s="25"/>
      <c r="N22" s="25"/>
      <c r="O22" s="25"/>
      <c r="P22" s="26"/>
      <c r="Q22" s="26"/>
      <c r="R22" s="26"/>
      <c r="S22" s="26"/>
      <c r="T22" s="26"/>
      <c r="U22" s="26"/>
      <c r="V22" s="26"/>
      <c r="W22" s="26"/>
      <c r="X22" s="26"/>
      <c r="Y22" s="26"/>
      <c r="AB22" s="25"/>
      <c r="AC22" s="25"/>
      <c r="AD22" s="25"/>
      <c r="AE22" s="25"/>
      <c r="AF22" s="25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S22" s="25"/>
      <c r="AT22" s="25"/>
      <c r="AU22" s="25"/>
      <c r="AV22" s="25"/>
      <c r="AW22" s="25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S22">
        <v>21</v>
      </c>
      <c r="BT22">
        <f t="shared" si="0"/>
        <v>9.1467969165337587E-2</v>
      </c>
      <c r="BU22">
        <f t="shared" si="1"/>
        <v>0</v>
      </c>
    </row>
    <row r="23" spans="1:73" ht="14.25" customHeight="1" x14ac:dyDescent="0.2">
      <c r="A23" s="1">
        <f>$A25*2</f>
        <v>5749.415204678362</v>
      </c>
      <c r="K23" s="25"/>
      <c r="L23" s="25"/>
      <c r="M23" s="25"/>
      <c r="N23" s="25"/>
      <c r="O23" s="25"/>
      <c r="P23" s="26"/>
      <c r="Q23" s="26"/>
      <c r="R23" s="26"/>
      <c r="S23" s="26"/>
      <c r="T23" s="26"/>
      <c r="U23" s="26"/>
      <c r="V23" s="26"/>
      <c r="W23" s="26"/>
      <c r="X23" s="26"/>
      <c r="Y23" s="26"/>
      <c r="AB23" s="25" t="s">
        <v>27</v>
      </c>
      <c r="AC23" s="25"/>
      <c r="AD23" s="25"/>
      <c r="AE23" s="25"/>
      <c r="AF23" s="25"/>
      <c r="AG23" s="26">
        <f>P21*AG21</f>
        <v>660</v>
      </c>
      <c r="AH23" s="26"/>
      <c r="AI23" s="26"/>
      <c r="AJ23" s="26"/>
      <c r="AK23" s="26"/>
      <c r="AL23" s="26"/>
      <c r="AM23" s="26"/>
      <c r="AN23" s="26"/>
      <c r="AO23" s="26"/>
      <c r="AP23" s="26"/>
      <c r="AS23" s="25" t="s">
        <v>29</v>
      </c>
      <c r="AT23" s="25"/>
      <c r="AU23" s="25"/>
      <c r="AV23" s="25"/>
      <c r="AW23" s="25"/>
      <c r="AX23" s="26">
        <f>P21*AX21</f>
        <v>1320</v>
      </c>
      <c r="AY23" s="26"/>
      <c r="AZ23" s="26"/>
      <c r="BA23" s="26"/>
      <c r="BB23" s="26"/>
      <c r="BC23" s="26"/>
      <c r="BD23" s="26"/>
      <c r="BE23" s="26"/>
      <c r="BF23" s="26"/>
      <c r="BG23" s="26"/>
      <c r="BS23">
        <v>22</v>
      </c>
      <c r="BT23">
        <f t="shared" si="0"/>
        <v>9.5823586744639366E-2</v>
      </c>
      <c r="BU23">
        <f t="shared" si="1"/>
        <v>0</v>
      </c>
    </row>
    <row r="24" spans="1:73" ht="14.25" customHeight="1" x14ac:dyDescent="0.2">
      <c r="A24" s="1" t="s">
        <v>32</v>
      </c>
      <c r="K24" s="25"/>
      <c r="L24" s="25"/>
      <c r="M24" s="25"/>
      <c r="N24" s="25"/>
      <c r="O24" s="25"/>
      <c r="P24" s="26"/>
      <c r="Q24" s="26"/>
      <c r="R24" s="26"/>
      <c r="S24" s="26"/>
      <c r="T24" s="26"/>
      <c r="U24" s="26"/>
      <c r="V24" s="26"/>
      <c r="W24" s="26"/>
      <c r="X24" s="26"/>
      <c r="Y24" s="26"/>
      <c r="AB24" s="25"/>
      <c r="AC24" s="25"/>
      <c r="AD24" s="25"/>
      <c r="AE24" s="25"/>
      <c r="AF24" s="25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S24" s="25"/>
      <c r="AT24" s="25"/>
      <c r="AU24" s="25"/>
      <c r="AV24" s="25"/>
      <c r="AW24" s="25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S24">
        <v>23</v>
      </c>
      <c r="BT24">
        <f t="shared" si="0"/>
        <v>0.10017920432394116</v>
      </c>
      <c r="BU24">
        <f t="shared" si="1"/>
        <v>0</v>
      </c>
    </row>
    <row r="25" spans="1:73" ht="14.25" customHeight="1" x14ac:dyDescent="0.2">
      <c r="A25" s="1">
        <f>Z33*1000</f>
        <v>2874.707602339181</v>
      </c>
      <c r="K25" s="32" t="s">
        <v>23</v>
      </c>
      <c r="L25" s="32"/>
      <c r="M25" s="32"/>
      <c r="N25" s="32">
        <f>A10</f>
        <v>3823.3611111111109</v>
      </c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AB25" s="25" t="s">
        <v>34</v>
      </c>
      <c r="AC25" s="25"/>
      <c r="AD25" s="25"/>
      <c r="AE25" s="25"/>
      <c r="AF25" s="25"/>
      <c r="AG25" s="26">
        <f>Z33/AG23</f>
        <v>4.3556175793017897E-3</v>
      </c>
      <c r="AH25" s="26"/>
      <c r="AI25" s="26"/>
      <c r="AJ25" s="26"/>
      <c r="AK25" s="26"/>
      <c r="AL25" s="26"/>
      <c r="AM25" s="26"/>
      <c r="AN25" s="26"/>
      <c r="AO25" s="26"/>
      <c r="AP25" s="26"/>
      <c r="AS25" s="25" t="s">
        <v>34</v>
      </c>
      <c r="AT25" s="25"/>
      <c r="AU25" s="25"/>
      <c r="AV25" s="25"/>
      <c r="AW25" s="25"/>
      <c r="AX25" s="26">
        <f>(0-Z33)/(P21-AX23)</f>
        <v>-4.2275111799105602E-3</v>
      </c>
      <c r="AY25" s="26"/>
      <c r="AZ25" s="26"/>
      <c r="BA25" s="26"/>
      <c r="BB25" s="26"/>
      <c r="BC25" s="26"/>
      <c r="BD25" s="26"/>
      <c r="BE25" s="26"/>
      <c r="BF25" s="26"/>
      <c r="BG25" s="26"/>
      <c r="BS25">
        <v>24</v>
      </c>
      <c r="BT25">
        <f t="shared" si="0"/>
        <v>0.10453482190324295</v>
      </c>
      <c r="BU25">
        <f t="shared" si="1"/>
        <v>0</v>
      </c>
    </row>
    <row r="26" spans="1:73" ht="14.25" customHeight="1" x14ac:dyDescent="0.2"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AB26" s="25"/>
      <c r="AC26" s="25"/>
      <c r="AD26" s="25"/>
      <c r="AE26" s="25"/>
      <c r="AF26" s="25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S26" s="25"/>
      <c r="AT26" s="25"/>
      <c r="AU26" s="25"/>
      <c r="AV26" s="25"/>
      <c r="AW26" s="25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S26">
        <v>25</v>
      </c>
      <c r="BT26">
        <f t="shared" si="0"/>
        <v>0.10889043948254475</v>
      </c>
      <c r="BU26">
        <f t="shared" si="1"/>
        <v>0</v>
      </c>
    </row>
    <row r="27" spans="1:73" ht="14.25" customHeight="1" x14ac:dyDescent="0.2"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AB27" s="25" t="s">
        <v>35</v>
      </c>
      <c r="AC27" s="25"/>
      <c r="AD27" s="25"/>
      <c r="AE27" s="25"/>
      <c r="AF27" s="25"/>
      <c r="AG27" s="26">
        <f>P25*AG25</f>
        <v>0</v>
      </c>
      <c r="AH27" s="26"/>
      <c r="AI27" s="26"/>
      <c r="AJ27" s="26"/>
      <c r="AK27" s="26"/>
      <c r="AL27" s="26"/>
      <c r="AM27" s="26"/>
      <c r="AN27" s="26"/>
      <c r="AO27" s="26"/>
      <c r="AP27" s="26"/>
      <c r="AS27" s="25" t="s">
        <v>35</v>
      </c>
      <c r="AT27" s="25"/>
      <c r="AU27" s="25"/>
      <c r="AV27" s="25"/>
      <c r="AW27" s="25"/>
      <c r="AX27" s="26">
        <f>-AX25*P21</f>
        <v>8.45502235982112</v>
      </c>
      <c r="AY27" s="26"/>
      <c r="AZ27" s="26"/>
      <c r="BA27" s="26"/>
      <c r="BB27" s="26"/>
      <c r="BC27" s="26"/>
      <c r="BD27" s="26"/>
      <c r="BE27" s="26"/>
      <c r="BF27" s="26"/>
      <c r="BG27" s="26"/>
      <c r="BS27">
        <v>26</v>
      </c>
      <c r="BT27">
        <f t="shared" si="0"/>
        <v>0.11324605706184654</v>
      </c>
      <c r="BU27">
        <f t="shared" si="1"/>
        <v>0</v>
      </c>
    </row>
    <row r="28" spans="1:73" ht="14.25" customHeight="1" x14ac:dyDescent="0.2">
      <c r="D28">
        <v>1</v>
      </c>
      <c r="E28" s="5">
        <f>1000000/(D28*$AG$25*1000)</f>
        <v>229588.56736001631</v>
      </c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AB28" s="25"/>
      <c r="AC28" s="25"/>
      <c r="AD28" s="25"/>
      <c r="AE28" s="25"/>
      <c r="AF28" s="25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S28" s="25"/>
      <c r="AT28" s="25"/>
      <c r="AU28" s="25"/>
      <c r="AV28" s="25"/>
      <c r="AW28" s="25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S28">
        <v>27</v>
      </c>
      <c r="BT28">
        <f t="shared" si="0"/>
        <v>0.11760167464114832</v>
      </c>
      <c r="BU28">
        <f t="shared" si="1"/>
        <v>0</v>
      </c>
    </row>
    <row r="29" spans="1:73" x14ac:dyDescent="0.2">
      <c r="D29">
        <v>2</v>
      </c>
      <c r="E29" s="5">
        <f t="shared" ref="E29:E81" si="2">1000000/(D29*$AG$25*1000)</f>
        <v>114794.28368000816</v>
      </c>
      <c r="K29" s="34" t="s">
        <v>22</v>
      </c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S29">
        <v>28</v>
      </c>
      <c r="BT29">
        <f t="shared" si="0"/>
        <v>0.12195729222045011</v>
      </c>
      <c r="BU29">
        <f t="shared" si="1"/>
        <v>0</v>
      </c>
    </row>
    <row r="30" spans="1:73" x14ac:dyDescent="0.2">
      <c r="D30">
        <v>3</v>
      </c>
      <c r="E30" s="5">
        <f t="shared" si="2"/>
        <v>76529.522453338752</v>
      </c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S30">
        <v>29</v>
      </c>
      <c r="BT30">
        <f t="shared" si="0"/>
        <v>0.1263129097997519</v>
      </c>
      <c r="BU30">
        <f t="shared" si="1"/>
        <v>0</v>
      </c>
    </row>
    <row r="31" spans="1:73" x14ac:dyDescent="0.2">
      <c r="D31">
        <v>4</v>
      </c>
      <c r="E31" s="5">
        <f t="shared" si="2"/>
        <v>57397.141840004078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S31">
        <v>30</v>
      </c>
      <c r="BT31">
        <f t="shared" si="0"/>
        <v>0.13066852737905368</v>
      </c>
      <c r="BU31">
        <f t="shared" si="1"/>
        <v>0</v>
      </c>
    </row>
    <row r="32" spans="1:73" x14ac:dyDescent="0.2">
      <c r="D32">
        <v>5</v>
      </c>
      <c r="E32" s="5">
        <f t="shared" si="2"/>
        <v>45917.713472003255</v>
      </c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S32">
        <v>31</v>
      </c>
      <c r="BT32">
        <f t="shared" si="0"/>
        <v>0.13502414495835549</v>
      </c>
      <c r="BU32">
        <f t="shared" si="1"/>
        <v>0</v>
      </c>
    </row>
    <row r="33" spans="4:73" ht="14.25" customHeight="1" x14ac:dyDescent="0.2">
      <c r="D33">
        <v>6</v>
      </c>
      <c r="E33" s="5">
        <f t="shared" si="2"/>
        <v>38264.761226669376</v>
      </c>
      <c r="K33" s="31" t="s">
        <v>21</v>
      </c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>
        <f>N25*2/((AX23-AG23)+P21)</f>
        <v>2.8747076023391811</v>
      </c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BS33">
        <v>32</v>
      </c>
      <c r="BT33">
        <f t="shared" si="0"/>
        <v>0.13937976253765727</v>
      </c>
      <c r="BU33">
        <f t="shared" si="1"/>
        <v>0</v>
      </c>
    </row>
    <row r="34" spans="4:73" ht="14.25" customHeight="1" x14ac:dyDescent="0.2">
      <c r="D34">
        <v>7</v>
      </c>
      <c r="E34" s="5">
        <f t="shared" si="2"/>
        <v>32798.366765716608</v>
      </c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BS34">
        <v>33</v>
      </c>
      <c r="BT34">
        <f t="shared" si="0"/>
        <v>0.14373538011695905</v>
      </c>
      <c r="BU34">
        <f t="shared" si="1"/>
        <v>0</v>
      </c>
    </row>
    <row r="35" spans="4:73" ht="14.25" customHeight="1" x14ac:dyDescent="0.2">
      <c r="D35">
        <v>8</v>
      </c>
      <c r="E35" s="5">
        <f t="shared" si="2"/>
        <v>28698.570920002039</v>
      </c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BS35">
        <v>34</v>
      </c>
      <c r="BT35">
        <f t="shared" si="0"/>
        <v>0.14809099769626086</v>
      </c>
      <c r="BU35">
        <f t="shared" si="1"/>
        <v>0</v>
      </c>
    </row>
    <row r="36" spans="4:73" ht="14.25" customHeight="1" x14ac:dyDescent="0.2">
      <c r="D36">
        <v>9</v>
      </c>
      <c r="E36" s="5">
        <f t="shared" si="2"/>
        <v>25509.840817779583</v>
      </c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BS36">
        <v>35</v>
      </c>
      <c r="BT36">
        <f t="shared" si="0"/>
        <v>0.15244661527556264</v>
      </c>
      <c r="BU36">
        <f t="shared" si="1"/>
        <v>0</v>
      </c>
    </row>
    <row r="37" spans="4:73" x14ac:dyDescent="0.2">
      <c r="D37">
        <v>10</v>
      </c>
      <c r="E37" s="5">
        <f t="shared" si="2"/>
        <v>22958.856736001628</v>
      </c>
      <c r="BS37">
        <v>36</v>
      </c>
      <c r="BT37">
        <f t="shared" si="0"/>
        <v>0.15680223285486444</v>
      </c>
      <c r="BU37">
        <f t="shared" si="1"/>
        <v>0</v>
      </c>
    </row>
    <row r="38" spans="4:73" x14ac:dyDescent="0.2">
      <c r="D38">
        <v>11</v>
      </c>
      <c r="E38" s="5">
        <f t="shared" si="2"/>
        <v>20871.687941819662</v>
      </c>
      <c r="BS38">
        <v>37</v>
      </c>
      <c r="BT38">
        <f t="shared" si="0"/>
        <v>0.16115785043416622</v>
      </c>
      <c r="BU38">
        <f t="shared" si="1"/>
        <v>0</v>
      </c>
    </row>
    <row r="39" spans="4:73" ht="14.25" customHeight="1" x14ac:dyDescent="0.2">
      <c r="D39">
        <v>12</v>
      </c>
      <c r="E39" s="5">
        <f t="shared" si="2"/>
        <v>19132.380613334688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S39">
        <v>38</v>
      </c>
      <c r="BT39">
        <f t="shared" si="0"/>
        <v>0.165513468013468</v>
      </c>
      <c r="BU39">
        <f t="shared" si="1"/>
        <v>0</v>
      </c>
    </row>
    <row r="40" spans="4:73" ht="14.25" customHeight="1" x14ac:dyDescent="0.2">
      <c r="D40">
        <v>13</v>
      </c>
      <c r="E40" s="5">
        <f t="shared" si="2"/>
        <v>17660.659027693557</v>
      </c>
      <c r="K40" s="3">
        <f>AG25*1</f>
        <v>4.3556175793017897E-3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 t="s">
        <v>70</v>
      </c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S40">
        <v>39</v>
      </c>
      <c r="BT40">
        <f t="shared" si="0"/>
        <v>0.16986908559276981</v>
      </c>
      <c r="BU40">
        <f t="shared" si="1"/>
        <v>0</v>
      </c>
    </row>
    <row r="41" spans="4:73" x14ac:dyDescent="0.2">
      <c r="D41">
        <v>14</v>
      </c>
      <c r="E41" s="5">
        <f t="shared" si="2"/>
        <v>16399.183382858304</v>
      </c>
      <c r="AC41" t="s">
        <v>71</v>
      </c>
      <c r="BS41">
        <v>40</v>
      </c>
      <c r="BT41">
        <f t="shared" si="0"/>
        <v>0.17422470317207159</v>
      </c>
      <c r="BU41">
        <f t="shared" si="1"/>
        <v>0</v>
      </c>
    </row>
    <row r="42" spans="4:73" x14ac:dyDescent="0.2">
      <c r="D42">
        <v>15</v>
      </c>
      <c r="E42" s="5">
        <f t="shared" si="2"/>
        <v>15305.904490667754</v>
      </c>
      <c r="BS42">
        <v>41</v>
      </c>
      <c r="BT42">
        <f t="shared" si="0"/>
        <v>0.17858032075137337</v>
      </c>
      <c r="BU42">
        <f t="shared" si="1"/>
        <v>0</v>
      </c>
    </row>
    <row r="43" spans="4:73" x14ac:dyDescent="0.2">
      <c r="D43">
        <v>16</v>
      </c>
      <c r="E43" s="5">
        <f t="shared" si="2"/>
        <v>14349.28546000102</v>
      </c>
      <c r="BS43">
        <v>42</v>
      </c>
      <c r="BT43">
        <f t="shared" si="0"/>
        <v>0.18293593833067517</v>
      </c>
      <c r="BU43">
        <f t="shared" si="1"/>
        <v>0</v>
      </c>
    </row>
    <row r="44" spans="4:73" x14ac:dyDescent="0.2">
      <c r="D44">
        <v>17</v>
      </c>
      <c r="E44" s="5">
        <f t="shared" si="2"/>
        <v>13505.20984470684</v>
      </c>
      <c r="BS44">
        <v>43</v>
      </c>
      <c r="BT44">
        <f t="shared" si="0"/>
        <v>0.18729155590997695</v>
      </c>
      <c r="BU44">
        <f t="shared" si="1"/>
        <v>0</v>
      </c>
    </row>
    <row r="45" spans="4:73" x14ac:dyDescent="0.2">
      <c r="D45">
        <v>18</v>
      </c>
      <c r="E45" s="5">
        <f t="shared" si="2"/>
        <v>12754.920408889791</v>
      </c>
      <c r="BS45">
        <v>44</v>
      </c>
      <c r="BT45">
        <f t="shared" si="0"/>
        <v>0.19164717348927873</v>
      </c>
      <c r="BU45">
        <f t="shared" si="1"/>
        <v>0</v>
      </c>
    </row>
    <row r="46" spans="4:73" x14ac:dyDescent="0.2">
      <c r="D46">
        <v>19</v>
      </c>
      <c r="E46" s="5">
        <f t="shared" si="2"/>
        <v>12083.60880842191</v>
      </c>
      <c r="BS46">
        <v>45</v>
      </c>
      <c r="BT46">
        <f t="shared" si="0"/>
        <v>0.19600279106858054</v>
      </c>
      <c r="BU46">
        <f t="shared" si="1"/>
        <v>0</v>
      </c>
    </row>
    <row r="47" spans="4:73" x14ac:dyDescent="0.2">
      <c r="D47">
        <v>20</v>
      </c>
      <c r="E47" s="5">
        <f t="shared" si="2"/>
        <v>11479.428368000814</v>
      </c>
      <c r="BS47">
        <v>46</v>
      </c>
      <c r="BT47">
        <f t="shared" si="0"/>
        <v>0.20035840864788232</v>
      </c>
      <c r="BU47">
        <f t="shared" si="1"/>
        <v>0</v>
      </c>
    </row>
    <row r="48" spans="4:73" x14ac:dyDescent="0.2">
      <c r="D48">
        <v>21</v>
      </c>
      <c r="E48" s="5">
        <f t="shared" si="2"/>
        <v>10932.788921905536</v>
      </c>
      <c r="L48" s="30">
        <v>4</v>
      </c>
      <c r="M48" s="30"/>
      <c r="N48" s="30"/>
      <c r="O48" s="30"/>
      <c r="P48" s="30"/>
      <c r="Q48" s="30"/>
      <c r="R48" s="30"/>
      <c r="BS48">
        <v>47</v>
      </c>
      <c r="BT48">
        <f t="shared" si="0"/>
        <v>0.20471402622718413</v>
      </c>
      <c r="BU48">
        <f t="shared" si="1"/>
        <v>0</v>
      </c>
    </row>
    <row r="49" spans="4:73" x14ac:dyDescent="0.2">
      <c r="D49">
        <v>22</v>
      </c>
      <c r="E49" s="5">
        <f t="shared" si="2"/>
        <v>10435.843970909831</v>
      </c>
      <c r="L49" t="s">
        <v>36</v>
      </c>
      <c r="M49" t="s">
        <v>39</v>
      </c>
      <c r="O49" t="s">
        <v>37</v>
      </c>
      <c r="Q49" s="6"/>
      <c r="R49" t="s">
        <v>38</v>
      </c>
      <c r="Z49" t="s">
        <v>40</v>
      </c>
      <c r="BS49">
        <v>48</v>
      </c>
      <c r="BT49">
        <f t="shared" si="0"/>
        <v>0.20906964380648591</v>
      </c>
      <c r="BU49">
        <f t="shared" si="1"/>
        <v>0</v>
      </c>
    </row>
    <row r="50" spans="4:73" x14ac:dyDescent="0.2">
      <c r="D50">
        <v>23</v>
      </c>
      <c r="E50" s="5">
        <f t="shared" si="2"/>
        <v>9982.111624348534</v>
      </c>
      <c r="L50" t="s">
        <v>36</v>
      </c>
      <c r="N50" t="s">
        <v>39</v>
      </c>
      <c r="O50" t="s">
        <v>37</v>
      </c>
      <c r="Q50" s="6"/>
      <c r="R50" t="s">
        <v>38</v>
      </c>
      <c r="Z50" t="s">
        <v>40</v>
      </c>
      <c r="BS50">
        <v>49</v>
      </c>
      <c r="BT50">
        <f t="shared" si="0"/>
        <v>0.21342526138578768</v>
      </c>
      <c r="BU50">
        <f t="shared" si="1"/>
        <v>0</v>
      </c>
    </row>
    <row r="51" spans="4:73" x14ac:dyDescent="0.2">
      <c r="D51">
        <v>24</v>
      </c>
      <c r="E51" s="5">
        <f t="shared" si="2"/>
        <v>9566.190306667344</v>
      </c>
      <c r="L51" t="s">
        <v>36</v>
      </c>
      <c r="O51" t="s">
        <v>37</v>
      </c>
      <c r="P51" t="s">
        <v>39</v>
      </c>
      <c r="Q51" s="6"/>
      <c r="R51" t="s">
        <v>38</v>
      </c>
      <c r="Z51" t="s">
        <v>41</v>
      </c>
      <c r="BS51">
        <v>50</v>
      </c>
      <c r="BT51">
        <f t="shared" si="0"/>
        <v>0.21778087896508949</v>
      </c>
      <c r="BU51">
        <f t="shared" si="1"/>
        <v>0</v>
      </c>
    </row>
    <row r="52" spans="4:73" x14ac:dyDescent="0.2">
      <c r="D52">
        <v>25</v>
      </c>
      <c r="E52" s="5">
        <f t="shared" si="2"/>
        <v>9183.5426944006504</v>
      </c>
      <c r="L52" t="s">
        <v>36</v>
      </c>
      <c r="O52" t="s">
        <v>37</v>
      </c>
      <c r="Q52" s="6" t="s">
        <v>39</v>
      </c>
      <c r="R52" t="s">
        <v>38</v>
      </c>
      <c r="Z52" t="s">
        <v>41</v>
      </c>
      <c r="BS52">
        <v>51</v>
      </c>
      <c r="BT52">
        <f t="shared" si="0"/>
        <v>0.22213649654439127</v>
      </c>
      <c r="BU52">
        <f t="shared" si="1"/>
        <v>0</v>
      </c>
    </row>
    <row r="53" spans="4:73" x14ac:dyDescent="0.2">
      <c r="D53">
        <v>26</v>
      </c>
      <c r="E53" s="5">
        <f t="shared" si="2"/>
        <v>8830.3295138467784</v>
      </c>
      <c r="L53" t="s">
        <v>36</v>
      </c>
      <c r="O53" t="s">
        <v>37</v>
      </c>
      <c r="Q53" s="6"/>
      <c r="R53" t="s">
        <v>38</v>
      </c>
      <c r="BS53">
        <v>52</v>
      </c>
      <c r="BT53">
        <f t="shared" si="0"/>
        <v>0.22649211412369308</v>
      </c>
      <c r="BU53">
        <f t="shared" si="1"/>
        <v>0</v>
      </c>
    </row>
    <row r="54" spans="4:73" x14ac:dyDescent="0.2">
      <c r="D54">
        <v>27</v>
      </c>
      <c r="E54" s="5">
        <f t="shared" si="2"/>
        <v>8503.2802725931961</v>
      </c>
      <c r="L54" t="s">
        <v>36</v>
      </c>
      <c r="O54" t="s">
        <v>37</v>
      </c>
      <c r="Q54" s="6"/>
      <c r="R54" t="s">
        <v>38</v>
      </c>
      <c r="BS54">
        <v>53</v>
      </c>
      <c r="BT54">
        <f t="shared" si="0"/>
        <v>0.23084773170299486</v>
      </c>
      <c r="BU54">
        <f t="shared" si="1"/>
        <v>0</v>
      </c>
    </row>
    <row r="55" spans="4:73" x14ac:dyDescent="0.2">
      <c r="D55">
        <v>28</v>
      </c>
      <c r="E55" s="5">
        <f t="shared" si="2"/>
        <v>8199.591691429152</v>
      </c>
      <c r="L55" t="s">
        <v>36</v>
      </c>
      <c r="O55" t="s">
        <v>37</v>
      </c>
      <c r="Q55" s="6"/>
      <c r="R55" t="s">
        <v>38</v>
      </c>
      <c r="BS55">
        <v>54</v>
      </c>
      <c r="BT55">
        <f t="shared" si="0"/>
        <v>0.23520334928229664</v>
      </c>
      <c r="BU55">
        <f t="shared" si="1"/>
        <v>0</v>
      </c>
    </row>
    <row r="56" spans="4:73" x14ac:dyDescent="0.2">
      <c r="D56">
        <v>29</v>
      </c>
      <c r="E56" s="5">
        <f t="shared" si="2"/>
        <v>7916.8471503453884</v>
      </c>
      <c r="BS56">
        <v>55</v>
      </c>
      <c r="BT56">
        <f t="shared" si="0"/>
        <v>0.23955896686159844</v>
      </c>
      <c r="BU56">
        <f t="shared" si="1"/>
        <v>0</v>
      </c>
    </row>
    <row r="57" spans="4:73" x14ac:dyDescent="0.2">
      <c r="D57">
        <v>30</v>
      </c>
      <c r="E57" s="5">
        <f t="shared" si="2"/>
        <v>7652.9522453338768</v>
      </c>
      <c r="BS57">
        <v>56</v>
      </c>
      <c r="BT57">
        <f t="shared" si="0"/>
        <v>0.24391458444090022</v>
      </c>
      <c r="BU57">
        <f t="shared" si="1"/>
        <v>0</v>
      </c>
    </row>
    <row r="58" spans="4:73" x14ac:dyDescent="0.2">
      <c r="D58">
        <v>31</v>
      </c>
      <c r="E58" s="5">
        <f t="shared" si="2"/>
        <v>7406.0828180650406</v>
      </c>
      <c r="BS58">
        <v>57</v>
      </c>
      <c r="BT58">
        <f t="shared" si="0"/>
        <v>0.248270202020202</v>
      </c>
      <c r="BU58">
        <f t="shared" si="1"/>
        <v>0</v>
      </c>
    </row>
    <row r="59" spans="4:73" x14ac:dyDescent="0.2">
      <c r="D59">
        <v>32</v>
      </c>
      <c r="E59" s="5">
        <f t="shared" si="2"/>
        <v>7174.6427300005098</v>
      </c>
      <c r="BS59">
        <v>58</v>
      </c>
      <c r="BT59">
        <f t="shared" si="0"/>
        <v>0.25262581959950381</v>
      </c>
      <c r="BU59">
        <f t="shared" si="1"/>
        <v>0</v>
      </c>
    </row>
    <row r="60" spans="4:73" x14ac:dyDescent="0.2">
      <c r="D60">
        <v>33</v>
      </c>
      <c r="E60" s="5">
        <f t="shared" si="2"/>
        <v>6957.229313939888</v>
      </c>
      <c r="BS60">
        <v>59</v>
      </c>
      <c r="BT60">
        <f t="shared" si="0"/>
        <v>0.25698143717880562</v>
      </c>
      <c r="BU60">
        <f t="shared" si="1"/>
        <v>0</v>
      </c>
    </row>
    <row r="61" spans="4:73" x14ac:dyDescent="0.2">
      <c r="D61">
        <v>34</v>
      </c>
      <c r="E61" s="5">
        <f t="shared" si="2"/>
        <v>6752.6049223534201</v>
      </c>
      <c r="BS61">
        <v>60</v>
      </c>
      <c r="BT61">
        <f t="shared" si="0"/>
        <v>0.26133705475810737</v>
      </c>
      <c r="BU61">
        <f t="shared" si="1"/>
        <v>0</v>
      </c>
    </row>
    <row r="62" spans="4:73" x14ac:dyDescent="0.2">
      <c r="D62">
        <v>35</v>
      </c>
      <c r="E62" s="5">
        <f t="shared" si="2"/>
        <v>6559.6733531433229</v>
      </c>
      <c r="BS62">
        <v>61</v>
      </c>
      <c r="BT62">
        <f t="shared" si="0"/>
        <v>0.26569267233740917</v>
      </c>
      <c r="BU62">
        <f t="shared" si="1"/>
        <v>0</v>
      </c>
    </row>
    <row r="63" spans="4:73" x14ac:dyDescent="0.2">
      <c r="D63">
        <v>36</v>
      </c>
      <c r="E63" s="5">
        <f t="shared" si="2"/>
        <v>6377.4602044448957</v>
      </c>
      <c r="BS63">
        <v>62</v>
      </c>
      <c r="BT63">
        <f t="shared" si="0"/>
        <v>0.27004828991671098</v>
      </c>
      <c r="BU63">
        <f t="shared" si="1"/>
        <v>0</v>
      </c>
    </row>
    <row r="64" spans="4:73" x14ac:dyDescent="0.2">
      <c r="D64">
        <v>37</v>
      </c>
      <c r="E64" s="5">
        <f t="shared" si="2"/>
        <v>6205.0964151355747</v>
      </c>
      <c r="BS64">
        <v>63</v>
      </c>
      <c r="BT64">
        <f t="shared" si="0"/>
        <v>0.27440390749601273</v>
      </c>
      <c r="BU64">
        <f t="shared" si="1"/>
        <v>0</v>
      </c>
    </row>
    <row r="65" spans="4:73" x14ac:dyDescent="0.2">
      <c r="D65">
        <v>38</v>
      </c>
      <c r="E65" s="5">
        <f t="shared" si="2"/>
        <v>6041.804404210955</v>
      </c>
      <c r="BS65">
        <v>64</v>
      </c>
      <c r="BT65">
        <f t="shared" si="0"/>
        <v>0.27875952507531454</v>
      </c>
      <c r="BU65">
        <f t="shared" si="1"/>
        <v>0</v>
      </c>
    </row>
    <row r="66" spans="4:73" x14ac:dyDescent="0.2">
      <c r="D66">
        <v>39</v>
      </c>
      <c r="E66" s="5">
        <f t="shared" si="2"/>
        <v>5886.8863425645195</v>
      </c>
      <c r="BS66">
        <v>65</v>
      </c>
      <c r="BT66">
        <f t="shared" si="0"/>
        <v>0.28311514265461635</v>
      </c>
      <c r="BU66">
        <f t="shared" si="1"/>
        <v>0</v>
      </c>
    </row>
    <row r="67" spans="4:73" x14ac:dyDescent="0.2">
      <c r="D67">
        <v>40</v>
      </c>
      <c r="E67" s="5">
        <f t="shared" si="2"/>
        <v>5739.7141840004069</v>
      </c>
      <c r="BS67">
        <v>66</v>
      </c>
      <c r="BT67">
        <f t="shared" ref="BT67:BT130" si="3">IF(BS67&lt;$AG$23,$AG$25*BS67+$AG$27,IF(BS67&lt;$AX$23,$Z$33,$AX$25*BS67+$AX$27))</f>
        <v>0.2874707602339181</v>
      </c>
      <c r="BU67">
        <f t="shared" ref="BU67:BU130" si="4">INT(BT67)</f>
        <v>0</v>
      </c>
    </row>
    <row r="68" spans="4:73" x14ac:dyDescent="0.2">
      <c r="D68">
        <v>41</v>
      </c>
      <c r="E68" s="5">
        <f t="shared" si="2"/>
        <v>5599.721155122349</v>
      </c>
      <c r="BS68">
        <v>67</v>
      </c>
      <c r="BT68">
        <f t="shared" si="3"/>
        <v>0.29182637781321991</v>
      </c>
      <c r="BU68">
        <f t="shared" si="4"/>
        <v>0</v>
      </c>
    </row>
    <row r="69" spans="4:73" x14ac:dyDescent="0.2">
      <c r="D69">
        <v>42</v>
      </c>
      <c r="E69" s="5">
        <f t="shared" si="2"/>
        <v>5466.394460952768</v>
      </c>
      <c r="BS69">
        <v>68</v>
      </c>
      <c r="BT69">
        <f t="shared" si="3"/>
        <v>0.29618199539252171</v>
      </c>
      <c r="BU69">
        <f t="shared" si="4"/>
        <v>0</v>
      </c>
    </row>
    <row r="70" spans="4:73" x14ac:dyDescent="0.2">
      <c r="D70">
        <v>43</v>
      </c>
      <c r="E70" s="5">
        <f t="shared" si="2"/>
        <v>5339.2690083724719</v>
      </c>
      <c r="BS70">
        <v>69</v>
      </c>
      <c r="BT70">
        <f t="shared" si="3"/>
        <v>0.30053761297182346</v>
      </c>
      <c r="BU70">
        <f t="shared" si="4"/>
        <v>0</v>
      </c>
    </row>
    <row r="71" spans="4:73" x14ac:dyDescent="0.2">
      <c r="D71">
        <v>44</v>
      </c>
      <c r="E71" s="5">
        <f t="shared" si="2"/>
        <v>5217.9219854549156</v>
      </c>
      <c r="BS71">
        <v>70</v>
      </c>
      <c r="BT71">
        <f t="shared" si="3"/>
        <v>0.30489323055112527</v>
      </c>
      <c r="BU71">
        <f t="shared" si="4"/>
        <v>0</v>
      </c>
    </row>
    <row r="72" spans="4:73" x14ac:dyDescent="0.2">
      <c r="D72">
        <v>45</v>
      </c>
      <c r="E72" s="5">
        <f t="shared" si="2"/>
        <v>5101.9681635559173</v>
      </c>
      <c r="BS72">
        <v>71</v>
      </c>
      <c r="BT72">
        <f t="shared" si="3"/>
        <v>0.30924884813042708</v>
      </c>
      <c r="BU72">
        <f t="shared" si="4"/>
        <v>0</v>
      </c>
    </row>
    <row r="73" spans="4:73" x14ac:dyDescent="0.2">
      <c r="D73">
        <v>46</v>
      </c>
      <c r="E73" s="5">
        <f t="shared" si="2"/>
        <v>4991.055812174267</v>
      </c>
      <c r="BS73">
        <v>72</v>
      </c>
      <c r="BT73">
        <f t="shared" si="3"/>
        <v>0.31360446570972889</v>
      </c>
      <c r="BU73">
        <f t="shared" si="4"/>
        <v>0</v>
      </c>
    </row>
    <row r="74" spans="4:73" x14ac:dyDescent="0.2">
      <c r="D74">
        <v>47</v>
      </c>
      <c r="E74" s="5">
        <f t="shared" si="2"/>
        <v>4884.8631353194951</v>
      </c>
      <c r="BS74">
        <v>73</v>
      </c>
      <c r="BT74">
        <f t="shared" si="3"/>
        <v>0.31796008328903064</v>
      </c>
      <c r="BU74">
        <f t="shared" si="4"/>
        <v>0</v>
      </c>
    </row>
    <row r="75" spans="4:73" x14ac:dyDescent="0.2">
      <c r="D75">
        <v>48</v>
      </c>
      <c r="E75" s="5">
        <f t="shared" si="2"/>
        <v>4783.095153333672</v>
      </c>
      <c r="BS75">
        <v>74</v>
      </c>
      <c r="BT75">
        <f t="shared" si="3"/>
        <v>0.32231570086833244</v>
      </c>
      <c r="BU75">
        <f t="shared" si="4"/>
        <v>0</v>
      </c>
    </row>
    <row r="76" spans="4:73" x14ac:dyDescent="0.2">
      <c r="D76">
        <v>49</v>
      </c>
      <c r="E76" s="5">
        <f t="shared" si="2"/>
        <v>4685.4809665309449</v>
      </c>
      <c r="BS76">
        <v>75</v>
      </c>
      <c r="BT76">
        <f t="shared" si="3"/>
        <v>0.32667131844763425</v>
      </c>
      <c r="BU76">
        <f t="shared" si="4"/>
        <v>0</v>
      </c>
    </row>
    <row r="77" spans="4:73" x14ac:dyDescent="0.2">
      <c r="D77">
        <v>50</v>
      </c>
      <c r="E77" s="5">
        <f t="shared" si="2"/>
        <v>4591.7713472003252</v>
      </c>
      <c r="BS77">
        <v>76</v>
      </c>
      <c r="BT77">
        <f t="shared" si="3"/>
        <v>0.331026936026936</v>
      </c>
      <c r="BU77">
        <f t="shared" si="4"/>
        <v>0</v>
      </c>
    </row>
    <row r="78" spans="4:73" x14ac:dyDescent="0.2">
      <c r="D78">
        <v>51</v>
      </c>
      <c r="E78" s="5">
        <f t="shared" si="2"/>
        <v>4501.7366149022801</v>
      </c>
      <c r="BS78">
        <v>77</v>
      </c>
      <c r="BT78">
        <f t="shared" si="3"/>
        <v>0.33538255360623781</v>
      </c>
      <c r="BU78">
        <f t="shared" si="4"/>
        <v>0</v>
      </c>
    </row>
    <row r="79" spans="4:73" x14ac:dyDescent="0.2">
      <c r="D79">
        <v>52</v>
      </c>
      <c r="E79" s="5">
        <f t="shared" si="2"/>
        <v>4415.1647569233892</v>
      </c>
      <c r="BS79">
        <v>78</v>
      </c>
      <c r="BT79">
        <f t="shared" si="3"/>
        <v>0.33973817118553962</v>
      </c>
      <c r="BU79">
        <f t="shared" si="4"/>
        <v>0</v>
      </c>
    </row>
    <row r="80" spans="4:73" x14ac:dyDescent="0.2">
      <c r="D80">
        <v>53</v>
      </c>
      <c r="E80" s="5">
        <f t="shared" si="2"/>
        <v>4331.8597615097415</v>
      </c>
      <c r="BS80">
        <v>79</v>
      </c>
      <c r="BT80">
        <f t="shared" si="3"/>
        <v>0.34409378876484137</v>
      </c>
      <c r="BU80">
        <f t="shared" si="4"/>
        <v>0</v>
      </c>
    </row>
    <row r="81" spans="4:73" x14ac:dyDescent="0.2">
      <c r="D81">
        <v>54</v>
      </c>
      <c r="E81" s="5">
        <f t="shared" si="2"/>
        <v>4251.640136296598</v>
      </c>
      <c r="BS81">
        <v>80</v>
      </c>
      <c r="BT81">
        <f t="shared" si="3"/>
        <v>0.34844940634414318</v>
      </c>
      <c r="BU81">
        <f t="shared" si="4"/>
        <v>0</v>
      </c>
    </row>
    <row r="82" spans="4:73" x14ac:dyDescent="0.2">
      <c r="E82">
        <v>2.87</v>
      </c>
      <c r="F82" t="s">
        <v>10</v>
      </c>
      <c r="BS82">
        <v>81</v>
      </c>
      <c r="BT82">
        <f t="shared" si="3"/>
        <v>0.35280502392344498</v>
      </c>
      <c r="BU82">
        <f t="shared" si="4"/>
        <v>0</v>
      </c>
    </row>
    <row r="83" spans="4:73" x14ac:dyDescent="0.2">
      <c r="E83">
        <v>3</v>
      </c>
      <c r="F83" t="s">
        <v>76</v>
      </c>
      <c r="BS83">
        <v>82</v>
      </c>
      <c r="BT83">
        <f t="shared" si="3"/>
        <v>0.35716064150274673</v>
      </c>
      <c r="BU83">
        <f t="shared" si="4"/>
        <v>0</v>
      </c>
    </row>
    <row r="84" spans="4:73" x14ac:dyDescent="0.2">
      <c r="E84">
        <v>2</v>
      </c>
      <c r="F84" t="s">
        <v>75</v>
      </c>
      <c r="BS84">
        <v>83</v>
      </c>
      <c r="BT84">
        <f t="shared" si="3"/>
        <v>0.36151625908204854</v>
      </c>
      <c r="BU84">
        <f t="shared" si="4"/>
        <v>0</v>
      </c>
    </row>
    <row r="85" spans="4:73" x14ac:dyDescent="0.2">
      <c r="K85" t="s">
        <v>74</v>
      </c>
      <c r="BS85">
        <v>84</v>
      </c>
      <c r="BT85">
        <f t="shared" si="3"/>
        <v>0.36587187666135035</v>
      </c>
      <c r="BU85">
        <f t="shared" si="4"/>
        <v>0</v>
      </c>
    </row>
    <row r="86" spans="4:73" x14ac:dyDescent="0.2">
      <c r="K86" t="s">
        <v>77</v>
      </c>
      <c r="BS86">
        <v>85</v>
      </c>
      <c r="BT86">
        <f t="shared" si="3"/>
        <v>0.3702274942406521</v>
      </c>
      <c r="BU86">
        <f t="shared" si="4"/>
        <v>0</v>
      </c>
    </row>
    <row r="87" spans="4:73" x14ac:dyDescent="0.2">
      <c r="BS87">
        <v>86</v>
      </c>
      <c r="BT87">
        <f t="shared" si="3"/>
        <v>0.37458311181995391</v>
      </c>
      <c r="BU87">
        <f t="shared" si="4"/>
        <v>0</v>
      </c>
    </row>
    <row r="88" spans="4:73" x14ac:dyDescent="0.2">
      <c r="BS88">
        <v>87</v>
      </c>
      <c r="BT88">
        <f t="shared" si="3"/>
        <v>0.37893872939925571</v>
      </c>
      <c r="BU88">
        <f t="shared" si="4"/>
        <v>0</v>
      </c>
    </row>
    <row r="89" spans="4:73" x14ac:dyDescent="0.2">
      <c r="BS89">
        <v>88</v>
      </c>
      <c r="BT89">
        <f t="shared" si="3"/>
        <v>0.38329434697855747</v>
      </c>
      <c r="BU89">
        <f t="shared" si="4"/>
        <v>0</v>
      </c>
    </row>
    <row r="90" spans="4:73" x14ac:dyDescent="0.2">
      <c r="BS90">
        <v>89</v>
      </c>
      <c r="BT90">
        <f t="shared" si="3"/>
        <v>0.38764996455785927</v>
      </c>
      <c r="BU90">
        <f t="shared" si="4"/>
        <v>0</v>
      </c>
    </row>
    <row r="91" spans="4:73" x14ac:dyDescent="0.2">
      <c r="BS91">
        <v>90</v>
      </c>
      <c r="BT91">
        <f t="shared" si="3"/>
        <v>0.39200558213716108</v>
      </c>
      <c r="BU91">
        <f t="shared" si="4"/>
        <v>0</v>
      </c>
    </row>
    <row r="92" spans="4:73" x14ac:dyDescent="0.2">
      <c r="BS92">
        <v>91</v>
      </c>
      <c r="BT92">
        <f t="shared" si="3"/>
        <v>0.39636119971646289</v>
      </c>
      <c r="BU92">
        <f t="shared" si="4"/>
        <v>0</v>
      </c>
    </row>
    <row r="93" spans="4:73" x14ac:dyDescent="0.2">
      <c r="BS93">
        <v>92</v>
      </c>
      <c r="BT93">
        <f t="shared" si="3"/>
        <v>0.40071681729576464</v>
      </c>
      <c r="BU93">
        <f t="shared" si="4"/>
        <v>0</v>
      </c>
    </row>
    <row r="94" spans="4:73" x14ac:dyDescent="0.2">
      <c r="BS94">
        <v>93</v>
      </c>
      <c r="BT94">
        <f t="shared" si="3"/>
        <v>0.40507243487506644</v>
      </c>
      <c r="BU94">
        <f t="shared" si="4"/>
        <v>0</v>
      </c>
    </row>
    <row r="95" spans="4:73" x14ac:dyDescent="0.2">
      <c r="BS95">
        <v>94</v>
      </c>
      <c r="BT95">
        <f t="shared" si="3"/>
        <v>0.40942805245436825</v>
      </c>
      <c r="BU95">
        <f t="shared" si="4"/>
        <v>0</v>
      </c>
    </row>
    <row r="96" spans="4:73" x14ac:dyDescent="0.2">
      <c r="BS96">
        <v>95</v>
      </c>
      <c r="BT96">
        <f t="shared" si="3"/>
        <v>0.41378367003367</v>
      </c>
      <c r="BU96">
        <f t="shared" si="4"/>
        <v>0</v>
      </c>
    </row>
    <row r="97" spans="71:73" x14ac:dyDescent="0.2">
      <c r="BS97">
        <v>96</v>
      </c>
      <c r="BT97">
        <f t="shared" si="3"/>
        <v>0.41813928761297181</v>
      </c>
      <c r="BU97">
        <f t="shared" si="4"/>
        <v>0</v>
      </c>
    </row>
    <row r="98" spans="71:73" x14ac:dyDescent="0.2">
      <c r="BS98">
        <v>97</v>
      </c>
      <c r="BT98">
        <f t="shared" si="3"/>
        <v>0.42249490519227362</v>
      </c>
      <c r="BU98">
        <f t="shared" si="4"/>
        <v>0</v>
      </c>
    </row>
    <row r="99" spans="71:73" x14ac:dyDescent="0.2">
      <c r="BS99">
        <v>98</v>
      </c>
      <c r="BT99">
        <f t="shared" si="3"/>
        <v>0.42685052277157537</v>
      </c>
      <c r="BU99">
        <f t="shared" si="4"/>
        <v>0</v>
      </c>
    </row>
    <row r="100" spans="71:73" x14ac:dyDescent="0.2">
      <c r="BS100">
        <v>99</v>
      </c>
      <c r="BT100">
        <f t="shared" si="3"/>
        <v>0.43120614035087718</v>
      </c>
      <c r="BU100">
        <f t="shared" si="4"/>
        <v>0</v>
      </c>
    </row>
    <row r="101" spans="71:73" x14ac:dyDescent="0.2">
      <c r="BS101">
        <v>100</v>
      </c>
      <c r="BT101">
        <f t="shared" si="3"/>
        <v>0.43556175793017898</v>
      </c>
      <c r="BU101">
        <f t="shared" si="4"/>
        <v>0</v>
      </c>
    </row>
    <row r="102" spans="71:73" x14ac:dyDescent="0.2">
      <c r="BS102">
        <v>101</v>
      </c>
      <c r="BT102">
        <f t="shared" si="3"/>
        <v>0.43991737550948073</v>
      </c>
      <c r="BU102">
        <f t="shared" si="4"/>
        <v>0</v>
      </c>
    </row>
    <row r="103" spans="71:73" x14ac:dyDescent="0.2">
      <c r="BS103">
        <v>102</v>
      </c>
      <c r="BT103">
        <f t="shared" si="3"/>
        <v>0.44427299308878254</v>
      </c>
      <c r="BU103">
        <f t="shared" si="4"/>
        <v>0</v>
      </c>
    </row>
    <row r="104" spans="71:73" x14ac:dyDescent="0.2">
      <c r="BS104">
        <v>103</v>
      </c>
      <c r="BT104">
        <f t="shared" si="3"/>
        <v>0.44862861066808435</v>
      </c>
      <c r="BU104">
        <f t="shared" si="4"/>
        <v>0</v>
      </c>
    </row>
    <row r="105" spans="71:73" x14ac:dyDescent="0.2">
      <c r="BS105">
        <v>104</v>
      </c>
      <c r="BT105">
        <f t="shared" si="3"/>
        <v>0.45298422824738616</v>
      </c>
      <c r="BU105">
        <f t="shared" si="4"/>
        <v>0</v>
      </c>
    </row>
    <row r="106" spans="71:73" x14ac:dyDescent="0.2">
      <c r="BS106">
        <v>105</v>
      </c>
      <c r="BT106">
        <f t="shared" si="3"/>
        <v>0.45733984582668791</v>
      </c>
      <c r="BU106">
        <f t="shared" si="4"/>
        <v>0</v>
      </c>
    </row>
    <row r="107" spans="71:73" x14ac:dyDescent="0.2">
      <c r="BS107">
        <v>106</v>
      </c>
      <c r="BT107">
        <f t="shared" si="3"/>
        <v>0.46169546340598971</v>
      </c>
      <c r="BU107">
        <f t="shared" si="4"/>
        <v>0</v>
      </c>
    </row>
    <row r="108" spans="71:73" x14ac:dyDescent="0.2">
      <c r="BS108">
        <v>107</v>
      </c>
      <c r="BT108">
        <f t="shared" si="3"/>
        <v>0.46605108098529152</v>
      </c>
      <c r="BU108">
        <f t="shared" si="4"/>
        <v>0</v>
      </c>
    </row>
    <row r="109" spans="71:73" x14ac:dyDescent="0.2">
      <c r="BS109">
        <v>108</v>
      </c>
      <c r="BT109">
        <f t="shared" si="3"/>
        <v>0.47040669856459327</v>
      </c>
      <c r="BU109">
        <f t="shared" si="4"/>
        <v>0</v>
      </c>
    </row>
    <row r="110" spans="71:73" x14ac:dyDescent="0.2">
      <c r="BS110">
        <v>109</v>
      </c>
      <c r="BT110">
        <f t="shared" si="3"/>
        <v>0.47476231614389508</v>
      </c>
      <c r="BU110">
        <f t="shared" si="4"/>
        <v>0</v>
      </c>
    </row>
    <row r="111" spans="71:73" x14ac:dyDescent="0.2">
      <c r="BS111">
        <v>110</v>
      </c>
      <c r="BT111">
        <f t="shared" si="3"/>
        <v>0.47911793372319689</v>
      </c>
      <c r="BU111">
        <f t="shared" si="4"/>
        <v>0</v>
      </c>
    </row>
    <row r="112" spans="71:73" x14ac:dyDescent="0.2">
      <c r="BS112">
        <v>111</v>
      </c>
      <c r="BT112">
        <f t="shared" si="3"/>
        <v>0.48347355130249864</v>
      </c>
      <c r="BU112">
        <f t="shared" si="4"/>
        <v>0</v>
      </c>
    </row>
    <row r="113" spans="71:73" x14ac:dyDescent="0.2">
      <c r="BS113">
        <v>112</v>
      </c>
      <c r="BT113">
        <f t="shared" si="3"/>
        <v>0.48782916888180045</v>
      </c>
      <c r="BU113">
        <f t="shared" si="4"/>
        <v>0</v>
      </c>
    </row>
    <row r="114" spans="71:73" x14ac:dyDescent="0.2">
      <c r="BS114">
        <v>113</v>
      </c>
      <c r="BT114">
        <f t="shared" si="3"/>
        <v>0.49218478646110225</v>
      </c>
      <c r="BU114">
        <f t="shared" si="4"/>
        <v>0</v>
      </c>
    </row>
    <row r="115" spans="71:73" x14ac:dyDescent="0.2">
      <c r="BS115">
        <v>114</v>
      </c>
      <c r="BT115">
        <f t="shared" si="3"/>
        <v>0.496540404040404</v>
      </c>
      <c r="BU115">
        <f t="shared" si="4"/>
        <v>0</v>
      </c>
    </row>
    <row r="116" spans="71:73" x14ac:dyDescent="0.2">
      <c r="BS116">
        <v>115</v>
      </c>
      <c r="BT116">
        <f t="shared" si="3"/>
        <v>0.50089602161970581</v>
      </c>
      <c r="BU116">
        <f t="shared" si="4"/>
        <v>0</v>
      </c>
    </row>
    <row r="117" spans="71:73" x14ac:dyDescent="0.2">
      <c r="BS117">
        <v>116</v>
      </c>
      <c r="BT117">
        <f t="shared" si="3"/>
        <v>0.50525163919900762</v>
      </c>
      <c r="BU117">
        <f t="shared" si="4"/>
        <v>0</v>
      </c>
    </row>
    <row r="118" spans="71:73" x14ac:dyDescent="0.2">
      <c r="BS118">
        <v>117</v>
      </c>
      <c r="BT118">
        <f t="shared" si="3"/>
        <v>0.50960725677830943</v>
      </c>
      <c r="BU118">
        <f t="shared" si="4"/>
        <v>0</v>
      </c>
    </row>
    <row r="119" spans="71:73" x14ac:dyDescent="0.2">
      <c r="BS119">
        <v>118</v>
      </c>
      <c r="BT119">
        <f t="shared" si="3"/>
        <v>0.51396287435761123</v>
      </c>
      <c r="BU119">
        <f t="shared" si="4"/>
        <v>0</v>
      </c>
    </row>
    <row r="120" spans="71:73" x14ac:dyDescent="0.2">
      <c r="BS120">
        <v>119</v>
      </c>
      <c r="BT120">
        <f t="shared" si="3"/>
        <v>0.51831849193691293</v>
      </c>
      <c r="BU120">
        <f t="shared" si="4"/>
        <v>0</v>
      </c>
    </row>
    <row r="121" spans="71:73" x14ac:dyDescent="0.2">
      <c r="BS121">
        <v>120</v>
      </c>
      <c r="BT121">
        <f t="shared" si="3"/>
        <v>0.52267410951621474</v>
      </c>
      <c r="BU121">
        <f t="shared" si="4"/>
        <v>0</v>
      </c>
    </row>
    <row r="122" spans="71:73" x14ac:dyDescent="0.2">
      <c r="BS122">
        <v>121</v>
      </c>
      <c r="BT122">
        <f t="shared" si="3"/>
        <v>0.52702972709551654</v>
      </c>
      <c r="BU122">
        <f t="shared" si="4"/>
        <v>0</v>
      </c>
    </row>
    <row r="123" spans="71:73" x14ac:dyDescent="0.2">
      <c r="BS123">
        <v>122</v>
      </c>
      <c r="BT123">
        <f t="shared" si="3"/>
        <v>0.53138534467481835</v>
      </c>
      <c r="BU123">
        <f t="shared" si="4"/>
        <v>0</v>
      </c>
    </row>
    <row r="124" spans="71:73" x14ac:dyDescent="0.2">
      <c r="BS124">
        <v>123</v>
      </c>
      <c r="BT124">
        <f t="shared" si="3"/>
        <v>0.53574096225412016</v>
      </c>
      <c r="BU124">
        <f t="shared" si="4"/>
        <v>0</v>
      </c>
    </row>
    <row r="125" spans="71:73" x14ac:dyDescent="0.2">
      <c r="BS125">
        <v>124</v>
      </c>
      <c r="BT125">
        <f t="shared" si="3"/>
        <v>0.54009657983342196</v>
      </c>
      <c r="BU125">
        <f t="shared" si="4"/>
        <v>0</v>
      </c>
    </row>
    <row r="126" spans="71:73" x14ac:dyDescent="0.2">
      <c r="BS126">
        <v>125</v>
      </c>
      <c r="BT126">
        <f t="shared" si="3"/>
        <v>0.54445219741272366</v>
      </c>
      <c r="BU126">
        <f t="shared" si="4"/>
        <v>0</v>
      </c>
    </row>
    <row r="127" spans="71:73" x14ac:dyDescent="0.2">
      <c r="BS127">
        <v>126</v>
      </c>
      <c r="BT127">
        <f t="shared" si="3"/>
        <v>0.54880781499202547</v>
      </c>
      <c r="BU127">
        <f t="shared" si="4"/>
        <v>0</v>
      </c>
    </row>
    <row r="128" spans="71:73" x14ac:dyDescent="0.2">
      <c r="BS128">
        <v>127</v>
      </c>
      <c r="BT128">
        <f t="shared" si="3"/>
        <v>0.55316343257132727</v>
      </c>
      <c r="BU128">
        <f t="shared" si="4"/>
        <v>0</v>
      </c>
    </row>
    <row r="129" spans="71:73" x14ac:dyDescent="0.2">
      <c r="BS129">
        <v>128</v>
      </c>
      <c r="BT129">
        <f t="shared" si="3"/>
        <v>0.55751905015062908</v>
      </c>
      <c r="BU129">
        <f t="shared" si="4"/>
        <v>0</v>
      </c>
    </row>
    <row r="130" spans="71:73" x14ac:dyDescent="0.2">
      <c r="BS130">
        <v>129</v>
      </c>
      <c r="BT130">
        <f t="shared" si="3"/>
        <v>0.56187466772993089</v>
      </c>
      <c r="BU130">
        <f t="shared" si="4"/>
        <v>0</v>
      </c>
    </row>
    <row r="131" spans="71:73" x14ac:dyDescent="0.2">
      <c r="BS131">
        <v>130</v>
      </c>
      <c r="BT131">
        <f t="shared" ref="BT131:BT194" si="5">IF(BS131&lt;$AG$23,$AG$25*BS131+$AG$27,IF(BS131&lt;$AX$23,$Z$33,$AX$25*BS131+$AX$27))</f>
        <v>0.56623028530923269</v>
      </c>
      <c r="BU131">
        <f t="shared" ref="BU131:BU194" si="6">INT(BT131)</f>
        <v>0</v>
      </c>
    </row>
    <row r="132" spans="71:73" x14ac:dyDescent="0.2">
      <c r="BS132">
        <v>131</v>
      </c>
      <c r="BT132">
        <f t="shared" si="5"/>
        <v>0.5705859028885345</v>
      </c>
      <c r="BU132">
        <f t="shared" si="6"/>
        <v>0</v>
      </c>
    </row>
    <row r="133" spans="71:73" x14ac:dyDescent="0.2">
      <c r="BS133">
        <v>132</v>
      </c>
      <c r="BT133">
        <f t="shared" si="5"/>
        <v>0.5749415204678362</v>
      </c>
      <c r="BU133">
        <f t="shared" si="6"/>
        <v>0</v>
      </c>
    </row>
    <row r="134" spans="71:73" x14ac:dyDescent="0.2">
      <c r="BS134">
        <v>133</v>
      </c>
      <c r="BT134">
        <f t="shared" si="5"/>
        <v>0.579297138047138</v>
      </c>
      <c r="BU134">
        <f t="shared" si="6"/>
        <v>0</v>
      </c>
    </row>
    <row r="135" spans="71:73" x14ac:dyDescent="0.2">
      <c r="BS135">
        <v>134</v>
      </c>
      <c r="BT135">
        <f t="shared" si="5"/>
        <v>0.58365275562643981</v>
      </c>
      <c r="BU135">
        <f t="shared" si="6"/>
        <v>0</v>
      </c>
    </row>
    <row r="136" spans="71:73" x14ac:dyDescent="0.2">
      <c r="BS136">
        <v>135</v>
      </c>
      <c r="BT136">
        <f t="shared" si="5"/>
        <v>0.58800837320574162</v>
      </c>
      <c r="BU136">
        <f t="shared" si="6"/>
        <v>0</v>
      </c>
    </row>
    <row r="137" spans="71:73" x14ac:dyDescent="0.2">
      <c r="BS137">
        <v>136</v>
      </c>
      <c r="BT137">
        <f t="shared" si="5"/>
        <v>0.59236399078504343</v>
      </c>
      <c r="BU137">
        <f t="shared" si="6"/>
        <v>0</v>
      </c>
    </row>
    <row r="138" spans="71:73" x14ac:dyDescent="0.2">
      <c r="BS138">
        <v>137</v>
      </c>
      <c r="BT138">
        <f t="shared" si="5"/>
        <v>0.59671960836434523</v>
      </c>
      <c r="BU138">
        <f t="shared" si="6"/>
        <v>0</v>
      </c>
    </row>
    <row r="139" spans="71:73" x14ac:dyDescent="0.2">
      <c r="BS139">
        <v>138</v>
      </c>
      <c r="BT139">
        <f t="shared" si="5"/>
        <v>0.60107522594364693</v>
      </c>
      <c r="BU139">
        <f t="shared" si="6"/>
        <v>0</v>
      </c>
    </row>
    <row r="140" spans="71:73" x14ac:dyDescent="0.2">
      <c r="BS140">
        <v>139</v>
      </c>
      <c r="BT140">
        <f t="shared" si="5"/>
        <v>0.60543084352294874</v>
      </c>
      <c r="BU140">
        <f t="shared" si="6"/>
        <v>0</v>
      </c>
    </row>
    <row r="141" spans="71:73" x14ac:dyDescent="0.2">
      <c r="BS141">
        <v>140</v>
      </c>
      <c r="BT141">
        <f t="shared" si="5"/>
        <v>0.60978646110225054</v>
      </c>
      <c r="BU141">
        <f t="shared" si="6"/>
        <v>0</v>
      </c>
    </row>
    <row r="142" spans="71:73" x14ac:dyDescent="0.2">
      <c r="BS142">
        <v>141</v>
      </c>
      <c r="BT142">
        <f t="shared" si="5"/>
        <v>0.61414207868155235</v>
      </c>
      <c r="BU142">
        <f t="shared" si="6"/>
        <v>0</v>
      </c>
    </row>
    <row r="143" spans="71:73" x14ac:dyDescent="0.2">
      <c r="BS143">
        <v>142</v>
      </c>
      <c r="BT143">
        <f t="shared" si="5"/>
        <v>0.61849769626085416</v>
      </c>
      <c r="BU143">
        <f t="shared" si="6"/>
        <v>0</v>
      </c>
    </row>
    <row r="144" spans="71:73" x14ac:dyDescent="0.2">
      <c r="BS144">
        <v>143</v>
      </c>
      <c r="BT144">
        <f t="shared" si="5"/>
        <v>0.62285331384015596</v>
      </c>
      <c r="BU144">
        <f t="shared" si="6"/>
        <v>0</v>
      </c>
    </row>
    <row r="145" spans="71:73" x14ac:dyDescent="0.2">
      <c r="BS145">
        <v>144</v>
      </c>
      <c r="BT145">
        <f t="shared" si="5"/>
        <v>0.62720893141945777</v>
      </c>
      <c r="BU145">
        <f t="shared" si="6"/>
        <v>0</v>
      </c>
    </row>
    <row r="146" spans="71:73" x14ac:dyDescent="0.2">
      <c r="BS146">
        <v>145</v>
      </c>
      <c r="BT146">
        <f t="shared" si="5"/>
        <v>0.63156454899875947</v>
      </c>
      <c r="BU146">
        <f t="shared" si="6"/>
        <v>0</v>
      </c>
    </row>
    <row r="147" spans="71:73" x14ac:dyDescent="0.2">
      <c r="BS147">
        <v>146</v>
      </c>
      <c r="BT147">
        <f t="shared" si="5"/>
        <v>0.63592016657806127</v>
      </c>
      <c r="BU147">
        <f t="shared" si="6"/>
        <v>0</v>
      </c>
    </row>
    <row r="148" spans="71:73" x14ac:dyDescent="0.2">
      <c r="BS148">
        <v>147</v>
      </c>
      <c r="BT148">
        <f t="shared" si="5"/>
        <v>0.64027578415736308</v>
      </c>
      <c r="BU148">
        <f t="shared" si="6"/>
        <v>0</v>
      </c>
    </row>
    <row r="149" spans="71:73" x14ac:dyDescent="0.2">
      <c r="BS149">
        <v>148</v>
      </c>
      <c r="BT149">
        <f t="shared" si="5"/>
        <v>0.64463140173666489</v>
      </c>
      <c r="BU149">
        <f t="shared" si="6"/>
        <v>0</v>
      </c>
    </row>
    <row r="150" spans="71:73" x14ac:dyDescent="0.2">
      <c r="BS150">
        <v>149</v>
      </c>
      <c r="BT150">
        <f t="shared" si="5"/>
        <v>0.6489870193159667</v>
      </c>
      <c r="BU150">
        <f t="shared" si="6"/>
        <v>0</v>
      </c>
    </row>
    <row r="151" spans="71:73" x14ac:dyDescent="0.2">
      <c r="BS151">
        <v>150</v>
      </c>
      <c r="BT151">
        <f t="shared" si="5"/>
        <v>0.6533426368952685</v>
      </c>
      <c r="BU151">
        <f t="shared" si="6"/>
        <v>0</v>
      </c>
    </row>
    <row r="152" spans="71:73" x14ac:dyDescent="0.2">
      <c r="BS152">
        <v>151</v>
      </c>
      <c r="BT152">
        <f t="shared" si="5"/>
        <v>0.6576982544745702</v>
      </c>
      <c r="BU152">
        <f t="shared" si="6"/>
        <v>0</v>
      </c>
    </row>
    <row r="153" spans="71:73" x14ac:dyDescent="0.2">
      <c r="BS153">
        <v>152</v>
      </c>
      <c r="BT153">
        <f t="shared" si="5"/>
        <v>0.66205387205387201</v>
      </c>
      <c r="BU153">
        <f t="shared" si="6"/>
        <v>0</v>
      </c>
    </row>
    <row r="154" spans="71:73" x14ac:dyDescent="0.2">
      <c r="BS154">
        <v>153</v>
      </c>
      <c r="BT154">
        <f t="shared" si="5"/>
        <v>0.66640948963317381</v>
      </c>
      <c r="BU154">
        <f t="shared" si="6"/>
        <v>0</v>
      </c>
    </row>
    <row r="155" spans="71:73" x14ac:dyDescent="0.2">
      <c r="BS155">
        <v>154</v>
      </c>
      <c r="BT155">
        <f t="shared" si="5"/>
        <v>0.67076510721247562</v>
      </c>
      <c r="BU155">
        <f t="shared" si="6"/>
        <v>0</v>
      </c>
    </row>
    <row r="156" spans="71:73" x14ac:dyDescent="0.2">
      <c r="BS156">
        <v>155</v>
      </c>
      <c r="BT156">
        <f t="shared" si="5"/>
        <v>0.67512072479177743</v>
      </c>
      <c r="BU156">
        <f t="shared" si="6"/>
        <v>0</v>
      </c>
    </row>
    <row r="157" spans="71:73" x14ac:dyDescent="0.2">
      <c r="BS157">
        <v>156</v>
      </c>
      <c r="BT157">
        <f t="shared" si="5"/>
        <v>0.67947634237107923</v>
      </c>
      <c r="BU157">
        <f t="shared" si="6"/>
        <v>0</v>
      </c>
    </row>
    <row r="158" spans="71:73" x14ac:dyDescent="0.2">
      <c r="BS158">
        <v>157</v>
      </c>
      <c r="BT158">
        <f t="shared" si="5"/>
        <v>0.68383195995038093</v>
      </c>
      <c r="BU158">
        <f t="shared" si="6"/>
        <v>0</v>
      </c>
    </row>
    <row r="159" spans="71:73" x14ac:dyDescent="0.2">
      <c r="BS159">
        <v>158</v>
      </c>
      <c r="BT159">
        <f t="shared" si="5"/>
        <v>0.68818757752968274</v>
      </c>
      <c r="BU159">
        <f t="shared" si="6"/>
        <v>0</v>
      </c>
    </row>
    <row r="160" spans="71:73" x14ac:dyDescent="0.2">
      <c r="BS160">
        <v>159</v>
      </c>
      <c r="BT160">
        <f t="shared" si="5"/>
        <v>0.69254319510898454</v>
      </c>
      <c r="BU160">
        <f t="shared" si="6"/>
        <v>0</v>
      </c>
    </row>
    <row r="161" spans="71:73" x14ac:dyDescent="0.2">
      <c r="BS161">
        <v>160</v>
      </c>
      <c r="BT161">
        <f t="shared" si="5"/>
        <v>0.69689881268828635</v>
      </c>
      <c r="BU161">
        <f t="shared" si="6"/>
        <v>0</v>
      </c>
    </row>
    <row r="162" spans="71:73" x14ac:dyDescent="0.2">
      <c r="BS162">
        <v>161</v>
      </c>
      <c r="BT162">
        <f t="shared" si="5"/>
        <v>0.70125443026758816</v>
      </c>
      <c r="BU162">
        <f t="shared" si="6"/>
        <v>0</v>
      </c>
    </row>
    <row r="163" spans="71:73" x14ac:dyDescent="0.2">
      <c r="BS163">
        <v>162</v>
      </c>
      <c r="BT163">
        <f t="shared" si="5"/>
        <v>0.70561004784688997</v>
      </c>
      <c r="BU163">
        <f t="shared" si="6"/>
        <v>0</v>
      </c>
    </row>
    <row r="164" spans="71:73" x14ac:dyDescent="0.2">
      <c r="BS164">
        <v>163</v>
      </c>
      <c r="BT164">
        <f t="shared" si="5"/>
        <v>0.70996566542619177</v>
      </c>
      <c r="BU164">
        <f t="shared" si="6"/>
        <v>0</v>
      </c>
    </row>
    <row r="165" spans="71:73" x14ac:dyDescent="0.2">
      <c r="BS165">
        <v>164</v>
      </c>
      <c r="BT165">
        <f t="shared" si="5"/>
        <v>0.71432128300549347</v>
      </c>
      <c r="BU165">
        <f t="shared" si="6"/>
        <v>0</v>
      </c>
    </row>
    <row r="166" spans="71:73" x14ac:dyDescent="0.2">
      <c r="BS166">
        <v>165</v>
      </c>
      <c r="BT166">
        <f t="shared" si="5"/>
        <v>0.71867690058479528</v>
      </c>
      <c r="BU166">
        <f t="shared" si="6"/>
        <v>0</v>
      </c>
    </row>
    <row r="167" spans="71:73" x14ac:dyDescent="0.2">
      <c r="BS167">
        <v>166</v>
      </c>
      <c r="BT167">
        <f t="shared" si="5"/>
        <v>0.72303251816409708</v>
      </c>
      <c r="BU167">
        <f t="shared" si="6"/>
        <v>0</v>
      </c>
    </row>
    <row r="168" spans="71:73" x14ac:dyDescent="0.2">
      <c r="BS168">
        <v>167</v>
      </c>
      <c r="BT168">
        <f t="shared" si="5"/>
        <v>0.72738813574339889</v>
      </c>
      <c r="BU168">
        <f t="shared" si="6"/>
        <v>0</v>
      </c>
    </row>
    <row r="169" spans="71:73" x14ac:dyDescent="0.2">
      <c r="BS169">
        <v>168</v>
      </c>
      <c r="BT169">
        <f t="shared" si="5"/>
        <v>0.7317437533227007</v>
      </c>
      <c r="BU169">
        <f t="shared" si="6"/>
        <v>0</v>
      </c>
    </row>
    <row r="170" spans="71:73" x14ac:dyDescent="0.2">
      <c r="BS170">
        <v>169</v>
      </c>
      <c r="BT170">
        <f t="shared" si="5"/>
        <v>0.7360993709020025</v>
      </c>
      <c r="BU170">
        <f t="shared" si="6"/>
        <v>0</v>
      </c>
    </row>
    <row r="171" spans="71:73" x14ac:dyDescent="0.2">
      <c r="BS171">
        <v>170</v>
      </c>
      <c r="BT171">
        <f t="shared" si="5"/>
        <v>0.7404549884813042</v>
      </c>
      <c r="BU171">
        <f t="shared" si="6"/>
        <v>0</v>
      </c>
    </row>
    <row r="172" spans="71:73" x14ac:dyDescent="0.2">
      <c r="BS172">
        <v>171</v>
      </c>
      <c r="BT172">
        <f t="shared" si="5"/>
        <v>0.74481060606060601</v>
      </c>
      <c r="BU172">
        <f t="shared" si="6"/>
        <v>0</v>
      </c>
    </row>
    <row r="173" spans="71:73" x14ac:dyDescent="0.2">
      <c r="BS173">
        <v>172</v>
      </c>
      <c r="BT173">
        <f t="shared" si="5"/>
        <v>0.74916622363990781</v>
      </c>
      <c r="BU173">
        <f t="shared" si="6"/>
        <v>0</v>
      </c>
    </row>
    <row r="174" spans="71:73" x14ac:dyDescent="0.2">
      <c r="BS174">
        <v>173</v>
      </c>
      <c r="BT174">
        <f t="shared" si="5"/>
        <v>0.75352184121920962</v>
      </c>
      <c r="BU174">
        <f t="shared" si="6"/>
        <v>0</v>
      </c>
    </row>
    <row r="175" spans="71:73" x14ac:dyDescent="0.2">
      <c r="BS175">
        <v>174</v>
      </c>
      <c r="BT175">
        <f t="shared" si="5"/>
        <v>0.75787745879851143</v>
      </c>
      <c r="BU175">
        <f t="shared" si="6"/>
        <v>0</v>
      </c>
    </row>
    <row r="176" spans="71:73" x14ac:dyDescent="0.2">
      <c r="BS176">
        <v>175</v>
      </c>
      <c r="BT176">
        <f t="shared" si="5"/>
        <v>0.76223307637781323</v>
      </c>
      <c r="BU176">
        <f t="shared" si="6"/>
        <v>0</v>
      </c>
    </row>
    <row r="177" spans="71:73" x14ac:dyDescent="0.2">
      <c r="BS177">
        <v>176</v>
      </c>
      <c r="BT177">
        <f t="shared" si="5"/>
        <v>0.76658869395711493</v>
      </c>
      <c r="BU177">
        <f t="shared" si="6"/>
        <v>0</v>
      </c>
    </row>
    <row r="178" spans="71:73" x14ac:dyDescent="0.2">
      <c r="BS178">
        <v>177</v>
      </c>
      <c r="BT178">
        <f t="shared" si="5"/>
        <v>0.77094431153641674</v>
      </c>
      <c r="BU178">
        <f t="shared" si="6"/>
        <v>0</v>
      </c>
    </row>
    <row r="179" spans="71:73" x14ac:dyDescent="0.2">
      <c r="BS179">
        <v>178</v>
      </c>
      <c r="BT179">
        <f t="shared" si="5"/>
        <v>0.77529992911571854</v>
      </c>
      <c r="BU179">
        <f t="shared" si="6"/>
        <v>0</v>
      </c>
    </row>
    <row r="180" spans="71:73" x14ac:dyDescent="0.2">
      <c r="BS180">
        <v>179</v>
      </c>
      <c r="BT180">
        <f t="shared" si="5"/>
        <v>0.77965554669502035</v>
      </c>
      <c r="BU180">
        <f t="shared" si="6"/>
        <v>0</v>
      </c>
    </row>
    <row r="181" spans="71:73" x14ac:dyDescent="0.2">
      <c r="BS181">
        <v>180</v>
      </c>
      <c r="BT181">
        <f t="shared" si="5"/>
        <v>0.78401116427432216</v>
      </c>
      <c r="BU181">
        <f t="shared" si="6"/>
        <v>0</v>
      </c>
    </row>
    <row r="182" spans="71:73" x14ac:dyDescent="0.2">
      <c r="BS182">
        <v>181</v>
      </c>
      <c r="BT182">
        <f t="shared" si="5"/>
        <v>0.78836678185362397</v>
      </c>
      <c r="BU182">
        <f t="shared" si="6"/>
        <v>0</v>
      </c>
    </row>
    <row r="183" spans="71:73" x14ac:dyDescent="0.2">
      <c r="BS183">
        <v>182</v>
      </c>
      <c r="BT183">
        <f t="shared" si="5"/>
        <v>0.79272239943292577</v>
      </c>
      <c r="BU183">
        <f t="shared" si="6"/>
        <v>0</v>
      </c>
    </row>
    <row r="184" spans="71:73" x14ac:dyDescent="0.2">
      <c r="BS184">
        <v>183</v>
      </c>
      <c r="BT184">
        <f t="shared" si="5"/>
        <v>0.79707801701222747</v>
      </c>
      <c r="BU184">
        <f t="shared" si="6"/>
        <v>0</v>
      </c>
    </row>
    <row r="185" spans="71:73" x14ac:dyDescent="0.2">
      <c r="BS185">
        <v>184</v>
      </c>
      <c r="BT185">
        <f t="shared" si="5"/>
        <v>0.80143363459152928</v>
      </c>
      <c r="BU185">
        <f t="shared" si="6"/>
        <v>0</v>
      </c>
    </row>
    <row r="186" spans="71:73" x14ac:dyDescent="0.2">
      <c r="BS186">
        <v>185</v>
      </c>
      <c r="BT186">
        <f t="shared" si="5"/>
        <v>0.80578925217083108</v>
      </c>
      <c r="BU186">
        <f t="shared" si="6"/>
        <v>0</v>
      </c>
    </row>
    <row r="187" spans="71:73" x14ac:dyDescent="0.2">
      <c r="BS187">
        <v>186</v>
      </c>
      <c r="BT187">
        <f t="shared" si="5"/>
        <v>0.81014486975013289</v>
      </c>
      <c r="BU187">
        <f t="shared" si="6"/>
        <v>0</v>
      </c>
    </row>
    <row r="188" spans="71:73" x14ac:dyDescent="0.2">
      <c r="BS188">
        <v>187</v>
      </c>
      <c r="BT188">
        <f t="shared" si="5"/>
        <v>0.8145004873294347</v>
      </c>
      <c r="BU188">
        <f t="shared" si="6"/>
        <v>0</v>
      </c>
    </row>
    <row r="189" spans="71:73" x14ac:dyDescent="0.2">
      <c r="BS189">
        <v>188</v>
      </c>
      <c r="BT189">
        <f t="shared" si="5"/>
        <v>0.8188561049087365</v>
      </c>
      <c r="BU189">
        <f t="shared" si="6"/>
        <v>0</v>
      </c>
    </row>
    <row r="190" spans="71:73" x14ac:dyDescent="0.2">
      <c r="BS190">
        <v>189</v>
      </c>
      <c r="BT190">
        <f t="shared" si="5"/>
        <v>0.8232117224880382</v>
      </c>
      <c r="BU190">
        <f t="shared" si="6"/>
        <v>0</v>
      </c>
    </row>
    <row r="191" spans="71:73" x14ac:dyDescent="0.2">
      <c r="BS191">
        <v>190</v>
      </c>
      <c r="BT191">
        <f t="shared" si="5"/>
        <v>0.82756734006734001</v>
      </c>
      <c r="BU191">
        <f t="shared" si="6"/>
        <v>0</v>
      </c>
    </row>
    <row r="192" spans="71:73" x14ac:dyDescent="0.2">
      <c r="BS192">
        <v>191</v>
      </c>
      <c r="BT192">
        <f t="shared" si="5"/>
        <v>0.83192295764664181</v>
      </c>
      <c r="BU192">
        <f t="shared" si="6"/>
        <v>0</v>
      </c>
    </row>
    <row r="193" spans="71:73" x14ac:dyDescent="0.2">
      <c r="BS193">
        <v>192</v>
      </c>
      <c r="BT193">
        <f t="shared" si="5"/>
        <v>0.83627857522594362</v>
      </c>
      <c r="BU193">
        <f t="shared" si="6"/>
        <v>0</v>
      </c>
    </row>
    <row r="194" spans="71:73" x14ac:dyDescent="0.2">
      <c r="BS194">
        <v>193</v>
      </c>
      <c r="BT194">
        <f t="shared" si="5"/>
        <v>0.84063419280524543</v>
      </c>
      <c r="BU194">
        <f t="shared" si="6"/>
        <v>0</v>
      </c>
    </row>
    <row r="195" spans="71:73" x14ac:dyDescent="0.2">
      <c r="BS195">
        <v>194</v>
      </c>
      <c r="BT195">
        <f t="shared" ref="BT195:BT258" si="7">IF(BS195&lt;$AG$23,$AG$25*BS195+$AG$27,IF(BS195&lt;$AX$23,$Z$33,$AX$25*BS195+$AX$27))</f>
        <v>0.84498981038454724</v>
      </c>
      <c r="BU195">
        <f t="shared" ref="BU195:BU258" si="8">INT(BT195)</f>
        <v>0</v>
      </c>
    </row>
    <row r="196" spans="71:73" x14ac:dyDescent="0.2">
      <c r="BS196">
        <v>195</v>
      </c>
      <c r="BT196">
        <f t="shared" si="7"/>
        <v>0.84934542796384904</v>
      </c>
      <c r="BU196">
        <f t="shared" si="8"/>
        <v>0</v>
      </c>
    </row>
    <row r="197" spans="71:73" x14ac:dyDescent="0.2">
      <c r="BS197">
        <v>196</v>
      </c>
      <c r="BT197">
        <f t="shared" si="7"/>
        <v>0.85370104554315074</v>
      </c>
      <c r="BU197">
        <f t="shared" si="8"/>
        <v>0</v>
      </c>
    </row>
    <row r="198" spans="71:73" x14ac:dyDescent="0.2">
      <c r="BS198">
        <v>197</v>
      </c>
      <c r="BT198">
        <f t="shared" si="7"/>
        <v>0.85805666312245255</v>
      </c>
      <c r="BU198">
        <f t="shared" si="8"/>
        <v>0</v>
      </c>
    </row>
    <row r="199" spans="71:73" x14ac:dyDescent="0.2">
      <c r="BS199">
        <v>198</v>
      </c>
      <c r="BT199">
        <f t="shared" si="7"/>
        <v>0.86241228070175435</v>
      </c>
      <c r="BU199">
        <f t="shared" si="8"/>
        <v>0</v>
      </c>
    </row>
    <row r="200" spans="71:73" x14ac:dyDescent="0.2">
      <c r="BS200">
        <v>199</v>
      </c>
      <c r="BT200">
        <f t="shared" si="7"/>
        <v>0.86676789828105616</v>
      </c>
      <c r="BU200">
        <f t="shared" si="8"/>
        <v>0</v>
      </c>
    </row>
    <row r="201" spans="71:73" x14ac:dyDescent="0.2">
      <c r="BS201">
        <v>200</v>
      </c>
      <c r="BT201">
        <f t="shared" si="7"/>
        <v>0.87112351586035797</v>
      </c>
      <c r="BU201">
        <f t="shared" si="8"/>
        <v>0</v>
      </c>
    </row>
    <row r="202" spans="71:73" x14ac:dyDescent="0.2">
      <c r="BS202">
        <v>201</v>
      </c>
      <c r="BT202">
        <f t="shared" si="7"/>
        <v>0.87547913343965977</v>
      </c>
      <c r="BU202">
        <f t="shared" si="8"/>
        <v>0</v>
      </c>
    </row>
    <row r="203" spans="71:73" x14ac:dyDescent="0.2">
      <c r="BS203">
        <v>202</v>
      </c>
      <c r="BT203">
        <f t="shared" si="7"/>
        <v>0.87983475101896147</v>
      </c>
      <c r="BU203">
        <f t="shared" si="8"/>
        <v>0</v>
      </c>
    </row>
    <row r="204" spans="71:73" x14ac:dyDescent="0.2">
      <c r="BS204">
        <v>203</v>
      </c>
      <c r="BT204">
        <f t="shared" si="7"/>
        <v>0.88419036859826328</v>
      </c>
      <c r="BU204">
        <f t="shared" si="8"/>
        <v>0</v>
      </c>
    </row>
    <row r="205" spans="71:73" x14ac:dyDescent="0.2">
      <c r="BS205">
        <v>204</v>
      </c>
      <c r="BT205">
        <f t="shared" si="7"/>
        <v>0.88854598617756508</v>
      </c>
      <c r="BU205">
        <f t="shared" si="8"/>
        <v>0</v>
      </c>
    </row>
    <row r="206" spans="71:73" x14ac:dyDescent="0.2">
      <c r="BS206">
        <v>205</v>
      </c>
      <c r="BT206">
        <f t="shared" si="7"/>
        <v>0.89290160375686689</v>
      </c>
      <c r="BU206">
        <f t="shared" si="8"/>
        <v>0</v>
      </c>
    </row>
    <row r="207" spans="71:73" x14ac:dyDescent="0.2">
      <c r="BS207">
        <v>206</v>
      </c>
      <c r="BT207">
        <f t="shared" si="7"/>
        <v>0.8972572213361687</v>
      </c>
      <c r="BU207">
        <f t="shared" si="8"/>
        <v>0</v>
      </c>
    </row>
    <row r="208" spans="71:73" x14ac:dyDescent="0.2">
      <c r="BS208">
        <v>207</v>
      </c>
      <c r="BT208">
        <f t="shared" si="7"/>
        <v>0.9016128389154705</v>
      </c>
      <c r="BU208">
        <f t="shared" si="8"/>
        <v>0</v>
      </c>
    </row>
    <row r="209" spans="71:73" x14ac:dyDescent="0.2">
      <c r="BS209">
        <v>208</v>
      </c>
      <c r="BT209">
        <f t="shared" si="7"/>
        <v>0.90596845649477231</v>
      </c>
      <c r="BU209">
        <f t="shared" si="8"/>
        <v>0</v>
      </c>
    </row>
    <row r="210" spans="71:73" x14ac:dyDescent="0.2">
      <c r="BS210">
        <v>209</v>
      </c>
      <c r="BT210">
        <f t="shared" si="7"/>
        <v>0.91032407407407401</v>
      </c>
      <c r="BU210">
        <f t="shared" si="8"/>
        <v>0</v>
      </c>
    </row>
    <row r="211" spans="71:73" x14ac:dyDescent="0.2">
      <c r="BS211">
        <v>210</v>
      </c>
      <c r="BT211">
        <f t="shared" si="7"/>
        <v>0.91467969165337581</v>
      </c>
      <c r="BU211">
        <f t="shared" si="8"/>
        <v>0</v>
      </c>
    </row>
    <row r="212" spans="71:73" x14ac:dyDescent="0.2">
      <c r="BS212">
        <v>211</v>
      </c>
      <c r="BT212">
        <f t="shared" si="7"/>
        <v>0.91903530923267762</v>
      </c>
      <c r="BU212">
        <f t="shared" si="8"/>
        <v>0</v>
      </c>
    </row>
    <row r="213" spans="71:73" x14ac:dyDescent="0.2">
      <c r="BS213">
        <v>212</v>
      </c>
      <c r="BT213">
        <f t="shared" si="7"/>
        <v>0.92339092681197943</v>
      </c>
      <c r="BU213">
        <f t="shared" si="8"/>
        <v>0</v>
      </c>
    </row>
    <row r="214" spans="71:73" x14ac:dyDescent="0.2">
      <c r="BS214">
        <v>213</v>
      </c>
      <c r="BT214">
        <f t="shared" si="7"/>
        <v>0.92774654439128124</v>
      </c>
      <c r="BU214">
        <f t="shared" si="8"/>
        <v>0</v>
      </c>
    </row>
    <row r="215" spans="71:73" x14ac:dyDescent="0.2">
      <c r="BS215">
        <v>214</v>
      </c>
      <c r="BT215">
        <f t="shared" si="7"/>
        <v>0.93210216197058304</v>
      </c>
      <c r="BU215">
        <f t="shared" si="8"/>
        <v>0</v>
      </c>
    </row>
    <row r="216" spans="71:73" x14ac:dyDescent="0.2">
      <c r="BS216">
        <v>215</v>
      </c>
      <c r="BT216">
        <f t="shared" si="7"/>
        <v>0.93645777954988474</v>
      </c>
      <c r="BU216">
        <f t="shared" si="8"/>
        <v>0</v>
      </c>
    </row>
    <row r="217" spans="71:73" x14ac:dyDescent="0.2">
      <c r="BS217">
        <v>216</v>
      </c>
      <c r="BT217">
        <f t="shared" si="7"/>
        <v>0.94081339712918655</v>
      </c>
      <c r="BU217">
        <f t="shared" si="8"/>
        <v>0</v>
      </c>
    </row>
    <row r="218" spans="71:73" x14ac:dyDescent="0.2">
      <c r="BS218">
        <v>217</v>
      </c>
      <c r="BT218">
        <f t="shared" si="7"/>
        <v>0.94516901470848835</v>
      </c>
      <c r="BU218">
        <f t="shared" si="8"/>
        <v>0</v>
      </c>
    </row>
    <row r="219" spans="71:73" x14ac:dyDescent="0.2">
      <c r="BS219">
        <v>218</v>
      </c>
      <c r="BT219">
        <f t="shared" si="7"/>
        <v>0.94952463228779016</v>
      </c>
      <c r="BU219">
        <f t="shared" si="8"/>
        <v>0</v>
      </c>
    </row>
    <row r="220" spans="71:73" x14ac:dyDescent="0.2">
      <c r="BS220">
        <v>219</v>
      </c>
      <c r="BT220">
        <f t="shared" si="7"/>
        <v>0.95388024986709197</v>
      </c>
      <c r="BU220">
        <f t="shared" si="8"/>
        <v>0</v>
      </c>
    </row>
    <row r="221" spans="71:73" x14ac:dyDescent="0.2">
      <c r="BS221">
        <v>220</v>
      </c>
      <c r="BT221">
        <f t="shared" si="7"/>
        <v>0.95823586744639377</v>
      </c>
      <c r="BU221">
        <f t="shared" si="8"/>
        <v>0</v>
      </c>
    </row>
    <row r="222" spans="71:73" x14ac:dyDescent="0.2">
      <c r="BS222">
        <v>221</v>
      </c>
      <c r="BT222">
        <f t="shared" si="7"/>
        <v>0.96259148502569547</v>
      </c>
      <c r="BU222">
        <f t="shared" si="8"/>
        <v>0</v>
      </c>
    </row>
    <row r="223" spans="71:73" x14ac:dyDescent="0.2">
      <c r="BS223">
        <v>222</v>
      </c>
      <c r="BT223">
        <f t="shared" si="7"/>
        <v>0.96694710260499728</v>
      </c>
      <c r="BU223">
        <f t="shared" si="8"/>
        <v>0</v>
      </c>
    </row>
    <row r="224" spans="71:73" x14ac:dyDescent="0.2">
      <c r="BS224">
        <v>223</v>
      </c>
      <c r="BT224">
        <f t="shared" si="7"/>
        <v>0.97130272018429908</v>
      </c>
      <c r="BU224">
        <f t="shared" si="8"/>
        <v>0</v>
      </c>
    </row>
    <row r="225" spans="71:73" x14ac:dyDescent="0.2">
      <c r="BS225">
        <v>224</v>
      </c>
      <c r="BT225">
        <f t="shared" si="7"/>
        <v>0.97565833776360089</v>
      </c>
      <c r="BU225">
        <f t="shared" si="8"/>
        <v>0</v>
      </c>
    </row>
    <row r="226" spans="71:73" x14ac:dyDescent="0.2">
      <c r="BS226">
        <v>225</v>
      </c>
      <c r="BT226">
        <f t="shared" si="7"/>
        <v>0.9800139553429027</v>
      </c>
      <c r="BU226">
        <f t="shared" si="8"/>
        <v>0</v>
      </c>
    </row>
    <row r="227" spans="71:73" x14ac:dyDescent="0.2">
      <c r="BS227">
        <v>226</v>
      </c>
      <c r="BT227">
        <f t="shared" si="7"/>
        <v>0.98436957292220451</v>
      </c>
      <c r="BU227">
        <f t="shared" si="8"/>
        <v>0</v>
      </c>
    </row>
    <row r="228" spans="71:73" x14ac:dyDescent="0.2">
      <c r="BS228">
        <v>227</v>
      </c>
      <c r="BT228">
        <f t="shared" si="7"/>
        <v>0.98872519050150631</v>
      </c>
      <c r="BU228">
        <f t="shared" si="8"/>
        <v>0</v>
      </c>
    </row>
    <row r="229" spans="71:73" x14ac:dyDescent="0.2">
      <c r="BS229">
        <v>228</v>
      </c>
      <c r="BT229">
        <f t="shared" si="7"/>
        <v>0.99308080808080801</v>
      </c>
      <c r="BU229">
        <f t="shared" si="8"/>
        <v>0</v>
      </c>
    </row>
    <row r="230" spans="71:73" x14ac:dyDescent="0.2">
      <c r="BS230">
        <v>229</v>
      </c>
      <c r="BT230">
        <f t="shared" si="7"/>
        <v>0.99743642566010982</v>
      </c>
      <c r="BU230">
        <f t="shared" si="8"/>
        <v>0</v>
      </c>
    </row>
    <row r="231" spans="71:73" x14ac:dyDescent="0.2">
      <c r="BS231">
        <v>230</v>
      </c>
      <c r="BT231">
        <f t="shared" si="7"/>
        <v>1.0017920432394116</v>
      </c>
      <c r="BU231">
        <f t="shared" si="8"/>
        <v>1</v>
      </c>
    </row>
    <row r="232" spans="71:73" x14ac:dyDescent="0.2">
      <c r="BS232">
        <v>231</v>
      </c>
      <c r="BT232">
        <f t="shared" si="7"/>
        <v>1.0061476608187134</v>
      </c>
      <c r="BU232">
        <f t="shared" si="8"/>
        <v>1</v>
      </c>
    </row>
    <row r="233" spans="71:73" x14ac:dyDescent="0.2">
      <c r="BS233">
        <v>232</v>
      </c>
      <c r="BT233">
        <f t="shared" si="7"/>
        <v>1.0105032783980152</v>
      </c>
      <c r="BU233">
        <f t="shared" si="8"/>
        <v>1</v>
      </c>
    </row>
    <row r="234" spans="71:73" x14ac:dyDescent="0.2">
      <c r="BS234">
        <v>233</v>
      </c>
      <c r="BT234">
        <f t="shared" si="7"/>
        <v>1.014858895977317</v>
      </c>
      <c r="BU234">
        <f t="shared" si="8"/>
        <v>1</v>
      </c>
    </row>
    <row r="235" spans="71:73" x14ac:dyDescent="0.2">
      <c r="BS235">
        <v>234</v>
      </c>
      <c r="BT235">
        <f t="shared" si="7"/>
        <v>1.0192145135566189</v>
      </c>
      <c r="BU235">
        <f t="shared" si="8"/>
        <v>1</v>
      </c>
    </row>
    <row r="236" spans="71:73" x14ac:dyDescent="0.2">
      <c r="BS236">
        <v>235</v>
      </c>
      <c r="BT236">
        <f t="shared" si="7"/>
        <v>1.0235701311359207</v>
      </c>
      <c r="BU236">
        <f t="shared" si="8"/>
        <v>1</v>
      </c>
    </row>
    <row r="237" spans="71:73" x14ac:dyDescent="0.2">
      <c r="BS237">
        <v>236</v>
      </c>
      <c r="BT237">
        <f t="shared" si="7"/>
        <v>1.0279257487152225</v>
      </c>
      <c r="BU237">
        <f t="shared" si="8"/>
        <v>1</v>
      </c>
    </row>
    <row r="238" spans="71:73" x14ac:dyDescent="0.2">
      <c r="BS238">
        <v>237</v>
      </c>
      <c r="BT238">
        <f t="shared" si="7"/>
        <v>1.032281366294524</v>
      </c>
      <c r="BU238">
        <f t="shared" si="8"/>
        <v>1</v>
      </c>
    </row>
    <row r="239" spans="71:73" x14ac:dyDescent="0.2">
      <c r="BS239">
        <v>238</v>
      </c>
      <c r="BT239">
        <f t="shared" si="7"/>
        <v>1.0366369838738259</v>
      </c>
      <c r="BU239">
        <f t="shared" si="8"/>
        <v>1</v>
      </c>
    </row>
    <row r="240" spans="71:73" x14ac:dyDescent="0.2">
      <c r="BS240">
        <v>239</v>
      </c>
      <c r="BT240">
        <f t="shared" si="7"/>
        <v>1.0409926014531277</v>
      </c>
      <c r="BU240">
        <f t="shared" si="8"/>
        <v>1</v>
      </c>
    </row>
    <row r="241" spans="71:73" x14ac:dyDescent="0.2">
      <c r="BS241">
        <v>240</v>
      </c>
      <c r="BT241">
        <f t="shared" si="7"/>
        <v>1.0453482190324295</v>
      </c>
      <c r="BU241">
        <f t="shared" si="8"/>
        <v>1</v>
      </c>
    </row>
    <row r="242" spans="71:73" x14ac:dyDescent="0.2">
      <c r="BS242">
        <v>241</v>
      </c>
      <c r="BT242">
        <f t="shared" si="7"/>
        <v>1.0497038366117313</v>
      </c>
      <c r="BU242">
        <f t="shared" si="8"/>
        <v>1</v>
      </c>
    </row>
    <row r="243" spans="71:73" x14ac:dyDescent="0.2">
      <c r="BS243">
        <v>242</v>
      </c>
      <c r="BT243">
        <f t="shared" si="7"/>
        <v>1.0540594541910331</v>
      </c>
      <c r="BU243">
        <f t="shared" si="8"/>
        <v>1</v>
      </c>
    </row>
    <row r="244" spans="71:73" x14ac:dyDescent="0.2">
      <c r="BS244">
        <v>243</v>
      </c>
      <c r="BT244">
        <f t="shared" si="7"/>
        <v>1.0584150717703349</v>
      </c>
      <c r="BU244">
        <f t="shared" si="8"/>
        <v>1</v>
      </c>
    </row>
    <row r="245" spans="71:73" x14ac:dyDescent="0.2">
      <c r="BS245">
        <v>244</v>
      </c>
      <c r="BT245">
        <f t="shared" si="7"/>
        <v>1.0627706893496367</v>
      </c>
      <c r="BU245">
        <f t="shared" si="8"/>
        <v>1</v>
      </c>
    </row>
    <row r="246" spans="71:73" x14ac:dyDescent="0.2">
      <c r="BS246">
        <v>245</v>
      </c>
      <c r="BT246">
        <f t="shared" si="7"/>
        <v>1.0671263069289385</v>
      </c>
      <c r="BU246">
        <f t="shared" si="8"/>
        <v>1</v>
      </c>
    </row>
    <row r="247" spans="71:73" x14ac:dyDescent="0.2">
      <c r="BS247">
        <v>246</v>
      </c>
      <c r="BT247">
        <f t="shared" si="7"/>
        <v>1.0714819245082403</v>
      </c>
      <c r="BU247">
        <f t="shared" si="8"/>
        <v>1</v>
      </c>
    </row>
    <row r="248" spans="71:73" x14ac:dyDescent="0.2">
      <c r="BS248">
        <v>247</v>
      </c>
      <c r="BT248">
        <f t="shared" si="7"/>
        <v>1.0758375420875421</v>
      </c>
      <c r="BU248">
        <f t="shared" si="8"/>
        <v>1</v>
      </c>
    </row>
    <row r="249" spans="71:73" x14ac:dyDescent="0.2">
      <c r="BS249">
        <v>248</v>
      </c>
      <c r="BT249">
        <f t="shared" si="7"/>
        <v>1.0801931596668439</v>
      </c>
      <c r="BU249">
        <f t="shared" si="8"/>
        <v>1</v>
      </c>
    </row>
    <row r="250" spans="71:73" x14ac:dyDescent="0.2">
      <c r="BS250">
        <v>249</v>
      </c>
      <c r="BT250">
        <f t="shared" si="7"/>
        <v>1.0845487772461457</v>
      </c>
      <c r="BU250">
        <f t="shared" si="8"/>
        <v>1</v>
      </c>
    </row>
    <row r="251" spans="71:73" x14ac:dyDescent="0.2">
      <c r="BS251">
        <v>250</v>
      </c>
      <c r="BT251">
        <f t="shared" si="7"/>
        <v>1.0889043948254473</v>
      </c>
      <c r="BU251">
        <f t="shared" si="8"/>
        <v>1</v>
      </c>
    </row>
    <row r="252" spans="71:73" x14ac:dyDescent="0.2">
      <c r="BS252">
        <v>251</v>
      </c>
      <c r="BT252">
        <f t="shared" si="7"/>
        <v>1.0932600124047491</v>
      </c>
      <c r="BU252">
        <f t="shared" si="8"/>
        <v>1</v>
      </c>
    </row>
    <row r="253" spans="71:73" x14ac:dyDescent="0.2">
      <c r="BS253">
        <v>252</v>
      </c>
      <c r="BT253">
        <f t="shared" si="7"/>
        <v>1.0976156299840509</v>
      </c>
      <c r="BU253">
        <f t="shared" si="8"/>
        <v>1</v>
      </c>
    </row>
    <row r="254" spans="71:73" x14ac:dyDescent="0.2">
      <c r="BS254">
        <v>253</v>
      </c>
      <c r="BT254">
        <f t="shared" si="7"/>
        <v>1.1019712475633527</v>
      </c>
      <c r="BU254">
        <f t="shared" si="8"/>
        <v>1</v>
      </c>
    </row>
    <row r="255" spans="71:73" x14ac:dyDescent="0.2">
      <c r="BS255">
        <v>254</v>
      </c>
      <c r="BT255">
        <f t="shared" si="7"/>
        <v>1.1063268651426545</v>
      </c>
      <c r="BU255">
        <f t="shared" si="8"/>
        <v>1</v>
      </c>
    </row>
    <row r="256" spans="71:73" x14ac:dyDescent="0.2">
      <c r="BS256">
        <v>255</v>
      </c>
      <c r="BT256">
        <f t="shared" si="7"/>
        <v>1.1106824827219564</v>
      </c>
      <c r="BU256">
        <f t="shared" si="8"/>
        <v>1</v>
      </c>
    </row>
    <row r="257" spans="71:73" x14ac:dyDescent="0.2">
      <c r="BS257">
        <v>256</v>
      </c>
      <c r="BT257">
        <f t="shared" si="7"/>
        <v>1.1150381003012582</v>
      </c>
      <c r="BU257">
        <f t="shared" si="8"/>
        <v>1</v>
      </c>
    </row>
    <row r="258" spans="71:73" x14ac:dyDescent="0.2">
      <c r="BS258">
        <v>257</v>
      </c>
      <c r="BT258">
        <f t="shared" si="7"/>
        <v>1.11939371788056</v>
      </c>
      <c r="BU258">
        <f t="shared" si="8"/>
        <v>1</v>
      </c>
    </row>
    <row r="259" spans="71:73" x14ac:dyDescent="0.2">
      <c r="BS259">
        <v>258</v>
      </c>
      <c r="BT259">
        <f t="shared" ref="BT259:BT322" si="9">IF(BS259&lt;$AG$23,$AG$25*BS259+$AG$27,IF(BS259&lt;$AX$23,$Z$33,$AX$25*BS259+$AX$27))</f>
        <v>1.1237493354598618</v>
      </c>
      <c r="BU259">
        <f t="shared" ref="BU259:BU322" si="10">INT(BT259)</f>
        <v>1</v>
      </c>
    </row>
    <row r="260" spans="71:73" x14ac:dyDescent="0.2">
      <c r="BS260">
        <v>259</v>
      </c>
      <c r="BT260">
        <f t="shared" si="9"/>
        <v>1.1281049530391636</v>
      </c>
      <c r="BU260">
        <f t="shared" si="10"/>
        <v>1</v>
      </c>
    </row>
    <row r="261" spans="71:73" x14ac:dyDescent="0.2">
      <c r="BS261">
        <v>260</v>
      </c>
      <c r="BT261">
        <f t="shared" si="9"/>
        <v>1.1324605706184654</v>
      </c>
      <c r="BU261">
        <f t="shared" si="10"/>
        <v>1</v>
      </c>
    </row>
    <row r="262" spans="71:73" x14ac:dyDescent="0.2">
      <c r="BS262">
        <v>261</v>
      </c>
      <c r="BT262">
        <f t="shared" si="9"/>
        <v>1.1368161881977672</v>
      </c>
      <c r="BU262">
        <f t="shared" si="10"/>
        <v>1</v>
      </c>
    </row>
    <row r="263" spans="71:73" x14ac:dyDescent="0.2">
      <c r="BS263">
        <v>262</v>
      </c>
      <c r="BT263">
        <f t="shared" si="9"/>
        <v>1.141171805777069</v>
      </c>
      <c r="BU263">
        <f t="shared" si="10"/>
        <v>1</v>
      </c>
    </row>
    <row r="264" spans="71:73" x14ac:dyDescent="0.2">
      <c r="BS264">
        <v>263</v>
      </c>
      <c r="BT264">
        <f t="shared" si="9"/>
        <v>1.1455274233563706</v>
      </c>
      <c r="BU264">
        <f t="shared" si="10"/>
        <v>1</v>
      </c>
    </row>
    <row r="265" spans="71:73" x14ac:dyDescent="0.2">
      <c r="BS265">
        <v>264</v>
      </c>
      <c r="BT265">
        <f t="shared" si="9"/>
        <v>1.1498830409356724</v>
      </c>
      <c r="BU265">
        <f t="shared" si="10"/>
        <v>1</v>
      </c>
    </row>
    <row r="266" spans="71:73" x14ac:dyDescent="0.2">
      <c r="BS266">
        <v>265</v>
      </c>
      <c r="BT266">
        <f t="shared" si="9"/>
        <v>1.1542386585149742</v>
      </c>
      <c r="BU266">
        <f t="shared" si="10"/>
        <v>1</v>
      </c>
    </row>
    <row r="267" spans="71:73" x14ac:dyDescent="0.2">
      <c r="BS267">
        <v>266</v>
      </c>
      <c r="BT267">
        <f t="shared" si="9"/>
        <v>1.158594276094276</v>
      </c>
      <c r="BU267">
        <f t="shared" si="10"/>
        <v>1</v>
      </c>
    </row>
    <row r="268" spans="71:73" x14ac:dyDescent="0.2">
      <c r="BS268">
        <v>267</v>
      </c>
      <c r="BT268">
        <f t="shared" si="9"/>
        <v>1.1629498936735778</v>
      </c>
      <c r="BU268">
        <f t="shared" si="10"/>
        <v>1</v>
      </c>
    </row>
    <row r="269" spans="71:73" x14ac:dyDescent="0.2">
      <c r="BS269">
        <v>268</v>
      </c>
      <c r="BT269">
        <f t="shared" si="9"/>
        <v>1.1673055112528796</v>
      </c>
      <c r="BU269">
        <f t="shared" si="10"/>
        <v>1</v>
      </c>
    </row>
    <row r="270" spans="71:73" x14ac:dyDescent="0.2">
      <c r="BS270">
        <v>269</v>
      </c>
      <c r="BT270">
        <f t="shared" si="9"/>
        <v>1.1716611288321814</v>
      </c>
      <c r="BU270">
        <f t="shared" si="10"/>
        <v>1</v>
      </c>
    </row>
    <row r="271" spans="71:73" x14ac:dyDescent="0.2">
      <c r="BS271">
        <v>270</v>
      </c>
      <c r="BT271">
        <f t="shared" si="9"/>
        <v>1.1760167464114832</v>
      </c>
      <c r="BU271">
        <f t="shared" si="10"/>
        <v>1</v>
      </c>
    </row>
    <row r="272" spans="71:73" x14ac:dyDescent="0.2">
      <c r="BS272">
        <v>271</v>
      </c>
      <c r="BT272">
        <f t="shared" si="9"/>
        <v>1.180372363990785</v>
      </c>
      <c r="BU272">
        <f t="shared" si="10"/>
        <v>1</v>
      </c>
    </row>
    <row r="273" spans="71:73" x14ac:dyDescent="0.2">
      <c r="BS273">
        <v>272</v>
      </c>
      <c r="BT273">
        <f t="shared" si="9"/>
        <v>1.1847279815700869</v>
      </c>
      <c r="BU273">
        <f t="shared" si="10"/>
        <v>1</v>
      </c>
    </row>
    <row r="274" spans="71:73" x14ac:dyDescent="0.2">
      <c r="BS274">
        <v>273</v>
      </c>
      <c r="BT274">
        <f t="shared" si="9"/>
        <v>1.1890835991493887</v>
      </c>
      <c r="BU274">
        <f t="shared" si="10"/>
        <v>1</v>
      </c>
    </row>
    <row r="275" spans="71:73" x14ac:dyDescent="0.2">
      <c r="BS275">
        <v>274</v>
      </c>
      <c r="BT275">
        <f t="shared" si="9"/>
        <v>1.1934392167286905</v>
      </c>
      <c r="BU275">
        <f t="shared" si="10"/>
        <v>1</v>
      </c>
    </row>
    <row r="276" spans="71:73" x14ac:dyDescent="0.2">
      <c r="BS276">
        <v>275</v>
      </c>
      <c r="BT276">
        <f t="shared" si="9"/>
        <v>1.1977948343079923</v>
      </c>
      <c r="BU276">
        <f t="shared" si="10"/>
        <v>1</v>
      </c>
    </row>
    <row r="277" spans="71:73" x14ac:dyDescent="0.2">
      <c r="BS277">
        <v>276</v>
      </c>
      <c r="BT277">
        <f t="shared" si="9"/>
        <v>1.2021504518872939</v>
      </c>
      <c r="BU277">
        <f t="shared" si="10"/>
        <v>1</v>
      </c>
    </row>
    <row r="278" spans="71:73" x14ac:dyDescent="0.2">
      <c r="BS278">
        <v>277</v>
      </c>
      <c r="BT278">
        <f t="shared" si="9"/>
        <v>1.2065060694665957</v>
      </c>
      <c r="BU278">
        <f t="shared" si="10"/>
        <v>1</v>
      </c>
    </row>
    <row r="279" spans="71:73" x14ac:dyDescent="0.2">
      <c r="BS279">
        <v>278</v>
      </c>
      <c r="BT279">
        <f t="shared" si="9"/>
        <v>1.2108616870458975</v>
      </c>
      <c r="BU279">
        <f t="shared" si="10"/>
        <v>1</v>
      </c>
    </row>
    <row r="280" spans="71:73" x14ac:dyDescent="0.2">
      <c r="BS280">
        <v>279</v>
      </c>
      <c r="BT280">
        <f t="shared" si="9"/>
        <v>1.2152173046251993</v>
      </c>
      <c r="BU280">
        <f t="shared" si="10"/>
        <v>1</v>
      </c>
    </row>
    <row r="281" spans="71:73" x14ac:dyDescent="0.2">
      <c r="BS281">
        <v>280</v>
      </c>
      <c r="BT281">
        <f t="shared" si="9"/>
        <v>1.2195729222045011</v>
      </c>
      <c r="BU281">
        <f t="shared" si="10"/>
        <v>1</v>
      </c>
    </row>
    <row r="282" spans="71:73" x14ac:dyDescent="0.2">
      <c r="BS282">
        <v>281</v>
      </c>
      <c r="BT282">
        <f t="shared" si="9"/>
        <v>1.2239285397838029</v>
      </c>
      <c r="BU282">
        <f t="shared" si="10"/>
        <v>1</v>
      </c>
    </row>
    <row r="283" spans="71:73" x14ac:dyDescent="0.2">
      <c r="BS283">
        <v>282</v>
      </c>
      <c r="BT283">
        <f t="shared" si="9"/>
        <v>1.2282841573631047</v>
      </c>
      <c r="BU283">
        <f t="shared" si="10"/>
        <v>1</v>
      </c>
    </row>
    <row r="284" spans="71:73" x14ac:dyDescent="0.2">
      <c r="BS284">
        <v>283</v>
      </c>
      <c r="BT284">
        <f t="shared" si="9"/>
        <v>1.2326397749424065</v>
      </c>
      <c r="BU284">
        <f t="shared" si="10"/>
        <v>1</v>
      </c>
    </row>
    <row r="285" spans="71:73" x14ac:dyDescent="0.2">
      <c r="BS285">
        <v>284</v>
      </c>
      <c r="BT285">
        <f t="shared" si="9"/>
        <v>1.2369953925217083</v>
      </c>
      <c r="BU285">
        <f t="shared" si="10"/>
        <v>1</v>
      </c>
    </row>
    <row r="286" spans="71:73" x14ac:dyDescent="0.2">
      <c r="BS286">
        <v>285</v>
      </c>
      <c r="BT286">
        <f t="shared" si="9"/>
        <v>1.2413510101010101</v>
      </c>
      <c r="BU286">
        <f t="shared" si="10"/>
        <v>1</v>
      </c>
    </row>
    <row r="287" spans="71:73" x14ac:dyDescent="0.2">
      <c r="BS287">
        <v>286</v>
      </c>
      <c r="BT287">
        <f t="shared" si="9"/>
        <v>1.2457066276803119</v>
      </c>
      <c r="BU287">
        <f t="shared" si="10"/>
        <v>1</v>
      </c>
    </row>
    <row r="288" spans="71:73" x14ac:dyDescent="0.2">
      <c r="BS288">
        <v>287</v>
      </c>
      <c r="BT288">
        <f t="shared" si="9"/>
        <v>1.2500622452596137</v>
      </c>
      <c r="BU288">
        <f t="shared" si="10"/>
        <v>1</v>
      </c>
    </row>
    <row r="289" spans="71:73" x14ac:dyDescent="0.2">
      <c r="BS289">
        <v>288</v>
      </c>
      <c r="BT289">
        <f t="shared" si="9"/>
        <v>1.2544178628389155</v>
      </c>
      <c r="BU289">
        <f t="shared" si="10"/>
        <v>1</v>
      </c>
    </row>
    <row r="290" spans="71:73" x14ac:dyDescent="0.2">
      <c r="BS290">
        <v>289</v>
      </c>
      <c r="BT290">
        <f t="shared" si="9"/>
        <v>1.2587734804182171</v>
      </c>
      <c r="BU290">
        <f t="shared" si="10"/>
        <v>1</v>
      </c>
    </row>
    <row r="291" spans="71:73" x14ac:dyDescent="0.2">
      <c r="BS291">
        <v>290</v>
      </c>
      <c r="BT291">
        <f t="shared" si="9"/>
        <v>1.2631290979975189</v>
      </c>
      <c r="BU291">
        <f t="shared" si="10"/>
        <v>1</v>
      </c>
    </row>
    <row r="292" spans="71:73" x14ac:dyDescent="0.2">
      <c r="BS292">
        <v>291</v>
      </c>
      <c r="BT292">
        <f t="shared" si="9"/>
        <v>1.2674847155768207</v>
      </c>
      <c r="BU292">
        <f t="shared" si="10"/>
        <v>1</v>
      </c>
    </row>
    <row r="293" spans="71:73" x14ac:dyDescent="0.2">
      <c r="BS293">
        <v>292</v>
      </c>
      <c r="BT293">
        <f t="shared" si="9"/>
        <v>1.2718403331561225</v>
      </c>
      <c r="BU293">
        <f t="shared" si="10"/>
        <v>1</v>
      </c>
    </row>
    <row r="294" spans="71:73" x14ac:dyDescent="0.2">
      <c r="BS294">
        <v>293</v>
      </c>
      <c r="BT294">
        <f t="shared" si="9"/>
        <v>1.2761959507354244</v>
      </c>
      <c r="BU294">
        <f t="shared" si="10"/>
        <v>1</v>
      </c>
    </row>
    <row r="295" spans="71:73" x14ac:dyDescent="0.2">
      <c r="BS295">
        <v>294</v>
      </c>
      <c r="BT295">
        <f t="shared" si="9"/>
        <v>1.2805515683147262</v>
      </c>
      <c r="BU295">
        <f t="shared" si="10"/>
        <v>1</v>
      </c>
    </row>
    <row r="296" spans="71:73" x14ac:dyDescent="0.2">
      <c r="BS296">
        <v>295</v>
      </c>
      <c r="BT296">
        <f t="shared" si="9"/>
        <v>1.284907185894028</v>
      </c>
      <c r="BU296">
        <f t="shared" si="10"/>
        <v>1</v>
      </c>
    </row>
    <row r="297" spans="71:73" x14ac:dyDescent="0.2">
      <c r="BS297">
        <v>296</v>
      </c>
      <c r="BT297">
        <f t="shared" si="9"/>
        <v>1.2892628034733298</v>
      </c>
      <c r="BU297">
        <f t="shared" si="10"/>
        <v>1</v>
      </c>
    </row>
    <row r="298" spans="71:73" x14ac:dyDescent="0.2">
      <c r="BS298">
        <v>297</v>
      </c>
      <c r="BT298">
        <f t="shared" si="9"/>
        <v>1.2936184210526316</v>
      </c>
      <c r="BU298">
        <f t="shared" si="10"/>
        <v>1</v>
      </c>
    </row>
    <row r="299" spans="71:73" x14ac:dyDescent="0.2">
      <c r="BS299">
        <v>298</v>
      </c>
      <c r="BT299">
        <f t="shared" si="9"/>
        <v>1.2979740386319334</v>
      </c>
      <c r="BU299">
        <f t="shared" si="10"/>
        <v>1</v>
      </c>
    </row>
    <row r="300" spans="71:73" x14ac:dyDescent="0.2">
      <c r="BS300">
        <v>299</v>
      </c>
      <c r="BT300">
        <f t="shared" si="9"/>
        <v>1.3023296562112352</v>
      </c>
      <c r="BU300">
        <f t="shared" si="10"/>
        <v>1</v>
      </c>
    </row>
    <row r="301" spans="71:73" x14ac:dyDescent="0.2">
      <c r="BS301">
        <v>300</v>
      </c>
      <c r="BT301">
        <f t="shared" si="9"/>
        <v>1.306685273790537</v>
      </c>
      <c r="BU301">
        <f t="shared" si="10"/>
        <v>1</v>
      </c>
    </row>
    <row r="302" spans="71:73" x14ac:dyDescent="0.2">
      <c r="BS302">
        <v>301</v>
      </c>
      <c r="BT302">
        <f t="shared" si="9"/>
        <v>1.3110408913698386</v>
      </c>
      <c r="BU302">
        <f t="shared" si="10"/>
        <v>1</v>
      </c>
    </row>
    <row r="303" spans="71:73" x14ac:dyDescent="0.2">
      <c r="BS303">
        <v>302</v>
      </c>
      <c r="BT303">
        <f t="shared" si="9"/>
        <v>1.3153965089491404</v>
      </c>
      <c r="BU303">
        <f t="shared" si="10"/>
        <v>1</v>
      </c>
    </row>
    <row r="304" spans="71:73" x14ac:dyDescent="0.2">
      <c r="BS304">
        <v>303</v>
      </c>
      <c r="BT304">
        <f t="shared" si="9"/>
        <v>1.3197521265284422</v>
      </c>
      <c r="BU304">
        <f t="shared" si="10"/>
        <v>1</v>
      </c>
    </row>
    <row r="305" spans="71:73" x14ac:dyDescent="0.2">
      <c r="BS305">
        <v>304</v>
      </c>
      <c r="BT305">
        <f t="shared" si="9"/>
        <v>1.324107744107744</v>
      </c>
      <c r="BU305">
        <f t="shared" si="10"/>
        <v>1</v>
      </c>
    </row>
    <row r="306" spans="71:73" x14ac:dyDescent="0.2">
      <c r="BS306">
        <v>305</v>
      </c>
      <c r="BT306">
        <f t="shared" si="9"/>
        <v>1.3284633616870458</v>
      </c>
      <c r="BU306">
        <f t="shared" si="10"/>
        <v>1</v>
      </c>
    </row>
    <row r="307" spans="71:73" x14ac:dyDescent="0.2">
      <c r="BS307">
        <v>306</v>
      </c>
      <c r="BT307">
        <f t="shared" si="9"/>
        <v>1.3328189792663476</v>
      </c>
      <c r="BU307">
        <f t="shared" si="10"/>
        <v>1</v>
      </c>
    </row>
    <row r="308" spans="71:73" x14ac:dyDescent="0.2">
      <c r="BS308">
        <v>307</v>
      </c>
      <c r="BT308">
        <f t="shared" si="9"/>
        <v>1.3371745968456494</v>
      </c>
      <c r="BU308">
        <f t="shared" si="10"/>
        <v>1</v>
      </c>
    </row>
    <row r="309" spans="71:73" x14ac:dyDescent="0.2">
      <c r="BS309">
        <v>308</v>
      </c>
      <c r="BT309">
        <f t="shared" si="9"/>
        <v>1.3415302144249512</v>
      </c>
      <c r="BU309">
        <f t="shared" si="10"/>
        <v>1</v>
      </c>
    </row>
    <row r="310" spans="71:73" x14ac:dyDescent="0.2">
      <c r="BS310">
        <v>309</v>
      </c>
      <c r="BT310">
        <f t="shared" si="9"/>
        <v>1.345885832004253</v>
      </c>
      <c r="BU310">
        <f t="shared" si="10"/>
        <v>1</v>
      </c>
    </row>
    <row r="311" spans="71:73" x14ac:dyDescent="0.2">
      <c r="BS311">
        <v>310</v>
      </c>
      <c r="BT311">
        <f t="shared" si="9"/>
        <v>1.3502414495835549</v>
      </c>
      <c r="BU311">
        <f t="shared" si="10"/>
        <v>1</v>
      </c>
    </row>
    <row r="312" spans="71:73" x14ac:dyDescent="0.2">
      <c r="BS312">
        <v>311</v>
      </c>
      <c r="BT312">
        <f t="shared" si="9"/>
        <v>1.3545970671628567</v>
      </c>
      <c r="BU312">
        <f t="shared" si="10"/>
        <v>1</v>
      </c>
    </row>
    <row r="313" spans="71:73" x14ac:dyDescent="0.2">
      <c r="BS313">
        <v>312</v>
      </c>
      <c r="BT313">
        <f t="shared" si="9"/>
        <v>1.3589526847421585</v>
      </c>
      <c r="BU313">
        <f t="shared" si="10"/>
        <v>1</v>
      </c>
    </row>
    <row r="314" spans="71:73" x14ac:dyDescent="0.2">
      <c r="BS314">
        <v>313</v>
      </c>
      <c r="BT314">
        <f t="shared" si="9"/>
        <v>1.3633083023214603</v>
      </c>
      <c r="BU314">
        <f t="shared" si="10"/>
        <v>1</v>
      </c>
    </row>
    <row r="315" spans="71:73" x14ac:dyDescent="0.2">
      <c r="BS315">
        <v>314</v>
      </c>
      <c r="BT315">
        <f t="shared" si="9"/>
        <v>1.3676639199007619</v>
      </c>
      <c r="BU315">
        <f t="shared" si="10"/>
        <v>1</v>
      </c>
    </row>
    <row r="316" spans="71:73" x14ac:dyDescent="0.2">
      <c r="BS316">
        <v>315</v>
      </c>
      <c r="BT316">
        <f t="shared" si="9"/>
        <v>1.3720195374800637</v>
      </c>
      <c r="BU316">
        <f t="shared" si="10"/>
        <v>1</v>
      </c>
    </row>
    <row r="317" spans="71:73" x14ac:dyDescent="0.2">
      <c r="BS317">
        <v>316</v>
      </c>
      <c r="BT317">
        <f t="shared" si="9"/>
        <v>1.3763751550593655</v>
      </c>
      <c r="BU317">
        <f t="shared" si="10"/>
        <v>1</v>
      </c>
    </row>
    <row r="318" spans="71:73" x14ac:dyDescent="0.2">
      <c r="BS318">
        <v>317</v>
      </c>
      <c r="BT318">
        <f t="shared" si="9"/>
        <v>1.3807307726386673</v>
      </c>
      <c r="BU318">
        <f t="shared" si="10"/>
        <v>1</v>
      </c>
    </row>
    <row r="319" spans="71:73" x14ac:dyDescent="0.2">
      <c r="BS319">
        <v>318</v>
      </c>
      <c r="BT319">
        <f t="shared" si="9"/>
        <v>1.3850863902179691</v>
      </c>
      <c r="BU319">
        <f t="shared" si="10"/>
        <v>1</v>
      </c>
    </row>
    <row r="320" spans="71:73" x14ac:dyDescent="0.2">
      <c r="BS320">
        <v>319</v>
      </c>
      <c r="BT320">
        <f t="shared" si="9"/>
        <v>1.3894420077972709</v>
      </c>
      <c r="BU320">
        <f t="shared" si="10"/>
        <v>1</v>
      </c>
    </row>
    <row r="321" spans="71:73" x14ac:dyDescent="0.2">
      <c r="BS321">
        <v>320</v>
      </c>
      <c r="BT321">
        <f t="shared" si="9"/>
        <v>1.3937976253765727</v>
      </c>
      <c r="BU321">
        <f t="shared" si="10"/>
        <v>1</v>
      </c>
    </row>
    <row r="322" spans="71:73" x14ac:dyDescent="0.2">
      <c r="BS322">
        <v>321</v>
      </c>
      <c r="BT322">
        <f t="shared" si="9"/>
        <v>1.3981532429558745</v>
      </c>
      <c r="BU322">
        <f t="shared" si="10"/>
        <v>1</v>
      </c>
    </row>
    <row r="323" spans="71:73" x14ac:dyDescent="0.2">
      <c r="BS323">
        <v>322</v>
      </c>
      <c r="BT323">
        <f t="shared" ref="BT323:BT386" si="11">IF(BS323&lt;$AG$23,$AG$25*BS323+$AG$27,IF(BS323&lt;$AX$23,$Z$33,$AX$25*BS323+$AX$27))</f>
        <v>1.4025088605351763</v>
      </c>
      <c r="BU323">
        <f t="shared" ref="BU323:BU386" si="12">INT(BT323)</f>
        <v>1</v>
      </c>
    </row>
    <row r="324" spans="71:73" x14ac:dyDescent="0.2">
      <c r="BS324">
        <v>323</v>
      </c>
      <c r="BT324">
        <f t="shared" si="11"/>
        <v>1.4068644781144781</v>
      </c>
      <c r="BU324">
        <f t="shared" si="12"/>
        <v>1</v>
      </c>
    </row>
    <row r="325" spans="71:73" x14ac:dyDescent="0.2">
      <c r="BS325">
        <v>324</v>
      </c>
      <c r="BT325">
        <f t="shared" si="11"/>
        <v>1.4112200956937799</v>
      </c>
      <c r="BU325">
        <f t="shared" si="12"/>
        <v>1</v>
      </c>
    </row>
    <row r="326" spans="71:73" x14ac:dyDescent="0.2">
      <c r="BS326">
        <v>325</v>
      </c>
      <c r="BT326">
        <f t="shared" si="11"/>
        <v>1.4155757132730817</v>
      </c>
      <c r="BU326">
        <f t="shared" si="12"/>
        <v>1</v>
      </c>
    </row>
    <row r="327" spans="71:73" x14ac:dyDescent="0.2">
      <c r="BS327">
        <v>326</v>
      </c>
      <c r="BT327">
        <f t="shared" si="11"/>
        <v>1.4199313308523835</v>
      </c>
      <c r="BU327">
        <f t="shared" si="12"/>
        <v>1</v>
      </c>
    </row>
    <row r="328" spans="71:73" x14ac:dyDescent="0.2">
      <c r="BS328">
        <v>327</v>
      </c>
      <c r="BT328">
        <f t="shared" si="11"/>
        <v>1.4242869484316851</v>
      </c>
      <c r="BU328">
        <f t="shared" si="12"/>
        <v>1</v>
      </c>
    </row>
    <row r="329" spans="71:73" x14ac:dyDescent="0.2">
      <c r="BS329">
        <v>328</v>
      </c>
      <c r="BT329">
        <f t="shared" si="11"/>
        <v>1.4286425660109869</v>
      </c>
      <c r="BU329">
        <f t="shared" si="12"/>
        <v>1</v>
      </c>
    </row>
    <row r="330" spans="71:73" x14ac:dyDescent="0.2">
      <c r="BS330">
        <v>329</v>
      </c>
      <c r="BT330">
        <f t="shared" si="11"/>
        <v>1.4329981835902887</v>
      </c>
      <c r="BU330">
        <f t="shared" si="12"/>
        <v>1</v>
      </c>
    </row>
    <row r="331" spans="71:73" x14ac:dyDescent="0.2">
      <c r="BS331">
        <v>330</v>
      </c>
      <c r="BT331">
        <f t="shared" si="11"/>
        <v>1.4373538011695906</v>
      </c>
      <c r="BU331">
        <f t="shared" si="12"/>
        <v>1</v>
      </c>
    </row>
    <row r="332" spans="71:73" x14ac:dyDescent="0.2">
      <c r="BS332">
        <v>331</v>
      </c>
      <c r="BT332">
        <f t="shared" si="11"/>
        <v>1.4417094187488924</v>
      </c>
      <c r="BU332">
        <f t="shared" si="12"/>
        <v>1</v>
      </c>
    </row>
    <row r="333" spans="71:73" x14ac:dyDescent="0.2">
      <c r="BS333">
        <v>332</v>
      </c>
      <c r="BT333">
        <f t="shared" si="11"/>
        <v>1.4460650363281942</v>
      </c>
      <c r="BU333">
        <f t="shared" si="12"/>
        <v>1</v>
      </c>
    </row>
    <row r="334" spans="71:73" x14ac:dyDescent="0.2">
      <c r="BS334">
        <v>333</v>
      </c>
      <c r="BT334">
        <f t="shared" si="11"/>
        <v>1.450420653907496</v>
      </c>
      <c r="BU334">
        <f t="shared" si="12"/>
        <v>1</v>
      </c>
    </row>
    <row r="335" spans="71:73" x14ac:dyDescent="0.2">
      <c r="BS335">
        <v>334</v>
      </c>
      <c r="BT335">
        <f t="shared" si="11"/>
        <v>1.4547762714867978</v>
      </c>
      <c r="BU335">
        <f t="shared" si="12"/>
        <v>1</v>
      </c>
    </row>
    <row r="336" spans="71:73" x14ac:dyDescent="0.2">
      <c r="BS336">
        <v>335</v>
      </c>
      <c r="BT336">
        <f t="shared" si="11"/>
        <v>1.4591318890660996</v>
      </c>
      <c r="BU336">
        <f t="shared" si="12"/>
        <v>1</v>
      </c>
    </row>
    <row r="337" spans="71:73" x14ac:dyDescent="0.2">
      <c r="BS337">
        <v>336</v>
      </c>
      <c r="BT337">
        <f t="shared" si="11"/>
        <v>1.4634875066454014</v>
      </c>
      <c r="BU337">
        <f t="shared" si="12"/>
        <v>1</v>
      </c>
    </row>
    <row r="338" spans="71:73" x14ac:dyDescent="0.2">
      <c r="BS338">
        <v>337</v>
      </c>
      <c r="BT338">
        <f t="shared" si="11"/>
        <v>1.4678431242247032</v>
      </c>
      <c r="BU338">
        <f t="shared" si="12"/>
        <v>1</v>
      </c>
    </row>
    <row r="339" spans="71:73" x14ac:dyDescent="0.2">
      <c r="BS339">
        <v>338</v>
      </c>
      <c r="BT339">
        <f t="shared" si="11"/>
        <v>1.472198741804005</v>
      </c>
      <c r="BU339">
        <f t="shared" si="12"/>
        <v>1</v>
      </c>
    </row>
    <row r="340" spans="71:73" x14ac:dyDescent="0.2">
      <c r="BS340">
        <v>339</v>
      </c>
      <c r="BT340">
        <f t="shared" si="11"/>
        <v>1.4765543593833068</v>
      </c>
      <c r="BU340">
        <f t="shared" si="12"/>
        <v>1</v>
      </c>
    </row>
    <row r="341" spans="71:73" x14ac:dyDescent="0.2">
      <c r="BS341">
        <v>340</v>
      </c>
      <c r="BT341">
        <f t="shared" si="11"/>
        <v>1.4809099769626084</v>
      </c>
      <c r="BU341">
        <f t="shared" si="12"/>
        <v>1</v>
      </c>
    </row>
    <row r="342" spans="71:73" x14ac:dyDescent="0.2">
      <c r="BS342">
        <v>341</v>
      </c>
      <c r="BT342">
        <f t="shared" si="11"/>
        <v>1.4852655945419102</v>
      </c>
      <c r="BU342">
        <f t="shared" si="12"/>
        <v>1</v>
      </c>
    </row>
    <row r="343" spans="71:73" x14ac:dyDescent="0.2">
      <c r="BS343">
        <v>342</v>
      </c>
      <c r="BT343">
        <f t="shared" si="11"/>
        <v>1.489621212121212</v>
      </c>
      <c r="BU343">
        <f t="shared" si="12"/>
        <v>1</v>
      </c>
    </row>
    <row r="344" spans="71:73" x14ac:dyDescent="0.2">
      <c r="BS344">
        <v>343</v>
      </c>
      <c r="BT344">
        <f t="shared" si="11"/>
        <v>1.4939768297005138</v>
      </c>
      <c r="BU344">
        <f t="shared" si="12"/>
        <v>1</v>
      </c>
    </row>
    <row r="345" spans="71:73" x14ac:dyDescent="0.2">
      <c r="BS345">
        <v>344</v>
      </c>
      <c r="BT345">
        <f t="shared" si="11"/>
        <v>1.4983324472798156</v>
      </c>
      <c r="BU345">
        <f t="shared" si="12"/>
        <v>1</v>
      </c>
    </row>
    <row r="346" spans="71:73" x14ac:dyDescent="0.2">
      <c r="BS346">
        <v>345</v>
      </c>
      <c r="BT346">
        <f t="shared" si="11"/>
        <v>1.5026880648591174</v>
      </c>
      <c r="BU346">
        <f t="shared" si="12"/>
        <v>1</v>
      </c>
    </row>
    <row r="347" spans="71:73" x14ac:dyDescent="0.2">
      <c r="BS347">
        <v>346</v>
      </c>
      <c r="BT347">
        <f t="shared" si="11"/>
        <v>1.5070436824384192</v>
      </c>
      <c r="BU347">
        <f t="shared" si="12"/>
        <v>1</v>
      </c>
    </row>
    <row r="348" spans="71:73" x14ac:dyDescent="0.2">
      <c r="BS348">
        <v>347</v>
      </c>
      <c r="BT348">
        <f t="shared" si="11"/>
        <v>1.511399300017721</v>
      </c>
      <c r="BU348">
        <f t="shared" si="12"/>
        <v>1</v>
      </c>
    </row>
    <row r="349" spans="71:73" x14ac:dyDescent="0.2">
      <c r="BS349">
        <v>348</v>
      </c>
      <c r="BT349">
        <f t="shared" si="11"/>
        <v>1.5157549175970229</v>
      </c>
      <c r="BU349">
        <f t="shared" si="12"/>
        <v>1</v>
      </c>
    </row>
    <row r="350" spans="71:73" x14ac:dyDescent="0.2">
      <c r="BS350">
        <v>349</v>
      </c>
      <c r="BT350">
        <f t="shared" si="11"/>
        <v>1.5201105351763247</v>
      </c>
      <c r="BU350">
        <f t="shared" si="12"/>
        <v>1</v>
      </c>
    </row>
    <row r="351" spans="71:73" x14ac:dyDescent="0.2">
      <c r="BS351">
        <v>350</v>
      </c>
      <c r="BT351">
        <f t="shared" si="11"/>
        <v>1.5244661527556265</v>
      </c>
      <c r="BU351">
        <f t="shared" si="12"/>
        <v>1</v>
      </c>
    </row>
    <row r="352" spans="71:73" x14ac:dyDescent="0.2">
      <c r="BS352">
        <v>351</v>
      </c>
      <c r="BT352">
        <f t="shared" si="11"/>
        <v>1.5288217703349283</v>
      </c>
      <c r="BU352">
        <f t="shared" si="12"/>
        <v>1</v>
      </c>
    </row>
    <row r="353" spans="71:73" x14ac:dyDescent="0.2">
      <c r="BS353">
        <v>352</v>
      </c>
      <c r="BT353">
        <f t="shared" si="11"/>
        <v>1.5331773879142299</v>
      </c>
      <c r="BU353">
        <f t="shared" si="12"/>
        <v>1</v>
      </c>
    </row>
    <row r="354" spans="71:73" x14ac:dyDescent="0.2">
      <c r="BS354">
        <v>353</v>
      </c>
      <c r="BT354">
        <f t="shared" si="11"/>
        <v>1.5375330054935317</v>
      </c>
      <c r="BU354">
        <f t="shared" si="12"/>
        <v>1</v>
      </c>
    </row>
    <row r="355" spans="71:73" x14ac:dyDescent="0.2">
      <c r="BS355">
        <v>354</v>
      </c>
      <c r="BT355">
        <f t="shared" si="11"/>
        <v>1.5418886230728335</v>
      </c>
      <c r="BU355">
        <f t="shared" si="12"/>
        <v>1</v>
      </c>
    </row>
    <row r="356" spans="71:73" x14ac:dyDescent="0.2">
      <c r="BS356">
        <v>355</v>
      </c>
      <c r="BT356">
        <f t="shared" si="11"/>
        <v>1.5462442406521353</v>
      </c>
      <c r="BU356">
        <f t="shared" si="12"/>
        <v>1</v>
      </c>
    </row>
    <row r="357" spans="71:73" x14ac:dyDescent="0.2">
      <c r="BS357">
        <v>356</v>
      </c>
      <c r="BT357">
        <f t="shared" si="11"/>
        <v>1.5505998582314371</v>
      </c>
      <c r="BU357">
        <f t="shared" si="12"/>
        <v>1</v>
      </c>
    </row>
    <row r="358" spans="71:73" x14ac:dyDescent="0.2">
      <c r="BS358">
        <v>357</v>
      </c>
      <c r="BT358">
        <f t="shared" si="11"/>
        <v>1.5549554758107389</v>
      </c>
      <c r="BU358">
        <f t="shared" si="12"/>
        <v>1</v>
      </c>
    </row>
    <row r="359" spans="71:73" x14ac:dyDescent="0.2">
      <c r="BS359">
        <v>358</v>
      </c>
      <c r="BT359">
        <f t="shared" si="11"/>
        <v>1.5593110933900407</v>
      </c>
      <c r="BU359">
        <f t="shared" si="12"/>
        <v>1</v>
      </c>
    </row>
    <row r="360" spans="71:73" x14ac:dyDescent="0.2">
      <c r="BS360">
        <v>359</v>
      </c>
      <c r="BT360">
        <f t="shared" si="11"/>
        <v>1.5636667109693425</v>
      </c>
      <c r="BU360">
        <f t="shared" si="12"/>
        <v>1</v>
      </c>
    </row>
    <row r="361" spans="71:73" x14ac:dyDescent="0.2">
      <c r="BS361">
        <v>360</v>
      </c>
      <c r="BT361">
        <f t="shared" si="11"/>
        <v>1.5680223285486443</v>
      </c>
      <c r="BU361">
        <f t="shared" si="12"/>
        <v>1</v>
      </c>
    </row>
    <row r="362" spans="71:73" x14ac:dyDescent="0.2">
      <c r="BS362">
        <v>361</v>
      </c>
      <c r="BT362">
        <f t="shared" si="11"/>
        <v>1.5723779461279461</v>
      </c>
      <c r="BU362">
        <f t="shared" si="12"/>
        <v>1</v>
      </c>
    </row>
    <row r="363" spans="71:73" x14ac:dyDescent="0.2">
      <c r="BS363">
        <v>362</v>
      </c>
      <c r="BT363">
        <f t="shared" si="11"/>
        <v>1.5767335637072479</v>
      </c>
      <c r="BU363">
        <f t="shared" si="12"/>
        <v>1</v>
      </c>
    </row>
    <row r="364" spans="71:73" x14ac:dyDescent="0.2">
      <c r="BS364">
        <v>363</v>
      </c>
      <c r="BT364">
        <f t="shared" si="11"/>
        <v>1.5810891812865497</v>
      </c>
      <c r="BU364">
        <f t="shared" si="12"/>
        <v>1</v>
      </c>
    </row>
    <row r="365" spans="71:73" x14ac:dyDescent="0.2">
      <c r="BS365">
        <v>364</v>
      </c>
      <c r="BT365">
        <f t="shared" si="11"/>
        <v>1.5854447988658515</v>
      </c>
      <c r="BU365">
        <f t="shared" si="12"/>
        <v>1</v>
      </c>
    </row>
    <row r="366" spans="71:73" x14ac:dyDescent="0.2">
      <c r="BS366">
        <v>365</v>
      </c>
      <c r="BT366">
        <f t="shared" si="11"/>
        <v>1.5898004164451531</v>
      </c>
      <c r="BU366">
        <f t="shared" si="12"/>
        <v>1</v>
      </c>
    </row>
    <row r="367" spans="71:73" x14ac:dyDescent="0.2">
      <c r="BS367">
        <v>366</v>
      </c>
      <c r="BT367">
        <f t="shared" si="11"/>
        <v>1.5941560340244549</v>
      </c>
      <c r="BU367">
        <f t="shared" si="12"/>
        <v>1</v>
      </c>
    </row>
    <row r="368" spans="71:73" x14ac:dyDescent="0.2">
      <c r="BS368">
        <v>367</v>
      </c>
      <c r="BT368">
        <f t="shared" si="11"/>
        <v>1.5985116516037567</v>
      </c>
      <c r="BU368">
        <f t="shared" si="12"/>
        <v>1</v>
      </c>
    </row>
    <row r="369" spans="71:73" x14ac:dyDescent="0.2">
      <c r="BS369">
        <v>368</v>
      </c>
      <c r="BT369">
        <f t="shared" si="11"/>
        <v>1.6028672691830586</v>
      </c>
      <c r="BU369">
        <f t="shared" si="12"/>
        <v>1</v>
      </c>
    </row>
    <row r="370" spans="71:73" x14ac:dyDescent="0.2">
      <c r="BS370">
        <v>369</v>
      </c>
      <c r="BT370">
        <f t="shared" si="11"/>
        <v>1.6072228867623604</v>
      </c>
      <c r="BU370">
        <f t="shared" si="12"/>
        <v>1</v>
      </c>
    </row>
    <row r="371" spans="71:73" x14ac:dyDescent="0.2">
      <c r="BS371">
        <v>370</v>
      </c>
      <c r="BT371">
        <f t="shared" si="11"/>
        <v>1.6115785043416622</v>
      </c>
      <c r="BU371">
        <f t="shared" si="12"/>
        <v>1</v>
      </c>
    </row>
    <row r="372" spans="71:73" x14ac:dyDescent="0.2">
      <c r="BS372">
        <v>371</v>
      </c>
      <c r="BT372">
        <f t="shared" si="11"/>
        <v>1.615934121920964</v>
      </c>
      <c r="BU372">
        <f t="shared" si="12"/>
        <v>1</v>
      </c>
    </row>
    <row r="373" spans="71:73" x14ac:dyDescent="0.2">
      <c r="BS373">
        <v>372</v>
      </c>
      <c r="BT373">
        <f t="shared" si="11"/>
        <v>1.6202897395002658</v>
      </c>
      <c r="BU373">
        <f t="shared" si="12"/>
        <v>1</v>
      </c>
    </row>
    <row r="374" spans="71:73" x14ac:dyDescent="0.2">
      <c r="BS374">
        <v>373</v>
      </c>
      <c r="BT374">
        <f t="shared" si="11"/>
        <v>1.6246453570795676</v>
      </c>
      <c r="BU374">
        <f t="shared" si="12"/>
        <v>1</v>
      </c>
    </row>
    <row r="375" spans="71:73" x14ac:dyDescent="0.2">
      <c r="BS375">
        <v>374</v>
      </c>
      <c r="BT375">
        <f t="shared" si="11"/>
        <v>1.6290009746588694</v>
      </c>
      <c r="BU375">
        <f t="shared" si="12"/>
        <v>1</v>
      </c>
    </row>
    <row r="376" spans="71:73" x14ac:dyDescent="0.2">
      <c r="BS376">
        <v>375</v>
      </c>
      <c r="BT376">
        <f t="shared" si="11"/>
        <v>1.6333565922381712</v>
      </c>
      <c r="BU376">
        <f t="shared" si="12"/>
        <v>1</v>
      </c>
    </row>
    <row r="377" spans="71:73" x14ac:dyDescent="0.2">
      <c r="BS377">
        <v>376</v>
      </c>
      <c r="BT377">
        <f t="shared" si="11"/>
        <v>1.637712209817473</v>
      </c>
      <c r="BU377">
        <f t="shared" si="12"/>
        <v>1</v>
      </c>
    </row>
    <row r="378" spans="71:73" x14ac:dyDescent="0.2">
      <c r="BS378">
        <v>377</v>
      </c>
      <c r="BT378">
        <f t="shared" si="11"/>
        <v>1.6420678273967748</v>
      </c>
      <c r="BU378">
        <f t="shared" si="12"/>
        <v>1</v>
      </c>
    </row>
    <row r="379" spans="71:73" x14ac:dyDescent="0.2">
      <c r="BS379">
        <v>378</v>
      </c>
      <c r="BT379">
        <f t="shared" si="11"/>
        <v>1.6464234449760764</v>
      </c>
      <c r="BU379">
        <f t="shared" si="12"/>
        <v>1</v>
      </c>
    </row>
    <row r="380" spans="71:73" x14ac:dyDescent="0.2">
      <c r="BS380">
        <v>379</v>
      </c>
      <c r="BT380">
        <f t="shared" si="11"/>
        <v>1.6507790625553782</v>
      </c>
      <c r="BU380">
        <f t="shared" si="12"/>
        <v>1</v>
      </c>
    </row>
    <row r="381" spans="71:73" x14ac:dyDescent="0.2">
      <c r="BS381">
        <v>380</v>
      </c>
      <c r="BT381">
        <f t="shared" si="11"/>
        <v>1.65513468013468</v>
      </c>
      <c r="BU381">
        <f t="shared" si="12"/>
        <v>1</v>
      </c>
    </row>
    <row r="382" spans="71:73" x14ac:dyDescent="0.2">
      <c r="BS382">
        <v>381</v>
      </c>
      <c r="BT382">
        <f t="shared" si="11"/>
        <v>1.6594902977139818</v>
      </c>
      <c r="BU382">
        <f t="shared" si="12"/>
        <v>1</v>
      </c>
    </row>
    <row r="383" spans="71:73" x14ac:dyDescent="0.2">
      <c r="BS383">
        <v>382</v>
      </c>
      <c r="BT383">
        <f t="shared" si="11"/>
        <v>1.6638459152932836</v>
      </c>
      <c r="BU383">
        <f t="shared" si="12"/>
        <v>1</v>
      </c>
    </row>
    <row r="384" spans="71:73" x14ac:dyDescent="0.2">
      <c r="BS384">
        <v>383</v>
      </c>
      <c r="BT384">
        <f t="shared" si="11"/>
        <v>1.6682015328725854</v>
      </c>
      <c r="BU384">
        <f t="shared" si="12"/>
        <v>1</v>
      </c>
    </row>
    <row r="385" spans="71:73" x14ac:dyDescent="0.2">
      <c r="BS385">
        <v>384</v>
      </c>
      <c r="BT385">
        <f t="shared" si="11"/>
        <v>1.6725571504518872</v>
      </c>
      <c r="BU385">
        <f t="shared" si="12"/>
        <v>1</v>
      </c>
    </row>
    <row r="386" spans="71:73" x14ac:dyDescent="0.2">
      <c r="BS386">
        <v>385</v>
      </c>
      <c r="BT386">
        <f t="shared" si="11"/>
        <v>1.676912768031189</v>
      </c>
      <c r="BU386">
        <f t="shared" si="12"/>
        <v>1</v>
      </c>
    </row>
    <row r="387" spans="71:73" x14ac:dyDescent="0.2">
      <c r="BS387">
        <v>386</v>
      </c>
      <c r="BT387">
        <f t="shared" ref="BT387:BT450" si="13">IF(BS387&lt;$AG$23,$AG$25*BS387+$AG$27,IF(BS387&lt;$AX$23,$Z$33,$AX$25*BS387+$AX$27))</f>
        <v>1.6812683856104909</v>
      </c>
      <c r="BU387">
        <f t="shared" ref="BU387:BU450" si="14">INT(BT387)</f>
        <v>1</v>
      </c>
    </row>
    <row r="388" spans="71:73" x14ac:dyDescent="0.2">
      <c r="BS388">
        <v>387</v>
      </c>
      <c r="BT388">
        <f t="shared" si="13"/>
        <v>1.6856240031897927</v>
      </c>
      <c r="BU388">
        <f t="shared" si="14"/>
        <v>1</v>
      </c>
    </row>
    <row r="389" spans="71:73" x14ac:dyDescent="0.2">
      <c r="BS389">
        <v>388</v>
      </c>
      <c r="BT389">
        <f t="shared" si="13"/>
        <v>1.6899796207690945</v>
      </c>
      <c r="BU389">
        <f t="shared" si="14"/>
        <v>1</v>
      </c>
    </row>
    <row r="390" spans="71:73" x14ac:dyDescent="0.2">
      <c r="BS390">
        <v>389</v>
      </c>
      <c r="BT390">
        <f t="shared" si="13"/>
        <v>1.6943352383483963</v>
      </c>
      <c r="BU390">
        <f t="shared" si="14"/>
        <v>1</v>
      </c>
    </row>
    <row r="391" spans="71:73" x14ac:dyDescent="0.2">
      <c r="BS391">
        <v>390</v>
      </c>
      <c r="BT391">
        <f t="shared" si="13"/>
        <v>1.6986908559276981</v>
      </c>
      <c r="BU391">
        <f t="shared" si="14"/>
        <v>1</v>
      </c>
    </row>
    <row r="392" spans="71:73" x14ac:dyDescent="0.2">
      <c r="BS392">
        <v>391</v>
      </c>
      <c r="BT392">
        <f t="shared" si="13"/>
        <v>1.7030464735069997</v>
      </c>
      <c r="BU392">
        <f t="shared" si="14"/>
        <v>1</v>
      </c>
    </row>
    <row r="393" spans="71:73" x14ac:dyDescent="0.2">
      <c r="BS393">
        <v>392</v>
      </c>
      <c r="BT393">
        <f t="shared" si="13"/>
        <v>1.7074020910863015</v>
      </c>
      <c r="BU393">
        <f t="shared" si="14"/>
        <v>1</v>
      </c>
    </row>
    <row r="394" spans="71:73" x14ac:dyDescent="0.2">
      <c r="BS394">
        <v>393</v>
      </c>
      <c r="BT394">
        <f t="shared" si="13"/>
        <v>1.7117577086656033</v>
      </c>
      <c r="BU394">
        <f t="shared" si="14"/>
        <v>1</v>
      </c>
    </row>
    <row r="395" spans="71:73" x14ac:dyDescent="0.2">
      <c r="BS395">
        <v>394</v>
      </c>
      <c r="BT395">
        <f t="shared" si="13"/>
        <v>1.7161133262449051</v>
      </c>
      <c r="BU395">
        <f t="shared" si="14"/>
        <v>1</v>
      </c>
    </row>
    <row r="396" spans="71:73" x14ac:dyDescent="0.2">
      <c r="BS396">
        <v>395</v>
      </c>
      <c r="BT396">
        <f t="shared" si="13"/>
        <v>1.7204689438242069</v>
      </c>
      <c r="BU396">
        <f t="shared" si="14"/>
        <v>1</v>
      </c>
    </row>
    <row r="397" spans="71:73" x14ac:dyDescent="0.2">
      <c r="BS397">
        <v>396</v>
      </c>
      <c r="BT397">
        <f t="shared" si="13"/>
        <v>1.7248245614035087</v>
      </c>
      <c r="BU397">
        <f t="shared" si="14"/>
        <v>1</v>
      </c>
    </row>
    <row r="398" spans="71:73" x14ac:dyDescent="0.2">
      <c r="BS398">
        <v>397</v>
      </c>
      <c r="BT398">
        <f t="shared" si="13"/>
        <v>1.7291801789828105</v>
      </c>
      <c r="BU398">
        <f t="shared" si="14"/>
        <v>1</v>
      </c>
    </row>
    <row r="399" spans="71:73" x14ac:dyDescent="0.2">
      <c r="BS399">
        <v>398</v>
      </c>
      <c r="BT399">
        <f t="shared" si="13"/>
        <v>1.7335357965621123</v>
      </c>
      <c r="BU399">
        <f t="shared" si="14"/>
        <v>1</v>
      </c>
    </row>
    <row r="400" spans="71:73" x14ac:dyDescent="0.2">
      <c r="BS400">
        <v>399</v>
      </c>
      <c r="BT400">
        <f t="shared" si="13"/>
        <v>1.7378914141414141</v>
      </c>
      <c r="BU400">
        <f t="shared" si="14"/>
        <v>1</v>
      </c>
    </row>
    <row r="401" spans="71:73" x14ac:dyDescent="0.2">
      <c r="BS401">
        <v>400</v>
      </c>
      <c r="BT401">
        <f t="shared" si="13"/>
        <v>1.7422470317207159</v>
      </c>
      <c r="BU401">
        <f t="shared" si="14"/>
        <v>1</v>
      </c>
    </row>
    <row r="402" spans="71:73" x14ac:dyDescent="0.2">
      <c r="BS402">
        <v>401</v>
      </c>
      <c r="BT402">
        <f t="shared" si="13"/>
        <v>1.7466026493000177</v>
      </c>
      <c r="BU402">
        <f t="shared" si="14"/>
        <v>1</v>
      </c>
    </row>
    <row r="403" spans="71:73" x14ac:dyDescent="0.2">
      <c r="BS403">
        <v>402</v>
      </c>
      <c r="BT403">
        <f t="shared" si="13"/>
        <v>1.7509582668793195</v>
      </c>
      <c r="BU403">
        <f t="shared" si="14"/>
        <v>1</v>
      </c>
    </row>
    <row r="404" spans="71:73" x14ac:dyDescent="0.2">
      <c r="BS404">
        <v>403</v>
      </c>
      <c r="BT404">
        <f t="shared" si="13"/>
        <v>1.7553138844586214</v>
      </c>
      <c r="BU404">
        <f t="shared" si="14"/>
        <v>1</v>
      </c>
    </row>
    <row r="405" spans="71:73" x14ac:dyDescent="0.2">
      <c r="BS405">
        <v>404</v>
      </c>
      <c r="BT405">
        <f t="shared" si="13"/>
        <v>1.7596695020379229</v>
      </c>
      <c r="BU405">
        <f t="shared" si="14"/>
        <v>1</v>
      </c>
    </row>
    <row r="406" spans="71:73" x14ac:dyDescent="0.2">
      <c r="BS406">
        <v>405</v>
      </c>
      <c r="BT406">
        <f t="shared" si="13"/>
        <v>1.7640251196172247</v>
      </c>
      <c r="BU406">
        <f t="shared" si="14"/>
        <v>1</v>
      </c>
    </row>
    <row r="407" spans="71:73" x14ac:dyDescent="0.2">
      <c r="BS407">
        <v>406</v>
      </c>
      <c r="BT407">
        <f t="shared" si="13"/>
        <v>1.7683807371965266</v>
      </c>
      <c r="BU407">
        <f t="shared" si="14"/>
        <v>1</v>
      </c>
    </row>
    <row r="408" spans="71:73" x14ac:dyDescent="0.2">
      <c r="BS408">
        <v>407</v>
      </c>
      <c r="BT408">
        <f t="shared" si="13"/>
        <v>1.7727363547758284</v>
      </c>
      <c r="BU408">
        <f t="shared" si="14"/>
        <v>1</v>
      </c>
    </row>
    <row r="409" spans="71:73" x14ac:dyDescent="0.2">
      <c r="BS409">
        <v>408</v>
      </c>
      <c r="BT409">
        <f t="shared" si="13"/>
        <v>1.7770919723551302</v>
      </c>
      <c r="BU409">
        <f t="shared" si="14"/>
        <v>1</v>
      </c>
    </row>
    <row r="410" spans="71:73" x14ac:dyDescent="0.2">
      <c r="BS410">
        <v>409</v>
      </c>
      <c r="BT410">
        <f t="shared" si="13"/>
        <v>1.781447589934432</v>
      </c>
      <c r="BU410">
        <f t="shared" si="14"/>
        <v>1</v>
      </c>
    </row>
    <row r="411" spans="71:73" x14ac:dyDescent="0.2">
      <c r="BS411">
        <v>410</v>
      </c>
      <c r="BT411">
        <f t="shared" si="13"/>
        <v>1.7858032075137338</v>
      </c>
      <c r="BU411">
        <f t="shared" si="14"/>
        <v>1</v>
      </c>
    </row>
    <row r="412" spans="71:73" x14ac:dyDescent="0.2">
      <c r="BS412">
        <v>411</v>
      </c>
      <c r="BT412">
        <f t="shared" si="13"/>
        <v>1.7901588250930356</v>
      </c>
      <c r="BU412">
        <f t="shared" si="14"/>
        <v>1</v>
      </c>
    </row>
    <row r="413" spans="71:73" x14ac:dyDescent="0.2">
      <c r="BS413">
        <v>412</v>
      </c>
      <c r="BT413">
        <f t="shared" si="13"/>
        <v>1.7945144426723374</v>
      </c>
      <c r="BU413">
        <f t="shared" si="14"/>
        <v>1</v>
      </c>
    </row>
    <row r="414" spans="71:73" x14ac:dyDescent="0.2">
      <c r="BS414">
        <v>413</v>
      </c>
      <c r="BT414">
        <f t="shared" si="13"/>
        <v>1.7988700602516392</v>
      </c>
      <c r="BU414">
        <f t="shared" si="14"/>
        <v>1</v>
      </c>
    </row>
    <row r="415" spans="71:73" x14ac:dyDescent="0.2">
      <c r="BS415">
        <v>414</v>
      </c>
      <c r="BT415">
        <f t="shared" si="13"/>
        <v>1.803225677830941</v>
      </c>
      <c r="BU415">
        <f t="shared" si="14"/>
        <v>1</v>
      </c>
    </row>
    <row r="416" spans="71:73" x14ac:dyDescent="0.2">
      <c r="BS416">
        <v>415</v>
      </c>
      <c r="BT416">
        <f t="shared" si="13"/>
        <v>1.8075812954102428</v>
      </c>
      <c r="BU416">
        <f t="shared" si="14"/>
        <v>1</v>
      </c>
    </row>
    <row r="417" spans="71:73" x14ac:dyDescent="0.2">
      <c r="BS417">
        <v>416</v>
      </c>
      <c r="BT417">
        <f t="shared" si="13"/>
        <v>1.8119369129895446</v>
      </c>
      <c r="BU417">
        <f t="shared" si="14"/>
        <v>1</v>
      </c>
    </row>
    <row r="418" spans="71:73" x14ac:dyDescent="0.2">
      <c r="BS418">
        <v>417</v>
      </c>
      <c r="BT418">
        <f t="shared" si="13"/>
        <v>1.8162925305688462</v>
      </c>
      <c r="BU418">
        <f t="shared" si="14"/>
        <v>1</v>
      </c>
    </row>
    <row r="419" spans="71:73" x14ac:dyDescent="0.2">
      <c r="BS419">
        <v>418</v>
      </c>
      <c r="BT419">
        <f t="shared" si="13"/>
        <v>1.820648148148148</v>
      </c>
      <c r="BU419">
        <f t="shared" si="14"/>
        <v>1</v>
      </c>
    </row>
    <row r="420" spans="71:73" x14ac:dyDescent="0.2">
      <c r="BS420">
        <v>419</v>
      </c>
      <c r="BT420">
        <f t="shared" si="13"/>
        <v>1.8250037657274498</v>
      </c>
      <c r="BU420">
        <f t="shared" si="14"/>
        <v>1</v>
      </c>
    </row>
    <row r="421" spans="71:73" x14ac:dyDescent="0.2">
      <c r="BS421">
        <v>420</v>
      </c>
      <c r="BT421">
        <f t="shared" si="13"/>
        <v>1.8293593833067516</v>
      </c>
      <c r="BU421">
        <f t="shared" si="14"/>
        <v>1</v>
      </c>
    </row>
    <row r="422" spans="71:73" x14ac:dyDescent="0.2">
      <c r="BS422">
        <v>421</v>
      </c>
      <c r="BT422">
        <f t="shared" si="13"/>
        <v>1.8337150008860534</v>
      </c>
      <c r="BU422">
        <f t="shared" si="14"/>
        <v>1</v>
      </c>
    </row>
    <row r="423" spans="71:73" x14ac:dyDescent="0.2">
      <c r="BS423">
        <v>422</v>
      </c>
      <c r="BT423">
        <f t="shared" si="13"/>
        <v>1.8380706184653552</v>
      </c>
      <c r="BU423">
        <f t="shared" si="14"/>
        <v>1</v>
      </c>
    </row>
    <row r="424" spans="71:73" x14ac:dyDescent="0.2">
      <c r="BS424">
        <v>423</v>
      </c>
      <c r="BT424">
        <f t="shared" si="13"/>
        <v>1.8424262360446571</v>
      </c>
      <c r="BU424">
        <f t="shared" si="14"/>
        <v>1</v>
      </c>
    </row>
    <row r="425" spans="71:73" x14ac:dyDescent="0.2">
      <c r="BS425">
        <v>424</v>
      </c>
      <c r="BT425">
        <f t="shared" si="13"/>
        <v>1.8467818536239589</v>
      </c>
      <c r="BU425">
        <f t="shared" si="14"/>
        <v>1</v>
      </c>
    </row>
    <row r="426" spans="71:73" x14ac:dyDescent="0.2">
      <c r="BS426">
        <v>425</v>
      </c>
      <c r="BT426">
        <f t="shared" si="13"/>
        <v>1.8511374712032607</v>
      </c>
      <c r="BU426">
        <f t="shared" si="14"/>
        <v>1</v>
      </c>
    </row>
    <row r="427" spans="71:73" x14ac:dyDescent="0.2">
      <c r="BS427">
        <v>426</v>
      </c>
      <c r="BT427">
        <f t="shared" si="13"/>
        <v>1.8554930887825625</v>
      </c>
      <c r="BU427">
        <f t="shared" si="14"/>
        <v>1</v>
      </c>
    </row>
    <row r="428" spans="71:73" x14ac:dyDescent="0.2">
      <c r="BS428">
        <v>427</v>
      </c>
      <c r="BT428">
        <f t="shared" si="13"/>
        <v>1.8598487063618643</v>
      </c>
      <c r="BU428">
        <f t="shared" si="14"/>
        <v>1</v>
      </c>
    </row>
    <row r="429" spans="71:73" x14ac:dyDescent="0.2">
      <c r="BS429">
        <v>428</v>
      </c>
      <c r="BT429">
        <f t="shared" si="13"/>
        <v>1.8642043239411661</v>
      </c>
      <c r="BU429">
        <f t="shared" si="14"/>
        <v>1</v>
      </c>
    </row>
    <row r="430" spans="71:73" x14ac:dyDescent="0.2">
      <c r="BS430">
        <v>429</v>
      </c>
      <c r="BT430">
        <f t="shared" si="13"/>
        <v>1.8685599415204677</v>
      </c>
      <c r="BU430">
        <f t="shared" si="14"/>
        <v>1</v>
      </c>
    </row>
    <row r="431" spans="71:73" x14ac:dyDescent="0.2">
      <c r="BS431">
        <v>430</v>
      </c>
      <c r="BT431">
        <f t="shared" si="13"/>
        <v>1.8729155590997695</v>
      </c>
      <c r="BU431">
        <f t="shared" si="14"/>
        <v>1</v>
      </c>
    </row>
    <row r="432" spans="71:73" x14ac:dyDescent="0.2">
      <c r="BS432">
        <v>431</v>
      </c>
      <c r="BT432">
        <f t="shared" si="13"/>
        <v>1.8772711766790713</v>
      </c>
      <c r="BU432">
        <f t="shared" si="14"/>
        <v>1</v>
      </c>
    </row>
    <row r="433" spans="71:73" x14ac:dyDescent="0.2">
      <c r="BS433">
        <v>432</v>
      </c>
      <c r="BT433">
        <f t="shared" si="13"/>
        <v>1.8816267942583731</v>
      </c>
      <c r="BU433">
        <f t="shared" si="14"/>
        <v>1</v>
      </c>
    </row>
    <row r="434" spans="71:73" x14ac:dyDescent="0.2">
      <c r="BS434">
        <v>433</v>
      </c>
      <c r="BT434">
        <f t="shared" si="13"/>
        <v>1.8859824118376749</v>
      </c>
      <c r="BU434">
        <f t="shared" si="14"/>
        <v>1</v>
      </c>
    </row>
    <row r="435" spans="71:73" x14ac:dyDescent="0.2">
      <c r="BS435">
        <v>434</v>
      </c>
      <c r="BT435">
        <f t="shared" si="13"/>
        <v>1.8903380294169767</v>
      </c>
      <c r="BU435">
        <f t="shared" si="14"/>
        <v>1</v>
      </c>
    </row>
    <row r="436" spans="71:73" x14ac:dyDescent="0.2">
      <c r="BS436">
        <v>435</v>
      </c>
      <c r="BT436">
        <f t="shared" si="13"/>
        <v>1.8946936469962785</v>
      </c>
      <c r="BU436">
        <f t="shared" si="14"/>
        <v>1</v>
      </c>
    </row>
    <row r="437" spans="71:73" x14ac:dyDescent="0.2">
      <c r="BS437">
        <v>436</v>
      </c>
      <c r="BT437">
        <f t="shared" si="13"/>
        <v>1.8990492645755803</v>
      </c>
      <c r="BU437">
        <f t="shared" si="14"/>
        <v>1</v>
      </c>
    </row>
    <row r="438" spans="71:73" x14ac:dyDescent="0.2">
      <c r="BS438">
        <v>437</v>
      </c>
      <c r="BT438">
        <f t="shared" si="13"/>
        <v>1.9034048821548821</v>
      </c>
      <c r="BU438">
        <f t="shared" si="14"/>
        <v>1</v>
      </c>
    </row>
    <row r="439" spans="71:73" x14ac:dyDescent="0.2">
      <c r="BS439">
        <v>438</v>
      </c>
      <c r="BT439">
        <f t="shared" si="13"/>
        <v>1.9077604997341839</v>
      </c>
      <c r="BU439">
        <f t="shared" si="14"/>
        <v>1</v>
      </c>
    </row>
    <row r="440" spans="71:73" x14ac:dyDescent="0.2">
      <c r="BS440">
        <v>439</v>
      </c>
      <c r="BT440">
        <f t="shared" si="13"/>
        <v>1.9121161173134857</v>
      </c>
      <c r="BU440">
        <f t="shared" si="14"/>
        <v>1</v>
      </c>
    </row>
    <row r="441" spans="71:73" x14ac:dyDescent="0.2">
      <c r="BS441">
        <v>440</v>
      </c>
      <c r="BT441">
        <f t="shared" si="13"/>
        <v>1.9164717348927875</v>
      </c>
      <c r="BU441">
        <f t="shared" si="14"/>
        <v>1</v>
      </c>
    </row>
    <row r="442" spans="71:73" x14ac:dyDescent="0.2">
      <c r="BS442">
        <v>441</v>
      </c>
      <c r="BT442">
        <f t="shared" si="13"/>
        <v>1.9208273524720894</v>
      </c>
      <c r="BU442">
        <f t="shared" si="14"/>
        <v>1</v>
      </c>
    </row>
    <row r="443" spans="71:73" x14ac:dyDescent="0.2">
      <c r="BS443">
        <v>442</v>
      </c>
      <c r="BT443">
        <f t="shared" si="13"/>
        <v>1.9251829700513909</v>
      </c>
      <c r="BU443">
        <f t="shared" si="14"/>
        <v>1</v>
      </c>
    </row>
    <row r="444" spans="71:73" x14ac:dyDescent="0.2">
      <c r="BS444">
        <v>443</v>
      </c>
      <c r="BT444">
        <f t="shared" si="13"/>
        <v>1.9295385876306927</v>
      </c>
      <c r="BU444">
        <f t="shared" si="14"/>
        <v>1</v>
      </c>
    </row>
    <row r="445" spans="71:73" x14ac:dyDescent="0.2">
      <c r="BS445">
        <v>444</v>
      </c>
      <c r="BT445">
        <f t="shared" si="13"/>
        <v>1.9338942052099946</v>
      </c>
      <c r="BU445">
        <f t="shared" si="14"/>
        <v>1</v>
      </c>
    </row>
    <row r="446" spans="71:73" x14ac:dyDescent="0.2">
      <c r="BS446">
        <v>445</v>
      </c>
      <c r="BT446">
        <f t="shared" si="13"/>
        <v>1.9382498227892964</v>
      </c>
      <c r="BU446">
        <f t="shared" si="14"/>
        <v>1</v>
      </c>
    </row>
    <row r="447" spans="71:73" x14ac:dyDescent="0.2">
      <c r="BS447">
        <v>446</v>
      </c>
      <c r="BT447">
        <f t="shared" si="13"/>
        <v>1.9426054403685982</v>
      </c>
      <c r="BU447">
        <f t="shared" si="14"/>
        <v>1</v>
      </c>
    </row>
    <row r="448" spans="71:73" x14ac:dyDescent="0.2">
      <c r="BS448">
        <v>447</v>
      </c>
      <c r="BT448">
        <f t="shared" si="13"/>
        <v>1.9469610579479</v>
      </c>
      <c r="BU448">
        <f t="shared" si="14"/>
        <v>1</v>
      </c>
    </row>
    <row r="449" spans="71:73" x14ac:dyDescent="0.2">
      <c r="BS449">
        <v>448</v>
      </c>
      <c r="BT449">
        <f t="shared" si="13"/>
        <v>1.9513166755272018</v>
      </c>
      <c r="BU449">
        <f t="shared" si="14"/>
        <v>1</v>
      </c>
    </row>
    <row r="450" spans="71:73" x14ac:dyDescent="0.2">
      <c r="BS450">
        <v>449</v>
      </c>
      <c r="BT450">
        <f t="shared" si="13"/>
        <v>1.9556722931065036</v>
      </c>
      <c r="BU450">
        <f t="shared" si="14"/>
        <v>1</v>
      </c>
    </row>
    <row r="451" spans="71:73" x14ac:dyDescent="0.2">
      <c r="BS451">
        <v>450</v>
      </c>
      <c r="BT451">
        <f t="shared" ref="BT451:BT514" si="15">IF(BS451&lt;$AG$23,$AG$25*BS451+$AG$27,IF(BS451&lt;$AX$23,$Z$33,$AX$25*BS451+$AX$27))</f>
        <v>1.9600279106858054</v>
      </c>
      <c r="BU451">
        <f t="shared" ref="BU451:BU514" si="16">INT(BT451)</f>
        <v>1</v>
      </c>
    </row>
    <row r="452" spans="71:73" x14ac:dyDescent="0.2">
      <c r="BS452">
        <v>451</v>
      </c>
      <c r="BT452">
        <f t="shared" si="15"/>
        <v>1.9643835282651072</v>
      </c>
      <c r="BU452">
        <f t="shared" si="16"/>
        <v>1</v>
      </c>
    </row>
    <row r="453" spans="71:73" x14ac:dyDescent="0.2">
      <c r="BS453">
        <v>452</v>
      </c>
      <c r="BT453">
        <f t="shared" si="15"/>
        <v>1.968739145844409</v>
      </c>
      <c r="BU453">
        <f t="shared" si="16"/>
        <v>1</v>
      </c>
    </row>
    <row r="454" spans="71:73" x14ac:dyDescent="0.2">
      <c r="BS454">
        <v>453</v>
      </c>
      <c r="BT454">
        <f t="shared" si="15"/>
        <v>1.9730947634237108</v>
      </c>
      <c r="BU454">
        <f t="shared" si="16"/>
        <v>1</v>
      </c>
    </row>
    <row r="455" spans="71:73" x14ac:dyDescent="0.2">
      <c r="BS455">
        <v>454</v>
      </c>
      <c r="BT455">
        <f t="shared" si="15"/>
        <v>1.9774503810030126</v>
      </c>
      <c r="BU455">
        <f t="shared" si="16"/>
        <v>1</v>
      </c>
    </row>
    <row r="456" spans="71:73" x14ac:dyDescent="0.2">
      <c r="BS456">
        <v>455</v>
      </c>
      <c r="BT456">
        <f t="shared" si="15"/>
        <v>1.9818059985823142</v>
      </c>
      <c r="BU456">
        <f t="shared" si="16"/>
        <v>1</v>
      </c>
    </row>
    <row r="457" spans="71:73" x14ac:dyDescent="0.2">
      <c r="BS457">
        <v>456</v>
      </c>
      <c r="BT457">
        <f t="shared" si="15"/>
        <v>1.986161616161616</v>
      </c>
      <c r="BU457">
        <f t="shared" si="16"/>
        <v>1</v>
      </c>
    </row>
    <row r="458" spans="71:73" x14ac:dyDescent="0.2">
      <c r="BS458">
        <v>457</v>
      </c>
      <c r="BT458">
        <f t="shared" si="15"/>
        <v>1.9905172337409178</v>
      </c>
      <c r="BU458">
        <f t="shared" si="16"/>
        <v>1</v>
      </c>
    </row>
    <row r="459" spans="71:73" x14ac:dyDescent="0.2">
      <c r="BS459">
        <v>458</v>
      </c>
      <c r="BT459">
        <f t="shared" si="15"/>
        <v>1.9948728513202196</v>
      </c>
      <c r="BU459">
        <f t="shared" si="16"/>
        <v>1</v>
      </c>
    </row>
    <row r="460" spans="71:73" x14ac:dyDescent="0.2">
      <c r="BS460">
        <v>459</v>
      </c>
      <c r="BT460">
        <f t="shared" si="15"/>
        <v>1.9992284688995214</v>
      </c>
      <c r="BU460">
        <f t="shared" si="16"/>
        <v>1</v>
      </c>
    </row>
    <row r="461" spans="71:73" x14ac:dyDescent="0.2">
      <c r="BS461">
        <v>460</v>
      </c>
      <c r="BT461">
        <f t="shared" si="15"/>
        <v>2.0035840864788232</v>
      </c>
      <c r="BU461">
        <f t="shared" si="16"/>
        <v>2</v>
      </c>
    </row>
    <row r="462" spans="71:73" x14ac:dyDescent="0.2">
      <c r="BS462">
        <v>461</v>
      </c>
      <c r="BT462">
        <f t="shared" si="15"/>
        <v>2.0079397040581251</v>
      </c>
      <c r="BU462">
        <f t="shared" si="16"/>
        <v>2</v>
      </c>
    </row>
    <row r="463" spans="71:73" x14ac:dyDescent="0.2">
      <c r="BS463">
        <v>462</v>
      </c>
      <c r="BT463">
        <f t="shared" si="15"/>
        <v>2.0122953216374269</v>
      </c>
      <c r="BU463">
        <f t="shared" si="16"/>
        <v>2</v>
      </c>
    </row>
    <row r="464" spans="71:73" x14ac:dyDescent="0.2">
      <c r="BS464">
        <v>463</v>
      </c>
      <c r="BT464">
        <f t="shared" si="15"/>
        <v>2.0166509392167287</v>
      </c>
      <c r="BU464">
        <f t="shared" si="16"/>
        <v>2</v>
      </c>
    </row>
    <row r="465" spans="71:73" x14ac:dyDescent="0.2">
      <c r="BS465">
        <v>464</v>
      </c>
      <c r="BT465">
        <f t="shared" si="15"/>
        <v>2.0210065567960305</v>
      </c>
      <c r="BU465">
        <f t="shared" si="16"/>
        <v>2</v>
      </c>
    </row>
    <row r="466" spans="71:73" x14ac:dyDescent="0.2">
      <c r="BS466">
        <v>465</v>
      </c>
      <c r="BT466">
        <f t="shared" si="15"/>
        <v>2.0253621743753323</v>
      </c>
      <c r="BU466">
        <f t="shared" si="16"/>
        <v>2</v>
      </c>
    </row>
    <row r="467" spans="71:73" x14ac:dyDescent="0.2">
      <c r="BS467">
        <v>466</v>
      </c>
      <c r="BT467">
        <f t="shared" si="15"/>
        <v>2.0297177919546341</v>
      </c>
      <c r="BU467">
        <f t="shared" si="16"/>
        <v>2</v>
      </c>
    </row>
    <row r="468" spans="71:73" x14ac:dyDescent="0.2">
      <c r="BS468">
        <v>467</v>
      </c>
      <c r="BT468">
        <f t="shared" si="15"/>
        <v>2.0340734095339359</v>
      </c>
      <c r="BU468">
        <f t="shared" si="16"/>
        <v>2</v>
      </c>
    </row>
    <row r="469" spans="71:73" x14ac:dyDescent="0.2">
      <c r="BS469">
        <v>468</v>
      </c>
      <c r="BT469">
        <f t="shared" si="15"/>
        <v>2.0384290271132377</v>
      </c>
      <c r="BU469">
        <f t="shared" si="16"/>
        <v>2</v>
      </c>
    </row>
    <row r="470" spans="71:73" x14ac:dyDescent="0.2">
      <c r="BS470">
        <v>469</v>
      </c>
      <c r="BT470">
        <f t="shared" si="15"/>
        <v>2.0427846446925395</v>
      </c>
      <c r="BU470">
        <f t="shared" si="16"/>
        <v>2</v>
      </c>
    </row>
    <row r="471" spans="71:73" x14ac:dyDescent="0.2">
      <c r="BS471">
        <v>470</v>
      </c>
      <c r="BT471">
        <f t="shared" si="15"/>
        <v>2.0471402622718413</v>
      </c>
      <c r="BU471">
        <f t="shared" si="16"/>
        <v>2</v>
      </c>
    </row>
    <row r="472" spans="71:73" x14ac:dyDescent="0.2">
      <c r="BS472">
        <v>471</v>
      </c>
      <c r="BT472">
        <f t="shared" si="15"/>
        <v>2.0514958798511431</v>
      </c>
      <c r="BU472">
        <f t="shared" si="16"/>
        <v>2</v>
      </c>
    </row>
    <row r="473" spans="71:73" x14ac:dyDescent="0.2">
      <c r="BS473">
        <v>472</v>
      </c>
      <c r="BT473">
        <f t="shared" si="15"/>
        <v>2.0558514974304449</v>
      </c>
      <c r="BU473">
        <f t="shared" si="16"/>
        <v>2</v>
      </c>
    </row>
    <row r="474" spans="71:73" x14ac:dyDescent="0.2">
      <c r="BS474">
        <v>473</v>
      </c>
      <c r="BT474">
        <f t="shared" si="15"/>
        <v>2.0602071150097467</v>
      </c>
      <c r="BU474">
        <f t="shared" si="16"/>
        <v>2</v>
      </c>
    </row>
    <row r="475" spans="71:73" x14ac:dyDescent="0.2">
      <c r="BS475">
        <v>474</v>
      </c>
      <c r="BT475">
        <f t="shared" si="15"/>
        <v>2.0645627325890481</v>
      </c>
      <c r="BU475">
        <f t="shared" si="16"/>
        <v>2</v>
      </c>
    </row>
    <row r="476" spans="71:73" x14ac:dyDescent="0.2">
      <c r="BS476">
        <v>475</v>
      </c>
      <c r="BT476">
        <f t="shared" si="15"/>
        <v>2.0689183501683499</v>
      </c>
      <c r="BU476">
        <f t="shared" si="16"/>
        <v>2</v>
      </c>
    </row>
    <row r="477" spans="71:73" x14ac:dyDescent="0.2">
      <c r="BS477">
        <v>476</v>
      </c>
      <c r="BT477">
        <f t="shared" si="15"/>
        <v>2.0732739677476517</v>
      </c>
      <c r="BU477">
        <f t="shared" si="16"/>
        <v>2</v>
      </c>
    </row>
    <row r="478" spans="71:73" x14ac:dyDescent="0.2">
      <c r="BS478">
        <v>477</v>
      </c>
      <c r="BT478">
        <f t="shared" si="15"/>
        <v>2.0776295853269535</v>
      </c>
      <c r="BU478">
        <f t="shared" si="16"/>
        <v>2</v>
      </c>
    </row>
    <row r="479" spans="71:73" x14ac:dyDescent="0.2">
      <c r="BS479">
        <v>478</v>
      </c>
      <c r="BT479">
        <f t="shared" si="15"/>
        <v>2.0819852029062553</v>
      </c>
      <c r="BU479">
        <f t="shared" si="16"/>
        <v>2</v>
      </c>
    </row>
    <row r="480" spans="71:73" x14ac:dyDescent="0.2">
      <c r="BS480">
        <v>479</v>
      </c>
      <c r="BT480">
        <f t="shared" si="15"/>
        <v>2.0863408204855571</v>
      </c>
      <c r="BU480">
        <f t="shared" si="16"/>
        <v>2</v>
      </c>
    </row>
    <row r="481" spans="71:73" x14ac:dyDescent="0.2">
      <c r="BS481">
        <v>480</v>
      </c>
      <c r="BT481">
        <f t="shared" si="15"/>
        <v>2.0906964380648589</v>
      </c>
      <c r="BU481">
        <f t="shared" si="16"/>
        <v>2</v>
      </c>
    </row>
    <row r="482" spans="71:73" x14ac:dyDescent="0.2">
      <c r="BS482">
        <v>481</v>
      </c>
      <c r="BT482">
        <f t="shared" si="15"/>
        <v>2.0950520556441607</v>
      </c>
      <c r="BU482">
        <f t="shared" si="16"/>
        <v>2</v>
      </c>
    </row>
    <row r="483" spans="71:73" x14ac:dyDescent="0.2">
      <c r="BS483">
        <v>482</v>
      </c>
      <c r="BT483">
        <f t="shared" si="15"/>
        <v>2.0994076732234626</v>
      </c>
      <c r="BU483">
        <f t="shared" si="16"/>
        <v>2</v>
      </c>
    </row>
    <row r="484" spans="71:73" x14ac:dyDescent="0.2">
      <c r="BS484">
        <v>483</v>
      </c>
      <c r="BT484">
        <f t="shared" si="15"/>
        <v>2.1037632908027644</v>
      </c>
      <c r="BU484">
        <f t="shared" si="16"/>
        <v>2</v>
      </c>
    </row>
    <row r="485" spans="71:73" x14ac:dyDescent="0.2">
      <c r="BS485">
        <v>484</v>
      </c>
      <c r="BT485">
        <f t="shared" si="15"/>
        <v>2.1081189083820662</v>
      </c>
      <c r="BU485">
        <f t="shared" si="16"/>
        <v>2</v>
      </c>
    </row>
    <row r="486" spans="71:73" x14ac:dyDescent="0.2">
      <c r="BS486">
        <v>485</v>
      </c>
      <c r="BT486">
        <f t="shared" si="15"/>
        <v>2.112474525961368</v>
      </c>
      <c r="BU486">
        <f t="shared" si="16"/>
        <v>2</v>
      </c>
    </row>
    <row r="487" spans="71:73" x14ac:dyDescent="0.2">
      <c r="BS487">
        <v>486</v>
      </c>
      <c r="BT487">
        <f t="shared" si="15"/>
        <v>2.1168301435406698</v>
      </c>
      <c r="BU487">
        <f t="shared" si="16"/>
        <v>2</v>
      </c>
    </row>
    <row r="488" spans="71:73" x14ac:dyDescent="0.2">
      <c r="BS488">
        <v>487</v>
      </c>
      <c r="BT488">
        <f t="shared" si="15"/>
        <v>2.1211857611199716</v>
      </c>
      <c r="BU488">
        <f t="shared" si="16"/>
        <v>2</v>
      </c>
    </row>
    <row r="489" spans="71:73" x14ac:dyDescent="0.2">
      <c r="BS489">
        <v>488</v>
      </c>
      <c r="BT489">
        <f t="shared" si="15"/>
        <v>2.1255413786992734</v>
      </c>
      <c r="BU489">
        <f t="shared" si="16"/>
        <v>2</v>
      </c>
    </row>
    <row r="490" spans="71:73" x14ac:dyDescent="0.2">
      <c r="BS490">
        <v>489</v>
      </c>
      <c r="BT490">
        <f t="shared" si="15"/>
        <v>2.1298969962785752</v>
      </c>
      <c r="BU490">
        <f t="shared" si="16"/>
        <v>2</v>
      </c>
    </row>
    <row r="491" spans="71:73" x14ac:dyDescent="0.2">
      <c r="BS491">
        <v>490</v>
      </c>
      <c r="BT491">
        <f t="shared" si="15"/>
        <v>2.134252613857877</v>
      </c>
      <c r="BU491">
        <f t="shared" si="16"/>
        <v>2</v>
      </c>
    </row>
    <row r="492" spans="71:73" x14ac:dyDescent="0.2">
      <c r="BS492">
        <v>491</v>
      </c>
      <c r="BT492">
        <f t="shared" si="15"/>
        <v>2.1386082314371788</v>
      </c>
      <c r="BU492">
        <f t="shared" si="16"/>
        <v>2</v>
      </c>
    </row>
    <row r="493" spans="71:73" x14ac:dyDescent="0.2">
      <c r="BS493">
        <v>492</v>
      </c>
      <c r="BT493">
        <f t="shared" si="15"/>
        <v>2.1429638490164806</v>
      </c>
      <c r="BU493">
        <f t="shared" si="16"/>
        <v>2</v>
      </c>
    </row>
    <row r="494" spans="71:73" x14ac:dyDescent="0.2">
      <c r="BS494">
        <v>493</v>
      </c>
      <c r="BT494">
        <f t="shared" si="15"/>
        <v>2.1473194665957824</v>
      </c>
      <c r="BU494">
        <f t="shared" si="16"/>
        <v>2</v>
      </c>
    </row>
    <row r="495" spans="71:73" x14ac:dyDescent="0.2">
      <c r="BS495">
        <v>494</v>
      </c>
      <c r="BT495">
        <f t="shared" si="15"/>
        <v>2.1516750841750842</v>
      </c>
      <c r="BU495">
        <f t="shared" si="16"/>
        <v>2</v>
      </c>
    </row>
    <row r="496" spans="71:73" x14ac:dyDescent="0.2">
      <c r="BS496">
        <v>495</v>
      </c>
      <c r="BT496">
        <f t="shared" si="15"/>
        <v>2.156030701754386</v>
      </c>
      <c r="BU496">
        <f t="shared" si="16"/>
        <v>2</v>
      </c>
    </row>
    <row r="497" spans="71:73" x14ac:dyDescent="0.2">
      <c r="BS497">
        <v>496</v>
      </c>
      <c r="BT497">
        <f t="shared" si="15"/>
        <v>2.1603863193336879</v>
      </c>
      <c r="BU497">
        <f t="shared" si="16"/>
        <v>2</v>
      </c>
    </row>
    <row r="498" spans="71:73" x14ac:dyDescent="0.2">
      <c r="BS498">
        <v>497</v>
      </c>
      <c r="BT498">
        <f t="shared" si="15"/>
        <v>2.1647419369129897</v>
      </c>
      <c r="BU498">
        <f t="shared" si="16"/>
        <v>2</v>
      </c>
    </row>
    <row r="499" spans="71:73" x14ac:dyDescent="0.2">
      <c r="BS499">
        <v>498</v>
      </c>
      <c r="BT499">
        <f t="shared" si="15"/>
        <v>2.1690975544922915</v>
      </c>
      <c r="BU499">
        <f t="shared" si="16"/>
        <v>2</v>
      </c>
    </row>
    <row r="500" spans="71:73" x14ac:dyDescent="0.2">
      <c r="BS500">
        <v>499</v>
      </c>
      <c r="BT500">
        <f t="shared" si="15"/>
        <v>2.1734531720715933</v>
      </c>
      <c r="BU500">
        <f t="shared" si="16"/>
        <v>2</v>
      </c>
    </row>
    <row r="501" spans="71:73" x14ac:dyDescent="0.2">
      <c r="BS501">
        <v>500</v>
      </c>
      <c r="BT501">
        <f t="shared" si="15"/>
        <v>2.1778087896508946</v>
      </c>
      <c r="BU501">
        <f t="shared" si="16"/>
        <v>2</v>
      </c>
    </row>
    <row r="502" spans="71:73" x14ac:dyDescent="0.2">
      <c r="BS502">
        <v>501</v>
      </c>
      <c r="BT502">
        <f t="shared" si="15"/>
        <v>2.1821644072301964</v>
      </c>
      <c r="BU502">
        <f t="shared" si="16"/>
        <v>2</v>
      </c>
    </row>
    <row r="503" spans="71:73" x14ac:dyDescent="0.2">
      <c r="BS503">
        <v>502</v>
      </c>
      <c r="BT503">
        <f t="shared" si="15"/>
        <v>2.1865200248094983</v>
      </c>
      <c r="BU503">
        <f t="shared" si="16"/>
        <v>2</v>
      </c>
    </row>
    <row r="504" spans="71:73" x14ac:dyDescent="0.2">
      <c r="BS504">
        <v>503</v>
      </c>
      <c r="BT504">
        <f t="shared" si="15"/>
        <v>2.1908756423888001</v>
      </c>
      <c r="BU504">
        <f t="shared" si="16"/>
        <v>2</v>
      </c>
    </row>
    <row r="505" spans="71:73" x14ac:dyDescent="0.2">
      <c r="BS505">
        <v>504</v>
      </c>
      <c r="BT505">
        <f t="shared" si="15"/>
        <v>2.1952312599681019</v>
      </c>
      <c r="BU505">
        <f t="shared" si="16"/>
        <v>2</v>
      </c>
    </row>
    <row r="506" spans="71:73" x14ac:dyDescent="0.2">
      <c r="BS506">
        <v>505</v>
      </c>
      <c r="BT506">
        <f t="shared" si="15"/>
        <v>2.1995868775474037</v>
      </c>
      <c r="BU506">
        <f t="shared" si="16"/>
        <v>2</v>
      </c>
    </row>
    <row r="507" spans="71:73" x14ac:dyDescent="0.2">
      <c r="BS507">
        <v>506</v>
      </c>
      <c r="BT507">
        <f t="shared" si="15"/>
        <v>2.2039424951267055</v>
      </c>
      <c r="BU507">
        <f t="shared" si="16"/>
        <v>2</v>
      </c>
    </row>
    <row r="508" spans="71:73" x14ac:dyDescent="0.2">
      <c r="BS508">
        <v>507</v>
      </c>
      <c r="BT508">
        <f t="shared" si="15"/>
        <v>2.2082981127060073</v>
      </c>
      <c r="BU508">
        <f t="shared" si="16"/>
        <v>2</v>
      </c>
    </row>
    <row r="509" spans="71:73" x14ac:dyDescent="0.2">
      <c r="BS509">
        <v>508</v>
      </c>
      <c r="BT509">
        <f t="shared" si="15"/>
        <v>2.2126537302853091</v>
      </c>
      <c r="BU509">
        <f t="shared" si="16"/>
        <v>2</v>
      </c>
    </row>
    <row r="510" spans="71:73" x14ac:dyDescent="0.2">
      <c r="BS510">
        <v>509</v>
      </c>
      <c r="BT510">
        <f t="shared" si="15"/>
        <v>2.2170093478646109</v>
      </c>
      <c r="BU510">
        <f t="shared" si="16"/>
        <v>2</v>
      </c>
    </row>
    <row r="511" spans="71:73" x14ac:dyDescent="0.2">
      <c r="BS511">
        <v>510</v>
      </c>
      <c r="BT511">
        <f t="shared" si="15"/>
        <v>2.2213649654439127</v>
      </c>
      <c r="BU511">
        <f t="shared" si="16"/>
        <v>2</v>
      </c>
    </row>
    <row r="512" spans="71:73" x14ac:dyDescent="0.2">
      <c r="BS512">
        <v>511</v>
      </c>
      <c r="BT512">
        <f t="shared" si="15"/>
        <v>2.2257205830232145</v>
      </c>
      <c r="BU512">
        <f t="shared" si="16"/>
        <v>2</v>
      </c>
    </row>
    <row r="513" spans="71:73" x14ac:dyDescent="0.2">
      <c r="BS513">
        <v>512</v>
      </c>
      <c r="BT513">
        <f t="shared" si="15"/>
        <v>2.2300762006025163</v>
      </c>
      <c r="BU513">
        <f t="shared" si="16"/>
        <v>2</v>
      </c>
    </row>
    <row r="514" spans="71:73" x14ac:dyDescent="0.2">
      <c r="BS514">
        <v>513</v>
      </c>
      <c r="BT514">
        <f t="shared" si="15"/>
        <v>2.2344318181818181</v>
      </c>
      <c r="BU514">
        <f t="shared" si="16"/>
        <v>2</v>
      </c>
    </row>
    <row r="515" spans="71:73" x14ac:dyDescent="0.2">
      <c r="BS515">
        <v>514</v>
      </c>
      <c r="BT515">
        <f t="shared" ref="BT515:BT578" si="17">IF(BS515&lt;$AG$23,$AG$25*BS515+$AG$27,IF(BS515&lt;$AX$23,$Z$33,$AX$25*BS515+$AX$27))</f>
        <v>2.2387874357611199</v>
      </c>
      <c r="BU515">
        <f t="shared" ref="BU515:BU578" si="18">INT(BT515)</f>
        <v>2</v>
      </c>
    </row>
    <row r="516" spans="71:73" x14ac:dyDescent="0.2">
      <c r="BS516">
        <v>515</v>
      </c>
      <c r="BT516">
        <f t="shared" si="17"/>
        <v>2.2431430533404217</v>
      </c>
      <c r="BU516">
        <f t="shared" si="18"/>
        <v>2</v>
      </c>
    </row>
    <row r="517" spans="71:73" x14ac:dyDescent="0.2">
      <c r="BS517">
        <v>516</v>
      </c>
      <c r="BT517">
        <f t="shared" si="17"/>
        <v>2.2474986709197236</v>
      </c>
      <c r="BU517">
        <f t="shared" si="18"/>
        <v>2</v>
      </c>
    </row>
    <row r="518" spans="71:73" x14ac:dyDescent="0.2">
      <c r="BS518">
        <v>517</v>
      </c>
      <c r="BT518">
        <f t="shared" si="17"/>
        <v>2.2518542884990254</v>
      </c>
      <c r="BU518">
        <f t="shared" si="18"/>
        <v>2</v>
      </c>
    </row>
    <row r="519" spans="71:73" x14ac:dyDescent="0.2">
      <c r="BS519">
        <v>518</v>
      </c>
      <c r="BT519">
        <f t="shared" si="17"/>
        <v>2.2562099060783272</v>
      </c>
      <c r="BU519">
        <f t="shared" si="18"/>
        <v>2</v>
      </c>
    </row>
    <row r="520" spans="71:73" x14ac:dyDescent="0.2">
      <c r="BS520">
        <v>519</v>
      </c>
      <c r="BT520">
        <f t="shared" si="17"/>
        <v>2.260565523657629</v>
      </c>
      <c r="BU520">
        <f t="shared" si="18"/>
        <v>2</v>
      </c>
    </row>
    <row r="521" spans="71:73" x14ac:dyDescent="0.2">
      <c r="BS521">
        <v>520</v>
      </c>
      <c r="BT521">
        <f t="shared" si="17"/>
        <v>2.2649211412369308</v>
      </c>
      <c r="BU521">
        <f t="shared" si="18"/>
        <v>2</v>
      </c>
    </row>
    <row r="522" spans="71:73" x14ac:dyDescent="0.2">
      <c r="BS522">
        <v>521</v>
      </c>
      <c r="BT522">
        <f t="shared" si="17"/>
        <v>2.2692767588162326</v>
      </c>
      <c r="BU522">
        <f t="shared" si="18"/>
        <v>2</v>
      </c>
    </row>
    <row r="523" spans="71:73" x14ac:dyDescent="0.2">
      <c r="BS523">
        <v>522</v>
      </c>
      <c r="BT523">
        <f t="shared" si="17"/>
        <v>2.2736323763955344</v>
      </c>
      <c r="BU523">
        <f t="shared" si="18"/>
        <v>2</v>
      </c>
    </row>
    <row r="524" spans="71:73" x14ac:dyDescent="0.2">
      <c r="BS524">
        <v>523</v>
      </c>
      <c r="BT524">
        <f t="shared" si="17"/>
        <v>2.2779879939748362</v>
      </c>
      <c r="BU524">
        <f t="shared" si="18"/>
        <v>2</v>
      </c>
    </row>
    <row r="525" spans="71:73" x14ac:dyDescent="0.2">
      <c r="BS525">
        <v>524</v>
      </c>
      <c r="BT525">
        <f t="shared" si="17"/>
        <v>2.282343611554138</v>
      </c>
      <c r="BU525">
        <f t="shared" si="18"/>
        <v>2</v>
      </c>
    </row>
    <row r="526" spans="71:73" x14ac:dyDescent="0.2">
      <c r="BS526">
        <v>525</v>
      </c>
      <c r="BT526">
        <f t="shared" si="17"/>
        <v>2.2866992291334394</v>
      </c>
      <c r="BU526">
        <f t="shared" si="18"/>
        <v>2</v>
      </c>
    </row>
    <row r="527" spans="71:73" x14ac:dyDescent="0.2">
      <c r="BS527">
        <v>526</v>
      </c>
      <c r="BT527">
        <f t="shared" si="17"/>
        <v>2.2910548467127412</v>
      </c>
      <c r="BU527">
        <f t="shared" si="18"/>
        <v>2</v>
      </c>
    </row>
    <row r="528" spans="71:73" x14ac:dyDescent="0.2">
      <c r="BS528">
        <v>527</v>
      </c>
      <c r="BT528">
        <f t="shared" si="17"/>
        <v>2.295410464292043</v>
      </c>
      <c r="BU528">
        <f t="shared" si="18"/>
        <v>2</v>
      </c>
    </row>
    <row r="529" spans="71:73" x14ac:dyDescent="0.2">
      <c r="BS529">
        <v>528</v>
      </c>
      <c r="BT529">
        <f t="shared" si="17"/>
        <v>2.2997660818713448</v>
      </c>
      <c r="BU529">
        <f t="shared" si="18"/>
        <v>2</v>
      </c>
    </row>
    <row r="530" spans="71:73" x14ac:dyDescent="0.2">
      <c r="BS530">
        <v>529</v>
      </c>
      <c r="BT530">
        <f t="shared" si="17"/>
        <v>2.3041216994506466</v>
      </c>
      <c r="BU530">
        <f t="shared" si="18"/>
        <v>2</v>
      </c>
    </row>
    <row r="531" spans="71:73" x14ac:dyDescent="0.2">
      <c r="BS531">
        <v>530</v>
      </c>
      <c r="BT531">
        <f t="shared" si="17"/>
        <v>2.3084773170299484</v>
      </c>
      <c r="BU531">
        <f t="shared" si="18"/>
        <v>2</v>
      </c>
    </row>
    <row r="532" spans="71:73" x14ac:dyDescent="0.2">
      <c r="BS532">
        <v>531</v>
      </c>
      <c r="BT532">
        <f t="shared" si="17"/>
        <v>2.3128329346092502</v>
      </c>
      <c r="BU532">
        <f t="shared" si="18"/>
        <v>2</v>
      </c>
    </row>
    <row r="533" spans="71:73" x14ac:dyDescent="0.2">
      <c r="BS533">
        <v>532</v>
      </c>
      <c r="BT533">
        <f t="shared" si="17"/>
        <v>2.317188552188552</v>
      </c>
      <c r="BU533">
        <f t="shared" si="18"/>
        <v>2</v>
      </c>
    </row>
    <row r="534" spans="71:73" x14ac:dyDescent="0.2">
      <c r="BS534">
        <v>533</v>
      </c>
      <c r="BT534">
        <f t="shared" si="17"/>
        <v>2.3215441697678538</v>
      </c>
      <c r="BU534">
        <f t="shared" si="18"/>
        <v>2</v>
      </c>
    </row>
    <row r="535" spans="71:73" x14ac:dyDescent="0.2">
      <c r="BS535">
        <v>534</v>
      </c>
      <c r="BT535">
        <f t="shared" si="17"/>
        <v>2.3258997873471556</v>
      </c>
      <c r="BU535">
        <f t="shared" si="18"/>
        <v>2</v>
      </c>
    </row>
    <row r="536" spans="71:73" x14ac:dyDescent="0.2">
      <c r="BS536">
        <v>535</v>
      </c>
      <c r="BT536">
        <f t="shared" si="17"/>
        <v>2.3302554049264574</v>
      </c>
      <c r="BU536">
        <f t="shared" si="18"/>
        <v>2</v>
      </c>
    </row>
    <row r="537" spans="71:73" x14ac:dyDescent="0.2">
      <c r="BS537">
        <v>536</v>
      </c>
      <c r="BT537">
        <f t="shared" si="17"/>
        <v>2.3346110225057592</v>
      </c>
      <c r="BU537">
        <f t="shared" si="18"/>
        <v>2</v>
      </c>
    </row>
    <row r="538" spans="71:73" x14ac:dyDescent="0.2">
      <c r="BS538">
        <v>537</v>
      </c>
      <c r="BT538">
        <f t="shared" si="17"/>
        <v>2.3389666400850611</v>
      </c>
      <c r="BU538">
        <f t="shared" si="18"/>
        <v>2</v>
      </c>
    </row>
    <row r="539" spans="71:73" x14ac:dyDescent="0.2">
      <c r="BS539">
        <v>538</v>
      </c>
      <c r="BT539">
        <f t="shared" si="17"/>
        <v>2.3433222576643629</v>
      </c>
      <c r="BU539">
        <f t="shared" si="18"/>
        <v>2</v>
      </c>
    </row>
    <row r="540" spans="71:73" x14ac:dyDescent="0.2">
      <c r="BS540">
        <v>539</v>
      </c>
      <c r="BT540">
        <f t="shared" si="17"/>
        <v>2.3476778752436647</v>
      </c>
      <c r="BU540">
        <f t="shared" si="18"/>
        <v>2</v>
      </c>
    </row>
    <row r="541" spans="71:73" x14ac:dyDescent="0.2">
      <c r="BS541">
        <v>540</v>
      </c>
      <c r="BT541">
        <f t="shared" si="17"/>
        <v>2.3520334928229665</v>
      </c>
      <c r="BU541">
        <f t="shared" si="18"/>
        <v>2</v>
      </c>
    </row>
    <row r="542" spans="71:73" x14ac:dyDescent="0.2">
      <c r="BS542">
        <v>541</v>
      </c>
      <c r="BT542">
        <f t="shared" si="17"/>
        <v>2.3563891104022683</v>
      </c>
      <c r="BU542">
        <f t="shared" si="18"/>
        <v>2</v>
      </c>
    </row>
    <row r="543" spans="71:73" x14ac:dyDescent="0.2">
      <c r="BS543">
        <v>542</v>
      </c>
      <c r="BT543">
        <f t="shared" si="17"/>
        <v>2.3607447279815701</v>
      </c>
      <c r="BU543">
        <f t="shared" si="18"/>
        <v>2</v>
      </c>
    </row>
    <row r="544" spans="71:73" x14ac:dyDescent="0.2">
      <c r="BS544">
        <v>543</v>
      </c>
      <c r="BT544">
        <f t="shared" si="17"/>
        <v>2.3651003455608719</v>
      </c>
      <c r="BU544">
        <f t="shared" si="18"/>
        <v>2</v>
      </c>
    </row>
    <row r="545" spans="71:73" x14ac:dyDescent="0.2">
      <c r="BS545">
        <v>544</v>
      </c>
      <c r="BT545">
        <f t="shared" si="17"/>
        <v>2.3694559631401737</v>
      </c>
      <c r="BU545">
        <f t="shared" si="18"/>
        <v>2</v>
      </c>
    </row>
    <row r="546" spans="71:73" x14ac:dyDescent="0.2">
      <c r="BS546">
        <v>545</v>
      </c>
      <c r="BT546">
        <f t="shared" si="17"/>
        <v>2.3738115807194755</v>
      </c>
      <c r="BU546">
        <f t="shared" si="18"/>
        <v>2</v>
      </c>
    </row>
    <row r="547" spans="71:73" x14ac:dyDescent="0.2">
      <c r="BS547">
        <v>546</v>
      </c>
      <c r="BT547">
        <f t="shared" si="17"/>
        <v>2.3781671982987773</v>
      </c>
      <c r="BU547">
        <f t="shared" si="18"/>
        <v>2</v>
      </c>
    </row>
    <row r="548" spans="71:73" x14ac:dyDescent="0.2">
      <c r="BS548">
        <v>547</v>
      </c>
      <c r="BT548">
        <f t="shared" si="17"/>
        <v>2.3825228158780791</v>
      </c>
      <c r="BU548">
        <f t="shared" si="18"/>
        <v>2</v>
      </c>
    </row>
    <row r="549" spans="71:73" x14ac:dyDescent="0.2">
      <c r="BS549">
        <v>548</v>
      </c>
      <c r="BT549">
        <f t="shared" si="17"/>
        <v>2.3868784334573809</v>
      </c>
      <c r="BU549">
        <f t="shared" si="18"/>
        <v>2</v>
      </c>
    </row>
    <row r="550" spans="71:73" x14ac:dyDescent="0.2">
      <c r="BS550">
        <v>549</v>
      </c>
      <c r="BT550">
        <f t="shared" si="17"/>
        <v>2.3912340510366827</v>
      </c>
      <c r="BU550">
        <f t="shared" si="18"/>
        <v>2</v>
      </c>
    </row>
    <row r="551" spans="71:73" x14ac:dyDescent="0.2">
      <c r="BS551">
        <v>550</v>
      </c>
      <c r="BT551">
        <f t="shared" si="17"/>
        <v>2.3955896686159845</v>
      </c>
      <c r="BU551">
        <f t="shared" si="18"/>
        <v>2</v>
      </c>
    </row>
    <row r="552" spans="71:73" x14ac:dyDescent="0.2">
      <c r="BS552">
        <v>551</v>
      </c>
      <c r="BT552">
        <f t="shared" si="17"/>
        <v>2.3999452861952859</v>
      </c>
      <c r="BU552">
        <f t="shared" si="18"/>
        <v>2</v>
      </c>
    </row>
    <row r="553" spans="71:73" x14ac:dyDescent="0.2">
      <c r="BS553">
        <v>552</v>
      </c>
      <c r="BT553">
        <f t="shared" si="17"/>
        <v>2.4043009037745877</v>
      </c>
      <c r="BU553">
        <f t="shared" si="18"/>
        <v>2</v>
      </c>
    </row>
    <row r="554" spans="71:73" x14ac:dyDescent="0.2">
      <c r="BS554">
        <v>553</v>
      </c>
      <c r="BT554">
        <f t="shared" si="17"/>
        <v>2.4086565213538895</v>
      </c>
      <c r="BU554">
        <f t="shared" si="18"/>
        <v>2</v>
      </c>
    </row>
    <row r="555" spans="71:73" x14ac:dyDescent="0.2">
      <c r="BS555">
        <v>554</v>
      </c>
      <c r="BT555">
        <f t="shared" si="17"/>
        <v>2.4130121389331913</v>
      </c>
      <c r="BU555">
        <f t="shared" si="18"/>
        <v>2</v>
      </c>
    </row>
    <row r="556" spans="71:73" x14ac:dyDescent="0.2">
      <c r="BS556">
        <v>555</v>
      </c>
      <c r="BT556">
        <f t="shared" si="17"/>
        <v>2.4173677565124931</v>
      </c>
      <c r="BU556">
        <f t="shared" si="18"/>
        <v>2</v>
      </c>
    </row>
    <row r="557" spans="71:73" x14ac:dyDescent="0.2">
      <c r="BS557">
        <v>556</v>
      </c>
      <c r="BT557">
        <f t="shared" si="17"/>
        <v>2.4217233740917949</v>
      </c>
      <c r="BU557">
        <f t="shared" si="18"/>
        <v>2</v>
      </c>
    </row>
    <row r="558" spans="71:73" x14ac:dyDescent="0.2">
      <c r="BS558">
        <v>557</v>
      </c>
      <c r="BT558">
        <f t="shared" si="17"/>
        <v>2.4260789916710968</v>
      </c>
      <c r="BU558">
        <f t="shared" si="18"/>
        <v>2</v>
      </c>
    </row>
    <row r="559" spans="71:73" x14ac:dyDescent="0.2">
      <c r="BS559">
        <v>558</v>
      </c>
      <c r="BT559">
        <f t="shared" si="17"/>
        <v>2.4304346092503986</v>
      </c>
      <c r="BU559">
        <f t="shared" si="18"/>
        <v>2</v>
      </c>
    </row>
    <row r="560" spans="71:73" x14ac:dyDescent="0.2">
      <c r="BS560">
        <v>559</v>
      </c>
      <c r="BT560">
        <f t="shared" si="17"/>
        <v>2.4347902268297004</v>
      </c>
      <c r="BU560">
        <f t="shared" si="18"/>
        <v>2</v>
      </c>
    </row>
    <row r="561" spans="71:73" x14ac:dyDescent="0.2">
      <c r="BS561">
        <v>560</v>
      </c>
      <c r="BT561">
        <f t="shared" si="17"/>
        <v>2.4391458444090022</v>
      </c>
      <c r="BU561">
        <f t="shared" si="18"/>
        <v>2</v>
      </c>
    </row>
    <row r="562" spans="71:73" x14ac:dyDescent="0.2">
      <c r="BS562">
        <v>561</v>
      </c>
      <c r="BT562">
        <f t="shared" si="17"/>
        <v>2.443501461988304</v>
      </c>
      <c r="BU562">
        <f t="shared" si="18"/>
        <v>2</v>
      </c>
    </row>
    <row r="563" spans="71:73" x14ac:dyDescent="0.2">
      <c r="BS563">
        <v>562</v>
      </c>
      <c r="BT563">
        <f t="shared" si="17"/>
        <v>2.4478570795676058</v>
      </c>
      <c r="BU563">
        <f t="shared" si="18"/>
        <v>2</v>
      </c>
    </row>
    <row r="564" spans="71:73" x14ac:dyDescent="0.2">
      <c r="BS564">
        <v>563</v>
      </c>
      <c r="BT564">
        <f t="shared" si="17"/>
        <v>2.4522126971469076</v>
      </c>
      <c r="BU564">
        <f t="shared" si="18"/>
        <v>2</v>
      </c>
    </row>
    <row r="565" spans="71:73" x14ac:dyDescent="0.2">
      <c r="BS565">
        <v>564</v>
      </c>
      <c r="BT565">
        <f t="shared" si="17"/>
        <v>2.4565683147262094</v>
      </c>
      <c r="BU565">
        <f t="shared" si="18"/>
        <v>2</v>
      </c>
    </row>
    <row r="566" spans="71:73" x14ac:dyDescent="0.2">
      <c r="BS566">
        <v>565</v>
      </c>
      <c r="BT566">
        <f t="shared" si="17"/>
        <v>2.4609239323055112</v>
      </c>
      <c r="BU566">
        <f t="shared" si="18"/>
        <v>2</v>
      </c>
    </row>
    <row r="567" spans="71:73" x14ac:dyDescent="0.2">
      <c r="BS567">
        <v>566</v>
      </c>
      <c r="BT567">
        <f t="shared" si="17"/>
        <v>2.465279549884813</v>
      </c>
      <c r="BU567">
        <f t="shared" si="18"/>
        <v>2</v>
      </c>
    </row>
    <row r="568" spans="71:73" x14ac:dyDescent="0.2">
      <c r="BS568">
        <v>567</v>
      </c>
      <c r="BT568">
        <f t="shared" si="17"/>
        <v>2.4696351674641148</v>
      </c>
      <c r="BU568">
        <f t="shared" si="18"/>
        <v>2</v>
      </c>
    </row>
    <row r="569" spans="71:73" x14ac:dyDescent="0.2">
      <c r="BS569">
        <v>568</v>
      </c>
      <c r="BT569">
        <f t="shared" si="17"/>
        <v>2.4739907850434166</v>
      </c>
      <c r="BU569">
        <f t="shared" si="18"/>
        <v>2</v>
      </c>
    </row>
    <row r="570" spans="71:73" x14ac:dyDescent="0.2">
      <c r="BS570">
        <v>569</v>
      </c>
      <c r="BT570">
        <f t="shared" si="17"/>
        <v>2.4783464026227184</v>
      </c>
      <c r="BU570">
        <f t="shared" si="18"/>
        <v>2</v>
      </c>
    </row>
    <row r="571" spans="71:73" x14ac:dyDescent="0.2">
      <c r="BS571">
        <v>570</v>
      </c>
      <c r="BT571">
        <f t="shared" si="17"/>
        <v>2.4827020202020202</v>
      </c>
      <c r="BU571">
        <f t="shared" si="18"/>
        <v>2</v>
      </c>
    </row>
    <row r="572" spans="71:73" x14ac:dyDescent="0.2">
      <c r="BS572">
        <v>571</v>
      </c>
      <c r="BT572">
        <f t="shared" si="17"/>
        <v>2.4870576377813221</v>
      </c>
      <c r="BU572">
        <f t="shared" si="18"/>
        <v>2</v>
      </c>
    </row>
    <row r="573" spans="71:73" x14ac:dyDescent="0.2">
      <c r="BS573">
        <v>572</v>
      </c>
      <c r="BT573">
        <f t="shared" si="17"/>
        <v>2.4914132553606239</v>
      </c>
      <c r="BU573">
        <f t="shared" si="18"/>
        <v>2</v>
      </c>
    </row>
    <row r="574" spans="71:73" x14ac:dyDescent="0.2">
      <c r="BS574">
        <v>573</v>
      </c>
      <c r="BT574">
        <f t="shared" si="17"/>
        <v>2.4957688729399257</v>
      </c>
      <c r="BU574">
        <f t="shared" si="18"/>
        <v>2</v>
      </c>
    </row>
    <row r="575" spans="71:73" x14ac:dyDescent="0.2">
      <c r="BS575">
        <v>574</v>
      </c>
      <c r="BT575">
        <f t="shared" si="17"/>
        <v>2.5001244905192275</v>
      </c>
      <c r="BU575">
        <f t="shared" si="18"/>
        <v>2</v>
      </c>
    </row>
    <row r="576" spans="71:73" x14ac:dyDescent="0.2">
      <c r="BS576">
        <v>575</v>
      </c>
      <c r="BT576">
        <f t="shared" si="17"/>
        <v>2.5044801080985293</v>
      </c>
      <c r="BU576">
        <f t="shared" si="18"/>
        <v>2</v>
      </c>
    </row>
    <row r="577" spans="71:73" x14ac:dyDescent="0.2">
      <c r="BS577">
        <v>576</v>
      </c>
      <c r="BT577">
        <f t="shared" si="17"/>
        <v>2.5088357256778311</v>
      </c>
      <c r="BU577">
        <f t="shared" si="18"/>
        <v>2</v>
      </c>
    </row>
    <row r="578" spans="71:73" x14ac:dyDescent="0.2">
      <c r="BS578">
        <v>577</v>
      </c>
      <c r="BT578">
        <f t="shared" si="17"/>
        <v>2.5131913432571324</v>
      </c>
      <c r="BU578">
        <f t="shared" si="18"/>
        <v>2</v>
      </c>
    </row>
    <row r="579" spans="71:73" x14ac:dyDescent="0.2">
      <c r="BS579">
        <v>578</v>
      </c>
      <c r="BT579">
        <f t="shared" ref="BT579:BT642" si="19">IF(BS579&lt;$AG$23,$AG$25*BS579+$AG$27,IF(BS579&lt;$AX$23,$Z$33,$AX$25*BS579+$AX$27))</f>
        <v>2.5175469608364343</v>
      </c>
      <c r="BU579">
        <f t="shared" ref="BU579:BU642" si="20">INT(BT579)</f>
        <v>2</v>
      </c>
    </row>
    <row r="580" spans="71:73" x14ac:dyDescent="0.2">
      <c r="BS580">
        <v>579</v>
      </c>
      <c r="BT580">
        <f t="shared" si="19"/>
        <v>2.5219025784157361</v>
      </c>
      <c r="BU580">
        <f t="shared" si="20"/>
        <v>2</v>
      </c>
    </row>
    <row r="581" spans="71:73" x14ac:dyDescent="0.2">
      <c r="BS581">
        <v>580</v>
      </c>
      <c r="BT581">
        <f t="shared" si="19"/>
        <v>2.5262581959950379</v>
      </c>
      <c r="BU581">
        <f t="shared" si="20"/>
        <v>2</v>
      </c>
    </row>
    <row r="582" spans="71:73" x14ac:dyDescent="0.2">
      <c r="BS582">
        <v>581</v>
      </c>
      <c r="BT582">
        <f t="shared" si="19"/>
        <v>2.5306138135743397</v>
      </c>
      <c r="BU582">
        <f t="shared" si="20"/>
        <v>2</v>
      </c>
    </row>
    <row r="583" spans="71:73" x14ac:dyDescent="0.2">
      <c r="BS583">
        <v>582</v>
      </c>
      <c r="BT583">
        <f t="shared" si="19"/>
        <v>2.5349694311536415</v>
      </c>
      <c r="BU583">
        <f t="shared" si="20"/>
        <v>2</v>
      </c>
    </row>
    <row r="584" spans="71:73" x14ac:dyDescent="0.2">
      <c r="BS584">
        <v>583</v>
      </c>
      <c r="BT584">
        <f t="shared" si="19"/>
        <v>2.5393250487329433</v>
      </c>
      <c r="BU584">
        <f t="shared" si="20"/>
        <v>2</v>
      </c>
    </row>
    <row r="585" spans="71:73" x14ac:dyDescent="0.2">
      <c r="BS585">
        <v>584</v>
      </c>
      <c r="BT585">
        <f t="shared" si="19"/>
        <v>2.5436806663122451</v>
      </c>
      <c r="BU585">
        <f t="shared" si="20"/>
        <v>2</v>
      </c>
    </row>
    <row r="586" spans="71:73" x14ac:dyDescent="0.2">
      <c r="BS586">
        <v>585</v>
      </c>
      <c r="BT586">
        <f t="shared" si="19"/>
        <v>2.5480362838915469</v>
      </c>
      <c r="BU586">
        <f t="shared" si="20"/>
        <v>2</v>
      </c>
    </row>
    <row r="587" spans="71:73" x14ac:dyDescent="0.2">
      <c r="BS587">
        <v>586</v>
      </c>
      <c r="BT587">
        <f t="shared" si="19"/>
        <v>2.5523919014708487</v>
      </c>
      <c r="BU587">
        <f t="shared" si="20"/>
        <v>2</v>
      </c>
    </row>
    <row r="588" spans="71:73" x14ac:dyDescent="0.2">
      <c r="BS588">
        <v>587</v>
      </c>
      <c r="BT588">
        <f t="shared" si="19"/>
        <v>2.5567475190501505</v>
      </c>
      <c r="BU588">
        <f t="shared" si="20"/>
        <v>2</v>
      </c>
    </row>
    <row r="589" spans="71:73" x14ac:dyDescent="0.2">
      <c r="BS589">
        <v>588</v>
      </c>
      <c r="BT589">
        <f t="shared" si="19"/>
        <v>2.5611031366294523</v>
      </c>
      <c r="BU589">
        <f t="shared" si="20"/>
        <v>2</v>
      </c>
    </row>
    <row r="590" spans="71:73" x14ac:dyDescent="0.2">
      <c r="BS590">
        <v>589</v>
      </c>
      <c r="BT590">
        <f t="shared" si="19"/>
        <v>2.5654587542087541</v>
      </c>
      <c r="BU590">
        <f t="shared" si="20"/>
        <v>2</v>
      </c>
    </row>
    <row r="591" spans="71:73" x14ac:dyDescent="0.2">
      <c r="BS591">
        <v>590</v>
      </c>
      <c r="BT591">
        <f t="shared" si="19"/>
        <v>2.5698143717880559</v>
      </c>
      <c r="BU591">
        <f t="shared" si="20"/>
        <v>2</v>
      </c>
    </row>
    <row r="592" spans="71:73" x14ac:dyDescent="0.2">
      <c r="BS592">
        <v>591</v>
      </c>
      <c r="BT592">
        <f t="shared" si="19"/>
        <v>2.5741699893673577</v>
      </c>
      <c r="BU592">
        <f t="shared" si="20"/>
        <v>2</v>
      </c>
    </row>
    <row r="593" spans="71:73" x14ac:dyDescent="0.2">
      <c r="BS593">
        <v>592</v>
      </c>
      <c r="BT593">
        <f t="shared" si="19"/>
        <v>2.5785256069466596</v>
      </c>
      <c r="BU593">
        <f t="shared" si="20"/>
        <v>2</v>
      </c>
    </row>
    <row r="594" spans="71:73" x14ac:dyDescent="0.2">
      <c r="BS594">
        <v>593</v>
      </c>
      <c r="BT594">
        <f t="shared" si="19"/>
        <v>2.5828812245259614</v>
      </c>
      <c r="BU594">
        <f t="shared" si="20"/>
        <v>2</v>
      </c>
    </row>
    <row r="595" spans="71:73" x14ac:dyDescent="0.2">
      <c r="BS595">
        <v>594</v>
      </c>
      <c r="BT595">
        <f t="shared" si="19"/>
        <v>2.5872368421052632</v>
      </c>
      <c r="BU595">
        <f t="shared" si="20"/>
        <v>2</v>
      </c>
    </row>
    <row r="596" spans="71:73" x14ac:dyDescent="0.2">
      <c r="BS596">
        <v>595</v>
      </c>
      <c r="BT596">
        <f t="shared" si="19"/>
        <v>2.591592459684565</v>
      </c>
      <c r="BU596">
        <f t="shared" si="20"/>
        <v>2</v>
      </c>
    </row>
    <row r="597" spans="71:73" x14ac:dyDescent="0.2">
      <c r="BS597">
        <v>596</v>
      </c>
      <c r="BT597">
        <f t="shared" si="19"/>
        <v>2.5959480772638668</v>
      </c>
      <c r="BU597">
        <f t="shared" si="20"/>
        <v>2</v>
      </c>
    </row>
    <row r="598" spans="71:73" x14ac:dyDescent="0.2">
      <c r="BS598">
        <v>597</v>
      </c>
      <c r="BT598">
        <f t="shared" si="19"/>
        <v>2.6003036948431686</v>
      </c>
      <c r="BU598">
        <f t="shared" si="20"/>
        <v>2</v>
      </c>
    </row>
    <row r="599" spans="71:73" x14ac:dyDescent="0.2">
      <c r="BS599">
        <v>598</v>
      </c>
      <c r="BT599">
        <f t="shared" si="19"/>
        <v>2.6046593124224704</v>
      </c>
      <c r="BU599">
        <f t="shared" si="20"/>
        <v>2</v>
      </c>
    </row>
    <row r="600" spans="71:73" x14ac:dyDescent="0.2">
      <c r="BS600">
        <v>599</v>
      </c>
      <c r="BT600">
        <f t="shared" si="19"/>
        <v>2.6090149300017722</v>
      </c>
      <c r="BU600">
        <f t="shared" si="20"/>
        <v>2</v>
      </c>
    </row>
    <row r="601" spans="71:73" x14ac:dyDescent="0.2">
      <c r="BS601">
        <v>600</v>
      </c>
      <c r="BT601">
        <f t="shared" si="19"/>
        <v>2.613370547581074</v>
      </c>
      <c r="BU601">
        <f t="shared" si="20"/>
        <v>2</v>
      </c>
    </row>
    <row r="602" spans="71:73" x14ac:dyDescent="0.2">
      <c r="BS602">
        <v>601</v>
      </c>
      <c r="BT602">
        <f t="shared" si="19"/>
        <v>2.6177261651603758</v>
      </c>
      <c r="BU602">
        <f t="shared" si="20"/>
        <v>2</v>
      </c>
    </row>
    <row r="603" spans="71:73" x14ac:dyDescent="0.2">
      <c r="BS603">
        <v>602</v>
      </c>
      <c r="BT603">
        <f t="shared" si="19"/>
        <v>2.6220817827396772</v>
      </c>
      <c r="BU603">
        <f t="shared" si="20"/>
        <v>2</v>
      </c>
    </row>
    <row r="604" spans="71:73" x14ac:dyDescent="0.2">
      <c r="BS604">
        <v>603</v>
      </c>
      <c r="BT604">
        <f t="shared" si="19"/>
        <v>2.626437400318979</v>
      </c>
      <c r="BU604">
        <f t="shared" si="20"/>
        <v>2</v>
      </c>
    </row>
    <row r="605" spans="71:73" x14ac:dyDescent="0.2">
      <c r="BS605">
        <v>604</v>
      </c>
      <c r="BT605">
        <f t="shared" si="19"/>
        <v>2.6307930178982808</v>
      </c>
      <c r="BU605">
        <f t="shared" si="20"/>
        <v>2</v>
      </c>
    </row>
    <row r="606" spans="71:73" x14ac:dyDescent="0.2">
      <c r="BS606">
        <v>605</v>
      </c>
      <c r="BT606">
        <f t="shared" si="19"/>
        <v>2.6351486354775826</v>
      </c>
      <c r="BU606">
        <f t="shared" si="20"/>
        <v>2</v>
      </c>
    </row>
    <row r="607" spans="71:73" x14ac:dyDescent="0.2">
      <c r="BS607">
        <v>606</v>
      </c>
      <c r="BT607">
        <f t="shared" si="19"/>
        <v>2.6395042530568844</v>
      </c>
      <c r="BU607">
        <f t="shared" si="20"/>
        <v>2</v>
      </c>
    </row>
    <row r="608" spans="71:73" x14ac:dyDescent="0.2">
      <c r="BS608">
        <v>607</v>
      </c>
      <c r="BT608">
        <f t="shared" si="19"/>
        <v>2.6438598706361862</v>
      </c>
      <c r="BU608">
        <f t="shared" si="20"/>
        <v>2</v>
      </c>
    </row>
    <row r="609" spans="71:73" x14ac:dyDescent="0.2">
      <c r="BS609">
        <v>608</v>
      </c>
      <c r="BT609">
        <f t="shared" si="19"/>
        <v>2.648215488215488</v>
      </c>
      <c r="BU609">
        <f t="shared" si="20"/>
        <v>2</v>
      </c>
    </row>
    <row r="610" spans="71:73" x14ac:dyDescent="0.2">
      <c r="BS610">
        <v>609</v>
      </c>
      <c r="BT610">
        <f t="shared" si="19"/>
        <v>2.6525711057947898</v>
      </c>
      <c r="BU610">
        <f t="shared" si="20"/>
        <v>2</v>
      </c>
    </row>
    <row r="611" spans="71:73" x14ac:dyDescent="0.2">
      <c r="BS611">
        <v>610</v>
      </c>
      <c r="BT611">
        <f t="shared" si="19"/>
        <v>2.6569267233740916</v>
      </c>
      <c r="BU611">
        <f t="shared" si="20"/>
        <v>2</v>
      </c>
    </row>
    <row r="612" spans="71:73" x14ac:dyDescent="0.2">
      <c r="BS612">
        <v>611</v>
      </c>
      <c r="BT612">
        <f t="shared" si="19"/>
        <v>2.6612823409533934</v>
      </c>
      <c r="BU612">
        <f t="shared" si="20"/>
        <v>2</v>
      </c>
    </row>
    <row r="613" spans="71:73" x14ac:dyDescent="0.2">
      <c r="BS613">
        <v>612</v>
      </c>
      <c r="BT613">
        <f t="shared" si="19"/>
        <v>2.6656379585326953</v>
      </c>
      <c r="BU613">
        <f t="shared" si="20"/>
        <v>2</v>
      </c>
    </row>
    <row r="614" spans="71:73" x14ac:dyDescent="0.2">
      <c r="BS614">
        <v>613</v>
      </c>
      <c r="BT614">
        <f t="shared" si="19"/>
        <v>2.6699935761119971</v>
      </c>
      <c r="BU614">
        <f t="shared" si="20"/>
        <v>2</v>
      </c>
    </row>
    <row r="615" spans="71:73" x14ac:dyDescent="0.2">
      <c r="BS615">
        <v>614</v>
      </c>
      <c r="BT615">
        <f t="shared" si="19"/>
        <v>2.6743491936912989</v>
      </c>
      <c r="BU615">
        <f t="shared" si="20"/>
        <v>2</v>
      </c>
    </row>
    <row r="616" spans="71:73" x14ac:dyDescent="0.2">
      <c r="BS616">
        <v>615</v>
      </c>
      <c r="BT616">
        <f t="shared" si="19"/>
        <v>2.6787048112706007</v>
      </c>
      <c r="BU616">
        <f t="shared" si="20"/>
        <v>2</v>
      </c>
    </row>
    <row r="617" spans="71:73" x14ac:dyDescent="0.2">
      <c r="BS617">
        <v>616</v>
      </c>
      <c r="BT617">
        <f t="shared" si="19"/>
        <v>2.6830604288499025</v>
      </c>
      <c r="BU617">
        <f t="shared" si="20"/>
        <v>2</v>
      </c>
    </row>
    <row r="618" spans="71:73" x14ac:dyDescent="0.2">
      <c r="BS618">
        <v>617</v>
      </c>
      <c r="BT618">
        <f t="shared" si="19"/>
        <v>2.6874160464292043</v>
      </c>
      <c r="BU618">
        <f t="shared" si="20"/>
        <v>2</v>
      </c>
    </row>
    <row r="619" spans="71:73" x14ac:dyDescent="0.2">
      <c r="BS619">
        <v>618</v>
      </c>
      <c r="BT619">
        <f t="shared" si="19"/>
        <v>2.6917716640085061</v>
      </c>
      <c r="BU619">
        <f t="shared" si="20"/>
        <v>2</v>
      </c>
    </row>
    <row r="620" spans="71:73" x14ac:dyDescent="0.2">
      <c r="BS620">
        <v>619</v>
      </c>
      <c r="BT620">
        <f t="shared" si="19"/>
        <v>2.6961272815878079</v>
      </c>
      <c r="BU620">
        <f t="shared" si="20"/>
        <v>2</v>
      </c>
    </row>
    <row r="621" spans="71:73" x14ac:dyDescent="0.2">
      <c r="BS621">
        <v>620</v>
      </c>
      <c r="BT621">
        <f t="shared" si="19"/>
        <v>2.7004828991671097</v>
      </c>
      <c r="BU621">
        <f t="shared" si="20"/>
        <v>2</v>
      </c>
    </row>
    <row r="622" spans="71:73" x14ac:dyDescent="0.2">
      <c r="BS622">
        <v>621</v>
      </c>
      <c r="BT622">
        <f t="shared" si="19"/>
        <v>2.7048385167464115</v>
      </c>
      <c r="BU622">
        <f t="shared" si="20"/>
        <v>2</v>
      </c>
    </row>
    <row r="623" spans="71:73" x14ac:dyDescent="0.2">
      <c r="BS623">
        <v>622</v>
      </c>
      <c r="BT623">
        <f t="shared" si="19"/>
        <v>2.7091941343257133</v>
      </c>
      <c r="BU623">
        <f t="shared" si="20"/>
        <v>2</v>
      </c>
    </row>
    <row r="624" spans="71:73" x14ac:dyDescent="0.2">
      <c r="BS624">
        <v>623</v>
      </c>
      <c r="BT624">
        <f t="shared" si="19"/>
        <v>2.7135497519050151</v>
      </c>
      <c r="BU624">
        <f t="shared" si="20"/>
        <v>2</v>
      </c>
    </row>
    <row r="625" spans="71:73" x14ac:dyDescent="0.2">
      <c r="BS625">
        <v>624</v>
      </c>
      <c r="BT625">
        <f t="shared" si="19"/>
        <v>2.7179053694843169</v>
      </c>
      <c r="BU625">
        <f t="shared" si="20"/>
        <v>2</v>
      </c>
    </row>
    <row r="626" spans="71:73" x14ac:dyDescent="0.2">
      <c r="BS626">
        <v>625</v>
      </c>
      <c r="BT626">
        <f t="shared" si="19"/>
        <v>2.7222609870636187</v>
      </c>
      <c r="BU626">
        <f t="shared" si="20"/>
        <v>2</v>
      </c>
    </row>
    <row r="627" spans="71:73" x14ac:dyDescent="0.2">
      <c r="BS627">
        <v>626</v>
      </c>
      <c r="BT627">
        <f t="shared" si="19"/>
        <v>2.7266166046429205</v>
      </c>
      <c r="BU627">
        <f t="shared" si="20"/>
        <v>2</v>
      </c>
    </row>
    <row r="628" spans="71:73" x14ac:dyDescent="0.2">
      <c r="BS628">
        <v>627</v>
      </c>
      <c r="BT628">
        <f t="shared" si="19"/>
        <v>2.7309722222222224</v>
      </c>
      <c r="BU628">
        <f t="shared" si="20"/>
        <v>2</v>
      </c>
    </row>
    <row r="629" spans="71:73" x14ac:dyDescent="0.2">
      <c r="BS629">
        <v>628</v>
      </c>
      <c r="BT629">
        <f t="shared" si="19"/>
        <v>2.7353278398015237</v>
      </c>
      <c r="BU629">
        <f t="shared" si="20"/>
        <v>2</v>
      </c>
    </row>
    <row r="630" spans="71:73" x14ac:dyDescent="0.2">
      <c r="BS630">
        <v>629</v>
      </c>
      <c r="BT630">
        <f t="shared" si="19"/>
        <v>2.7396834573808255</v>
      </c>
      <c r="BU630">
        <f t="shared" si="20"/>
        <v>2</v>
      </c>
    </row>
    <row r="631" spans="71:73" x14ac:dyDescent="0.2">
      <c r="BS631">
        <v>630</v>
      </c>
      <c r="BT631">
        <f t="shared" si="19"/>
        <v>2.7440390749601273</v>
      </c>
      <c r="BU631">
        <f t="shared" si="20"/>
        <v>2</v>
      </c>
    </row>
    <row r="632" spans="71:73" x14ac:dyDescent="0.2">
      <c r="BS632">
        <v>631</v>
      </c>
      <c r="BT632">
        <f t="shared" si="19"/>
        <v>2.7483946925394291</v>
      </c>
      <c r="BU632">
        <f t="shared" si="20"/>
        <v>2</v>
      </c>
    </row>
    <row r="633" spans="71:73" x14ac:dyDescent="0.2">
      <c r="BS633">
        <v>632</v>
      </c>
      <c r="BT633">
        <f t="shared" si="19"/>
        <v>2.7527503101187309</v>
      </c>
      <c r="BU633">
        <f t="shared" si="20"/>
        <v>2</v>
      </c>
    </row>
    <row r="634" spans="71:73" x14ac:dyDescent="0.2">
      <c r="BS634">
        <v>633</v>
      </c>
      <c r="BT634">
        <f t="shared" si="19"/>
        <v>2.7571059276980328</v>
      </c>
      <c r="BU634">
        <f t="shared" si="20"/>
        <v>2</v>
      </c>
    </row>
    <row r="635" spans="71:73" x14ac:dyDescent="0.2">
      <c r="BS635">
        <v>634</v>
      </c>
      <c r="BT635">
        <f t="shared" si="19"/>
        <v>2.7614615452773346</v>
      </c>
      <c r="BU635">
        <f t="shared" si="20"/>
        <v>2</v>
      </c>
    </row>
    <row r="636" spans="71:73" x14ac:dyDescent="0.2">
      <c r="BS636">
        <v>635</v>
      </c>
      <c r="BT636">
        <f t="shared" si="19"/>
        <v>2.7658171628566364</v>
      </c>
      <c r="BU636">
        <f t="shared" si="20"/>
        <v>2</v>
      </c>
    </row>
    <row r="637" spans="71:73" x14ac:dyDescent="0.2">
      <c r="BS637">
        <v>636</v>
      </c>
      <c r="BT637">
        <f t="shared" si="19"/>
        <v>2.7701727804359382</v>
      </c>
      <c r="BU637">
        <f t="shared" si="20"/>
        <v>2</v>
      </c>
    </row>
    <row r="638" spans="71:73" x14ac:dyDescent="0.2">
      <c r="BS638">
        <v>637</v>
      </c>
      <c r="BT638">
        <f t="shared" si="19"/>
        <v>2.77452839801524</v>
      </c>
      <c r="BU638">
        <f t="shared" si="20"/>
        <v>2</v>
      </c>
    </row>
    <row r="639" spans="71:73" x14ac:dyDescent="0.2">
      <c r="BS639">
        <v>638</v>
      </c>
      <c r="BT639">
        <f t="shared" si="19"/>
        <v>2.7788840155945418</v>
      </c>
      <c r="BU639">
        <f t="shared" si="20"/>
        <v>2</v>
      </c>
    </row>
    <row r="640" spans="71:73" x14ac:dyDescent="0.2">
      <c r="BS640">
        <v>639</v>
      </c>
      <c r="BT640">
        <f t="shared" si="19"/>
        <v>2.7832396331738436</v>
      </c>
      <c r="BU640">
        <f t="shared" si="20"/>
        <v>2</v>
      </c>
    </row>
    <row r="641" spans="71:73" x14ac:dyDescent="0.2">
      <c r="BS641">
        <v>640</v>
      </c>
      <c r="BT641">
        <f t="shared" si="19"/>
        <v>2.7875952507531454</v>
      </c>
      <c r="BU641">
        <f t="shared" si="20"/>
        <v>2</v>
      </c>
    </row>
    <row r="642" spans="71:73" x14ac:dyDescent="0.2">
      <c r="BS642">
        <v>641</v>
      </c>
      <c r="BT642">
        <f t="shared" si="19"/>
        <v>2.7919508683324472</v>
      </c>
      <c r="BU642">
        <f t="shared" si="20"/>
        <v>2</v>
      </c>
    </row>
    <row r="643" spans="71:73" x14ac:dyDescent="0.2">
      <c r="BS643">
        <v>642</v>
      </c>
      <c r="BT643">
        <f t="shared" ref="BT643:BT706" si="21">IF(BS643&lt;$AG$23,$AG$25*BS643+$AG$27,IF(BS643&lt;$AX$23,$Z$33,$AX$25*BS643+$AX$27))</f>
        <v>2.796306485911749</v>
      </c>
      <c r="BU643">
        <f t="shared" ref="BU643:BU706" si="22">INT(BT643)</f>
        <v>2</v>
      </c>
    </row>
    <row r="644" spans="71:73" x14ac:dyDescent="0.2">
      <c r="BS644">
        <v>643</v>
      </c>
      <c r="BT644">
        <f t="shared" si="21"/>
        <v>2.8006621034910508</v>
      </c>
      <c r="BU644">
        <f t="shared" si="22"/>
        <v>2</v>
      </c>
    </row>
    <row r="645" spans="71:73" x14ac:dyDescent="0.2">
      <c r="BS645">
        <v>644</v>
      </c>
      <c r="BT645">
        <f t="shared" si="21"/>
        <v>2.8050177210703526</v>
      </c>
      <c r="BU645">
        <f t="shared" si="22"/>
        <v>2</v>
      </c>
    </row>
    <row r="646" spans="71:73" x14ac:dyDescent="0.2">
      <c r="BS646">
        <v>645</v>
      </c>
      <c r="BT646">
        <f t="shared" si="21"/>
        <v>2.8093733386496544</v>
      </c>
      <c r="BU646">
        <f t="shared" si="22"/>
        <v>2</v>
      </c>
    </row>
    <row r="647" spans="71:73" x14ac:dyDescent="0.2">
      <c r="BS647">
        <v>646</v>
      </c>
      <c r="BT647">
        <f t="shared" si="21"/>
        <v>2.8137289562289562</v>
      </c>
      <c r="BU647">
        <f t="shared" si="22"/>
        <v>2</v>
      </c>
    </row>
    <row r="648" spans="71:73" x14ac:dyDescent="0.2">
      <c r="BS648">
        <v>647</v>
      </c>
      <c r="BT648">
        <f t="shared" si="21"/>
        <v>2.8180845738082581</v>
      </c>
      <c r="BU648">
        <f t="shared" si="22"/>
        <v>2</v>
      </c>
    </row>
    <row r="649" spans="71:73" x14ac:dyDescent="0.2">
      <c r="BS649">
        <v>648</v>
      </c>
      <c r="BT649">
        <f t="shared" si="21"/>
        <v>2.8224401913875599</v>
      </c>
      <c r="BU649">
        <f t="shared" si="22"/>
        <v>2</v>
      </c>
    </row>
    <row r="650" spans="71:73" x14ac:dyDescent="0.2">
      <c r="BS650">
        <v>649</v>
      </c>
      <c r="BT650">
        <f t="shared" si="21"/>
        <v>2.8267958089668617</v>
      </c>
      <c r="BU650">
        <f t="shared" si="22"/>
        <v>2</v>
      </c>
    </row>
    <row r="651" spans="71:73" x14ac:dyDescent="0.2">
      <c r="BS651">
        <v>650</v>
      </c>
      <c r="BT651">
        <f t="shared" si="21"/>
        <v>2.8311514265461635</v>
      </c>
      <c r="BU651">
        <f t="shared" si="22"/>
        <v>2</v>
      </c>
    </row>
    <row r="652" spans="71:73" x14ac:dyDescent="0.2">
      <c r="BS652">
        <v>651</v>
      </c>
      <c r="BT652">
        <f t="shared" si="21"/>
        <v>2.8355070441254653</v>
      </c>
      <c r="BU652">
        <f t="shared" si="22"/>
        <v>2</v>
      </c>
    </row>
    <row r="653" spans="71:73" x14ac:dyDescent="0.2">
      <c r="BS653">
        <v>652</v>
      </c>
      <c r="BT653">
        <f t="shared" si="21"/>
        <v>2.8398626617047671</v>
      </c>
      <c r="BU653">
        <f t="shared" si="22"/>
        <v>2</v>
      </c>
    </row>
    <row r="654" spans="71:73" x14ac:dyDescent="0.2">
      <c r="BS654">
        <v>653</v>
      </c>
      <c r="BT654">
        <f t="shared" si="21"/>
        <v>2.8442182792840685</v>
      </c>
      <c r="BU654">
        <f t="shared" si="22"/>
        <v>2</v>
      </c>
    </row>
    <row r="655" spans="71:73" x14ac:dyDescent="0.2">
      <c r="BS655">
        <v>654</v>
      </c>
      <c r="BT655">
        <f t="shared" si="21"/>
        <v>2.8485738968633703</v>
      </c>
      <c r="BU655">
        <f t="shared" si="22"/>
        <v>2</v>
      </c>
    </row>
    <row r="656" spans="71:73" x14ac:dyDescent="0.2">
      <c r="BS656">
        <v>655</v>
      </c>
      <c r="BT656">
        <f t="shared" si="21"/>
        <v>2.8529295144426721</v>
      </c>
      <c r="BU656">
        <f t="shared" si="22"/>
        <v>2</v>
      </c>
    </row>
    <row r="657" spans="71:73" x14ac:dyDescent="0.2">
      <c r="BS657">
        <v>656</v>
      </c>
      <c r="BT657">
        <f t="shared" si="21"/>
        <v>2.8572851320219739</v>
      </c>
      <c r="BU657">
        <f t="shared" si="22"/>
        <v>2</v>
      </c>
    </row>
    <row r="658" spans="71:73" x14ac:dyDescent="0.2">
      <c r="BS658">
        <v>657</v>
      </c>
      <c r="BT658">
        <f t="shared" si="21"/>
        <v>2.8616407496012757</v>
      </c>
      <c r="BU658">
        <f t="shared" si="22"/>
        <v>2</v>
      </c>
    </row>
    <row r="659" spans="71:73" x14ac:dyDescent="0.2">
      <c r="BS659">
        <v>658</v>
      </c>
      <c r="BT659">
        <f t="shared" si="21"/>
        <v>2.8659963671805775</v>
      </c>
      <c r="BU659">
        <f t="shared" si="22"/>
        <v>2</v>
      </c>
    </row>
    <row r="660" spans="71:73" x14ac:dyDescent="0.2">
      <c r="BS660">
        <v>659</v>
      </c>
      <c r="BT660">
        <f t="shared" si="21"/>
        <v>2.8703519847598793</v>
      </c>
      <c r="BU660">
        <f t="shared" si="22"/>
        <v>2</v>
      </c>
    </row>
    <row r="661" spans="71:73" x14ac:dyDescent="0.2">
      <c r="BS661">
        <v>660</v>
      </c>
      <c r="BT661">
        <f t="shared" si="21"/>
        <v>2.8747076023391811</v>
      </c>
      <c r="BU661">
        <f t="shared" si="22"/>
        <v>2</v>
      </c>
    </row>
    <row r="662" spans="71:73" x14ac:dyDescent="0.2">
      <c r="BS662">
        <v>661</v>
      </c>
      <c r="BT662">
        <f t="shared" si="21"/>
        <v>2.8747076023391811</v>
      </c>
      <c r="BU662">
        <f t="shared" si="22"/>
        <v>2</v>
      </c>
    </row>
    <row r="663" spans="71:73" x14ac:dyDescent="0.2">
      <c r="BS663">
        <v>662</v>
      </c>
      <c r="BT663">
        <f t="shared" si="21"/>
        <v>2.8747076023391811</v>
      </c>
      <c r="BU663">
        <f t="shared" si="22"/>
        <v>2</v>
      </c>
    </row>
    <row r="664" spans="71:73" x14ac:dyDescent="0.2">
      <c r="BS664">
        <v>663</v>
      </c>
      <c r="BT664">
        <f t="shared" si="21"/>
        <v>2.8747076023391811</v>
      </c>
      <c r="BU664">
        <f t="shared" si="22"/>
        <v>2</v>
      </c>
    </row>
    <row r="665" spans="71:73" x14ac:dyDescent="0.2">
      <c r="BS665">
        <v>664</v>
      </c>
      <c r="BT665">
        <f t="shared" si="21"/>
        <v>2.8747076023391811</v>
      </c>
      <c r="BU665">
        <f t="shared" si="22"/>
        <v>2</v>
      </c>
    </row>
    <row r="666" spans="71:73" x14ac:dyDescent="0.2">
      <c r="BS666">
        <v>665</v>
      </c>
      <c r="BT666">
        <f t="shared" si="21"/>
        <v>2.8747076023391811</v>
      </c>
      <c r="BU666">
        <f t="shared" si="22"/>
        <v>2</v>
      </c>
    </row>
    <row r="667" spans="71:73" x14ac:dyDescent="0.2">
      <c r="BS667">
        <v>666</v>
      </c>
      <c r="BT667">
        <f t="shared" si="21"/>
        <v>2.8747076023391811</v>
      </c>
      <c r="BU667">
        <f t="shared" si="22"/>
        <v>2</v>
      </c>
    </row>
    <row r="668" spans="71:73" x14ac:dyDescent="0.2">
      <c r="BS668">
        <v>667</v>
      </c>
      <c r="BT668">
        <f t="shared" si="21"/>
        <v>2.8747076023391811</v>
      </c>
      <c r="BU668">
        <f t="shared" si="22"/>
        <v>2</v>
      </c>
    </row>
    <row r="669" spans="71:73" x14ac:dyDescent="0.2">
      <c r="BS669">
        <v>668</v>
      </c>
      <c r="BT669">
        <f t="shared" si="21"/>
        <v>2.8747076023391811</v>
      </c>
      <c r="BU669">
        <f t="shared" si="22"/>
        <v>2</v>
      </c>
    </row>
    <row r="670" spans="71:73" x14ac:dyDescent="0.2">
      <c r="BS670">
        <v>669</v>
      </c>
      <c r="BT670">
        <f t="shared" si="21"/>
        <v>2.8747076023391811</v>
      </c>
      <c r="BU670">
        <f t="shared" si="22"/>
        <v>2</v>
      </c>
    </row>
    <row r="671" spans="71:73" x14ac:dyDescent="0.2">
      <c r="BS671">
        <v>670</v>
      </c>
      <c r="BT671">
        <f t="shared" si="21"/>
        <v>2.8747076023391811</v>
      </c>
      <c r="BU671">
        <f t="shared" si="22"/>
        <v>2</v>
      </c>
    </row>
    <row r="672" spans="71:73" x14ac:dyDescent="0.2">
      <c r="BS672">
        <v>671</v>
      </c>
      <c r="BT672">
        <f t="shared" si="21"/>
        <v>2.8747076023391811</v>
      </c>
      <c r="BU672">
        <f t="shared" si="22"/>
        <v>2</v>
      </c>
    </row>
    <row r="673" spans="71:73" x14ac:dyDescent="0.2">
      <c r="BS673">
        <v>672</v>
      </c>
      <c r="BT673">
        <f t="shared" si="21"/>
        <v>2.8747076023391811</v>
      </c>
      <c r="BU673">
        <f t="shared" si="22"/>
        <v>2</v>
      </c>
    </row>
    <row r="674" spans="71:73" x14ac:dyDescent="0.2">
      <c r="BS674">
        <v>673</v>
      </c>
      <c r="BT674">
        <f t="shared" si="21"/>
        <v>2.8747076023391811</v>
      </c>
      <c r="BU674">
        <f t="shared" si="22"/>
        <v>2</v>
      </c>
    </row>
    <row r="675" spans="71:73" x14ac:dyDescent="0.2">
      <c r="BS675">
        <v>674</v>
      </c>
      <c r="BT675">
        <f t="shared" si="21"/>
        <v>2.8747076023391811</v>
      </c>
      <c r="BU675">
        <f t="shared" si="22"/>
        <v>2</v>
      </c>
    </row>
    <row r="676" spans="71:73" x14ac:dyDescent="0.2">
      <c r="BS676">
        <v>675</v>
      </c>
      <c r="BT676">
        <f t="shared" si="21"/>
        <v>2.8747076023391811</v>
      </c>
      <c r="BU676">
        <f t="shared" si="22"/>
        <v>2</v>
      </c>
    </row>
    <row r="677" spans="71:73" x14ac:dyDescent="0.2">
      <c r="BS677">
        <v>676</v>
      </c>
      <c r="BT677">
        <f t="shared" si="21"/>
        <v>2.8747076023391811</v>
      </c>
      <c r="BU677">
        <f t="shared" si="22"/>
        <v>2</v>
      </c>
    </row>
    <row r="678" spans="71:73" x14ac:dyDescent="0.2">
      <c r="BS678">
        <v>677</v>
      </c>
      <c r="BT678">
        <f t="shared" si="21"/>
        <v>2.8747076023391811</v>
      </c>
      <c r="BU678">
        <f t="shared" si="22"/>
        <v>2</v>
      </c>
    </row>
    <row r="679" spans="71:73" x14ac:dyDescent="0.2">
      <c r="BS679">
        <v>678</v>
      </c>
      <c r="BT679">
        <f t="shared" si="21"/>
        <v>2.8747076023391811</v>
      </c>
      <c r="BU679">
        <f t="shared" si="22"/>
        <v>2</v>
      </c>
    </row>
    <row r="680" spans="71:73" x14ac:dyDescent="0.2">
      <c r="BS680">
        <v>679</v>
      </c>
      <c r="BT680">
        <f t="shared" si="21"/>
        <v>2.8747076023391811</v>
      </c>
      <c r="BU680">
        <f t="shared" si="22"/>
        <v>2</v>
      </c>
    </row>
    <row r="681" spans="71:73" x14ac:dyDescent="0.2">
      <c r="BS681">
        <v>680</v>
      </c>
      <c r="BT681">
        <f t="shared" si="21"/>
        <v>2.8747076023391811</v>
      </c>
      <c r="BU681">
        <f t="shared" si="22"/>
        <v>2</v>
      </c>
    </row>
    <row r="682" spans="71:73" x14ac:dyDescent="0.2">
      <c r="BS682">
        <v>681</v>
      </c>
      <c r="BT682">
        <f t="shared" si="21"/>
        <v>2.8747076023391811</v>
      </c>
      <c r="BU682">
        <f t="shared" si="22"/>
        <v>2</v>
      </c>
    </row>
    <row r="683" spans="71:73" x14ac:dyDescent="0.2">
      <c r="BS683">
        <v>682</v>
      </c>
      <c r="BT683">
        <f t="shared" si="21"/>
        <v>2.8747076023391811</v>
      </c>
      <c r="BU683">
        <f t="shared" si="22"/>
        <v>2</v>
      </c>
    </row>
    <row r="684" spans="71:73" x14ac:dyDescent="0.2">
      <c r="BS684">
        <v>683</v>
      </c>
      <c r="BT684">
        <f t="shared" si="21"/>
        <v>2.8747076023391811</v>
      </c>
      <c r="BU684">
        <f t="shared" si="22"/>
        <v>2</v>
      </c>
    </row>
    <row r="685" spans="71:73" x14ac:dyDescent="0.2">
      <c r="BS685">
        <v>684</v>
      </c>
      <c r="BT685">
        <f t="shared" si="21"/>
        <v>2.8747076023391811</v>
      </c>
      <c r="BU685">
        <f t="shared" si="22"/>
        <v>2</v>
      </c>
    </row>
    <row r="686" spans="71:73" x14ac:dyDescent="0.2">
      <c r="BS686">
        <v>685</v>
      </c>
      <c r="BT686">
        <f t="shared" si="21"/>
        <v>2.8747076023391811</v>
      </c>
      <c r="BU686">
        <f t="shared" si="22"/>
        <v>2</v>
      </c>
    </row>
    <row r="687" spans="71:73" x14ac:dyDescent="0.2">
      <c r="BS687">
        <v>686</v>
      </c>
      <c r="BT687">
        <f t="shared" si="21"/>
        <v>2.8747076023391811</v>
      </c>
      <c r="BU687">
        <f t="shared" si="22"/>
        <v>2</v>
      </c>
    </row>
    <row r="688" spans="71:73" x14ac:dyDescent="0.2">
      <c r="BS688">
        <v>687</v>
      </c>
      <c r="BT688">
        <f t="shared" si="21"/>
        <v>2.8747076023391811</v>
      </c>
      <c r="BU688">
        <f t="shared" si="22"/>
        <v>2</v>
      </c>
    </row>
    <row r="689" spans="71:73" x14ac:dyDescent="0.2">
      <c r="BS689">
        <v>688</v>
      </c>
      <c r="BT689">
        <f t="shared" si="21"/>
        <v>2.8747076023391811</v>
      </c>
      <c r="BU689">
        <f t="shared" si="22"/>
        <v>2</v>
      </c>
    </row>
    <row r="690" spans="71:73" x14ac:dyDescent="0.2">
      <c r="BS690">
        <v>689</v>
      </c>
      <c r="BT690">
        <f t="shared" si="21"/>
        <v>2.8747076023391811</v>
      </c>
      <c r="BU690">
        <f t="shared" si="22"/>
        <v>2</v>
      </c>
    </row>
    <row r="691" spans="71:73" x14ac:dyDescent="0.2">
      <c r="BS691">
        <v>690</v>
      </c>
      <c r="BT691">
        <f t="shared" si="21"/>
        <v>2.8747076023391811</v>
      </c>
      <c r="BU691">
        <f t="shared" si="22"/>
        <v>2</v>
      </c>
    </row>
    <row r="692" spans="71:73" x14ac:dyDescent="0.2">
      <c r="BS692">
        <v>691</v>
      </c>
      <c r="BT692">
        <f t="shared" si="21"/>
        <v>2.8747076023391811</v>
      </c>
      <c r="BU692">
        <f t="shared" si="22"/>
        <v>2</v>
      </c>
    </row>
    <row r="693" spans="71:73" x14ac:dyDescent="0.2">
      <c r="BS693">
        <v>692</v>
      </c>
      <c r="BT693">
        <f t="shared" si="21"/>
        <v>2.8747076023391811</v>
      </c>
      <c r="BU693">
        <f t="shared" si="22"/>
        <v>2</v>
      </c>
    </row>
    <row r="694" spans="71:73" x14ac:dyDescent="0.2">
      <c r="BS694">
        <v>693</v>
      </c>
      <c r="BT694">
        <f t="shared" si="21"/>
        <v>2.8747076023391811</v>
      </c>
      <c r="BU694">
        <f t="shared" si="22"/>
        <v>2</v>
      </c>
    </row>
    <row r="695" spans="71:73" x14ac:dyDescent="0.2">
      <c r="BS695">
        <v>694</v>
      </c>
      <c r="BT695">
        <f t="shared" si="21"/>
        <v>2.8747076023391811</v>
      </c>
      <c r="BU695">
        <f t="shared" si="22"/>
        <v>2</v>
      </c>
    </row>
    <row r="696" spans="71:73" x14ac:dyDescent="0.2">
      <c r="BS696">
        <v>695</v>
      </c>
      <c r="BT696">
        <f t="shared" si="21"/>
        <v>2.8747076023391811</v>
      </c>
      <c r="BU696">
        <f t="shared" si="22"/>
        <v>2</v>
      </c>
    </row>
    <row r="697" spans="71:73" x14ac:dyDescent="0.2">
      <c r="BS697">
        <v>696</v>
      </c>
      <c r="BT697">
        <f t="shared" si="21"/>
        <v>2.8747076023391811</v>
      </c>
      <c r="BU697">
        <f t="shared" si="22"/>
        <v>2</v>
      </c>
    </row>
    <row r="698" spans="71:73" x14ac:dyDescent="0.2">
      <c r="BS698">
        <v>697</v>
      </c>
      <c r="BT698">
        <f t="shared" si="21"/>
        <v>2.8747076023391811</v>
      </c>
      <c r="BU698">
        <f t="shared" si="22"/>
        <v>2</v>
      </c>
    </row>
    <row r="699" spans="71:73" x14ac:dyDescent="0.2">
      <c r="BS699">
        <v>698</v>
      </c>
      <c r="BT699">
        <f t="shared" si="21"/>
        <v>2.8747076023391811</v>
      </c>
      <c r="BU699">
        <f t="shared" si="22"/>
        <v>2</v>
      </c>
    </row>
    <row r="700" spans="71:73" x14ac:dyDescent="0.2">
      <c r="BS700">
        <v>699</v>
      </c>
      <c r="BT700">
        <f t="shared" si="21"/>
        <v>2.8747076023391811</v>
      </c>
      <c r="BU700">
        <f t="shared" si="22"/>
        <v>2</v>
      </c>
    </row>
    <row r="701" spans="71:73" x14ac:dyDescent="0.2">
      <c r="BS701">
        <v>700</v>
      </c>
      <c r="BT701">
        <f t="shared" si="21"/>
        <v>2.8747076023391811</v>
      </c>
      <c r="BU701">
        <f t="shared" si="22"/>
        <v>2</v>
      </c>
    </row>
    <row r="702" spans="71:73" x14ac:dyDescent="0.2">
      <c r="BS702">
        <v>701</v>
      </c>
      <c r="BT702">
        <f t="shared" si="21"/>
        <v>2.8747076023391811</v>
      </c>
      <c r="BU702">
        <f t="shared" si="22"/>
        <v>2</v>
      </c>
    </row>
    <row r="703" spans="71:73" x14ac:dyDescent="0.2">
      <c r="BS703">
        <v>702</v>
      </c>
      <c r="BT703">
        <f t="shared" si="21"/>
        <v>2.8747076023391811</v>
      </c>
      <c r="BU703">
        <f t="shared" si="22"/>
        <v>2</v>
      </c>
    </row>
    <row r="704" spans="71:73" x14ac:dyDescent="0.2">
      <c r="BS704">
        <v>703</v>
      </c>
      <c r="BT704">
        <f t="shared" si="21"/>
        <v>2.8747076023391811</v>
      </c>
      <c r="BU704">
        <f t="shared" si="22"/>
        <v>2</v>
      </c>
    </row>
    <row r="705" spans="71:73" x14ac:dyDescent="0.2">
      <c r="BS705">
        <v>704</v>
      </c>
      <c r="BT705">
        <f t="shared" si="21"/>
        <v>2.8747076023391811</v>
      </c>
      <c r="BU705">
        <f t="shared" si="22"/>
        <v>2</v>
      </c>
    </row>
    <row r="706" spans="71:73" x14ac:dyDescent="0.2">
      <c r="BS706">
        <v>705</v>
      </c>
      <c r="BT706">
        <f t="shared" si="21"/>
        <v>2.8747076023391811</v>
      </c>
      <c r="BU706">
        <f t="shared" si="22"/>
        <v>2</v>
      </c>
    </row>
    <row r="707" spans="71:73" x14ac:dyDescent="0.2">
      <c r="BS707">
        <v>706</v>
      </c>
      <c r="BT707">
        <f t="shared" ref="BT707:BT770" si="23">IF(BS707&lt;$AG$23,$AG$25*BS707+$AG$27,IF(BS707&lt;$AX$23,$Z$33,$AX$25*BS707+$AX$27))</f>
        <v>2.8747076023391811</v>
      </c>
      <c r="BU707">
        <f t="shared" ref="BU707:BU770" si="24">INT(BT707)</f>
        <v>2</v>
      </c>
    </row>
    <row r="708" spans="71:73" x14ac:dyDescent="0.2">
      <c r="BS708">
        <v>707</v>
      </c>
      <c r="BT708">
        <f t="shared" si="23"/>
        <v>2.8747076023391811</v>
      </c>
      <c r="BU708">
        <f t="shared" si="24"/>
        <v>2</v>
      </c>
    </row>
    <row r="709" spans="71:73" x14ac:dyDescent="0.2">
      <c r="BS709">
        <v>708</v>
      </c>
      <c r="BT709">
        <f t="shared" si="23"/>
        <v>2.8747076023391811</v>
      </c>
      <c r="BU709">
        <f t="shared" si="24"/>
        <v>2</v>
      </c>
    </row>
    <row r="710" spans="71:73" x14ac:dyDescent="0.2">
      <c r="BS710">
        <v>709</v>
      </c>
      <c r="BT710">
        <f t="shared" si="23"/>
        <v>2.8747076023391811</v>
      </c>
      <c r="BU710">
        <f t="shared" si="24"/>
        <v>2</v>
      </c>
    </row>
    <row r="711" spans="71:73" x14ac:dyDescent="0.2">
      <c r="BS711">
        <v>710</v>
      </c>
      <c r="BT711">
        <f t="shared" si="23"/>
        <v>2.8747076023391811</v>
      </c>
      <c r="BU711">
        <f t="shared" si="24"/>
        <v>2</v>
      </c>
    </row>
    <row r="712" spans="71:73" x14ac:dyDescent="0.2">
      <c r="BS712">
        <v>711</v>
      </c>
      <c r="BT712">
        <f t="shared" si="23"/>
        <v>2.8747076023391811</v>
      </c>
      <c r="BU712">
        <f t="shared" si="24"/>
        <v>2</v>
      </c>
    </row>
    <row r="713" spans="71:73" x14ac:dyDescent="0.2">
      <c r="BS713">
        <v>712</v>
      </c>
      <c r="BT713">
        <f t="shared" si="23"/>
        <v>2.8747076023391811</v>
      </c>
      <c r="BU713">
        <f t="shared" si="24"/>
        <v>2</v>
      </c>
    </row>
    <row r="714" spans="71:73" x14ac:dyDescent="0.2">
      <c r="BS714">
        <v>713</v>
      </c>
      <c r="BT714">
        <f t="shared" si="23"/>
        <v>2.8747076023391811</v>
      </c>
      <c r="BU714">
        <f t="shared" si="24"/>
        <v>2</v>
      </c>
    </row>
    <row r="715" spans="71:73" x14ac:dyDescent="0.2">
      <c r="BS715">
        <v>714</v>
      </c>
      <c r="BT715">
        <f t="shared" si="23"/>
        <v>2.8747076023391811</v>
      </c>
      <c r="BU715">
        <f t="shared" si="24"/>
        <v>2</v>
      </c>
    </row>
    <row r="716" spans="71:73" x14ac:dyDescent="0.2">
      <c r="BS716">
        <v>715</v>
      </c>
      <c r="BT716">
        <f t="shared" si="23"/>
        <v>2.8747076023391811</v>
      </c>
      <c r="BU716">
        <f t="shared" si="24"/>
        <v>2</v>
      </c>
    </row>
    <row r="717" spans="71:73" x14ac:dyDescent="0.2">
      <c r="BS717">
        <v>716</v>
      </c>
      <c r="BT717">
        <f t="shared" si="23"/>
        <v>2.8747076023391811</v>
      </c>
      <c r="BU717">
        <f t="shared" si="24"/>
        <v>2</v>
      </c>
    </row>
    <row r="718" spans="71:73" x14ac:dyDescent="0.2">
      <c r="BS718">
        <v>717</v>
      </c>
      <c r="BT718">
        <f t="shared" si="23"/>
        <v>2.8747076023391811</v>
      </c>
      <c r="BU718">
        <f t="shared" si="24"/>
        <v>2</v>
      </c>
    </row>
    <row r="719" spans="71:73" x14ac:dyDescent="0.2">
      <c r="BS719">
        <v>718</v>
      </c>
      <c r="BT719">
        <f t="shared" si="23"/>
        <v>2.8747076023391811</v>
      </c>
      <c r="BU719">
        <f t="shared" si="24"/>
        <v>2</v>
      </c>
    </row>
    <row r="720" spans="71:73" x14ac:dyDescent="0.2">
      <c r="BS720">
        <v>719</v>
      </c>
      <c r="BT720">
        <f t="shared" si="23"/>
        <v>2.8747076023391811</v>
      </c>
      <c r="BU720">
        <f t="shared" si="24"/>
        <v>2</v>
      </c>
    </row>
    <row r="721" spans="71:73" x14ac:dyDescent="0.2">
      <c r="BS721">
        <v>720</v>
      </c>
      <c r="BT721">
        <f t="shared" si="23"/>
        <v>2.8747076023391811</v>
      </c>
      <c r="BU721">
        <f t="shared" si="24"/>
        <v>2</v>
      </c>
    </row>
    <row r="722" spans="71:73" x14ac:dyDescent="0.2">
      <c r="BS722">
        <v>721</v>
      </c>
      <c r="BT722">
        <f t="shared" si="23"/>
        <v>2.8747076023391811</v>
      </c>
      <c r="BU722">
        <f t="shared" si="24"/>
        <v>2</v>
      </c>
    </row>
    <row r="723" spans="71:73" x14ac:dyDescent="0.2">
      <c r="BS723">
        <v>722</v>
      </c>
      <c r="BT723">
        <f t="shared" si="23"/>
        <v>2.8747076023391811</v>
      </c>
      <c r="BU723">
        <f t="shared" si="24"/>
        <v>2</v>
      </c>
    </row>
    <row r="724" spans="71:73" x14ac:dyDescent="0.2">
      <c r="BS724">
        <v>723</v>
      </c>
      <c r="BT724">
        <f t="shared" si="23"/>
        <v>2.8747076023391811</v>
      </c>
      <c r="BU724">
        <f t="shared" si="24"/>
        <v>2</v>
      </c>
    </row>
    <row r="725" spans="71:73" x14ac:dyDescent="0.2">
      <c r="BS725">
        <v>724</v>
      </c>
      <c r="BT725">
        <f t="shared" si="23"/>
        <v>2.8747076023391811</v>
      </c>
      <c r="BU725">
        <f t="shared" si="24"/>
        <v>2</v>
      </c>
    </row>
    <row r="726" spans="71:73" x14ac:dyDescent="0.2">
      <c r="BS726">
        <v>725</v>
      </c>
      <c r="BT726">
        <f t="shared" si="23"/>
        <v>2.8747076023391811</v>
      </c>
      <c r="BU726">
        <f t="shared" si="24"/>
        <v>2</v>
      </c>
    </row>
    <row r="727" spans="71:73" x14ac:dyDescent="0.2">
      <c r="BS727">
        <v>726</v>
      </c>
      <c r="BT727">
        <f t="shared" si="23"/>
        <v>2.8747076023391811</v>
      </c>
      <c r="BU727">
        <f t="shared" si="24"/>
        <v>2</v>
      </c>
    </row>
    <row r="728" spans="71:73" x14ac:dyDescent="0.2">
      <c r="BS728">
        <v>727</v>
      </c>
      <c r="BT728">
        <f t="shared" si="23"/>
        <v>2.8747076023391811</v>
      </c>
      <c r="BU728">
        <f t="shared" si="24"/>
        <v>2</v>
      </c>
    </row>
    <row r="729" spans="71:73" x14ac:dyDescent="0.2">
      <c r="BS729">
        <v>728</v>
      </c>
      <c r="BT729">
        <f t="shared" si="23"/>
        <v>2.8747076023391811</v>
      </c>
      <c r="BU729">
        <f t="shared" si="24"/>
        <v>2</v>
      </c>
    </row>
    <row r="730" spans="71:73" x14ac:dyDescent="0.2">
      <c r="BS730">
        <v>729</v>
      </c>
      <c r="BT730">
        <f t="shared" si="23"/>
        <v>2.8747076023391811</v>
      </c>
      <c r="BU730">
        <f t="shared" si="24"/>
        <v>2</v>
      </c>
    </row>
    <row r="731" spans="71:73" x14ac:dyDescent="0.2">
      <c r="BS731">
        <v>730</v>
      </c>
      <c r="BT731">
        <f t="shared" si="23"/>
        <v>2.8747076023391811</v>
      </c>
      <c r="BU731">
        <f t="shared" si="24"/>
        <v>2</v>
      </c>
    </row>
    <row r="732" spans="71:73" x14ac:dyDescent="0.2">
      <c r="BS732">
        <v>731</v>
      </c>
      <c r="BT732">
        <f t="shared" si="23"/>
        <v>2.8747076023391811</v>
      </c>
      <c r="BU732">
        <f t="shared" si="24"/>
        <v>2</v>
      </c>
    </row>
    <row r="733" spans="71:73" x14ac:dyDescent="0.2">
      <c r="BS733">
        <v>732</v>
      </c>
      <c r="BT733">
        <f t="shared" si="23"/>
        <v>2.8747076023391811</v>
      </c>
      <c r="BU733">
        <f t="shared" si="24"/>
        <v>2</v>
      </c>
    </row>
    <row r="734" spans="71:73" x14ac:dyDescent="0.2">
      <c r="BS734">
        <v>733</v>
      </c>
      <c r="BT734">
        <f t="shared" si="23"/>
        <v>2.8747076023391811</v>
      </c>
      <c r="BU734">
        <f t="shared" si="24"/>
        <v>2</v>
      </c>
    </row>
    <row r="735" spans="71:73" x14ac:dyDescent="0.2">
      <c r="BS735">
        <v>734</v>
      </c>
      <c r="BT735">
        <f t="shared" si="23"/>
        <v>2.8747076023391811</v>
      </c>
      <c r="BU735">
        <f t="shared" si="24"/>
        <v>2</v>
      </c>
    </row>
    <row r="736" spans="71:73" x14ac:dyDescent="0.2">
      <c r="BS736">
        <v>735</v>
      </c>
      <c r="BT736">
        <f t="shared" si="23"/>
        <v>2.8747076023391811</v>
      </c>
      <c r="BU736">
        <f t="shared" si="24"/>
        <v>2</v>
      </c>
    </row>
    <row r="737" spans="71:73" x14ac:dyDescent="0.2">
      <c r="BS737">
        <v>736</v>
      </c>
      <c r="BT737">
        <f t="shared" si="23"/>
        <v>2.8747076023391811</v>
      </c>
      <c r="BU737">
        <f t="shared" si="24"/>
        <v>2</v>
      </c>
    </row>
    <row r="738" spans="71:73" x14ac:dyDescent="0.2">
      <c r="BS738">
        <v>737</v>
      </c>
      <c r="BT738">
        <f t="shared" si="23"/>
        <v>2.8747076023391811</v>
      </c>
      <c r="BU738">
        <f t="shared" si="24"/>
        <v>2</v>
      </c>
    </row>
    <row r="739" spans="71:73" x14ac:dyDescent="0.2">
      <c r="BS739">
        <v>738</v>
      </c>
      <c r="BT739">
        <f t="shared" si="23"/>
        <v>2.8747076023391811</v>
      </c>
      <c r="BU739">
        <f t="shared" si="24"/>
        <v>2</v>
      </c>
    </row>
    <row r="740" spans="71:73" x14ac:dyDescent="0.2">
      <c r="BS740">
        <v>739</v>
      </c>
      <c r="BT740">
        <f t="shared" si="23"/>
        <v>2.8747076023391811</v>
      </c>
      <c r="BU740">
        <f t="shared" si="24"/>
        <v>2</v>
      </c>
    </row>
    <row r="741" spans="71:73" x14ac:dyDescent="0.2">
      <c r="BS741">
        <v>740</v>
      </c>
      <c r="BT741">
        <f t="shared" si="23"/>
        <v>2.8747076023391811</v>
      </c>
      <c r="BU741">
        <f t="shared" si="24"/>
        <v>2</v>
      </c>
    </row>
    <row r="742" spans="71:73" x14ac:dyDescent="0.2">
      <c r="BS742">
        <v>741</v>
      </c>
      <c r="BT742">
        <f t="shared" si="23"/>
        <v>2.8747076023391811</v>
      </c>
      <c r="BU742">
        <f t="shared" si="24"/>
        <v>2</v>
      </c>
    </row>
    <row r="743" spans="71:73" x14ac:dyDescent="0.2">
      <c r="BS743">
        <v>742</v>
      </c>
      <c r="BT743">
        <f t="shared" si="23"/>
        <v>2.8747076023391811</v>
      </c>
      <c r="BU743">
        <f t="shared" si="24"/>
        <v>2</v>
      </c>
    </row>
    <row r="744" spans="71:73" x14ac:dyDescent="0.2">
      <c r="BS744">
        <v>743</v>
      </c>
      <c r="BT744">
        <f t="shared" si="23"/>
        <v>2.8747076023391811</v>
      </c>
      <c r="BU744">
        <f t="shared" si="24"/>
        <v>2</v>
      </c>
    </row>
    <row r="745" spans="71:73" x14ac:dyDescent="0.2">
      <c r="BS745">
        <v>744</v>
      </c>
      <c r="BT745">
        <f t="shared" si="23"/>
        <v>2.8747076023391811</v>
      </c>
      <c r="BU745">
        <f t="shared" si="24"/>
        <v>2</v>
      </c>
    </row>
    <row r="746" spans="71:73" x14ac:dyDescent="0.2">
      <c r="BS746">
        <v>745</v>
      </c>
      <c r="BT746">
        <f t="shared" si="23"/>
        <v>2.8747076023391811</v>
      </c>
      <c r="BU746">
        <f t="shared" si="24"/>
        <v>2</v>
      </c>
    </row>
    <row r="747" spans="71:73" x14ac:dyDescent="0.2">
      <c r="BS747">
        <v>746</v>
      </c>
      <c r="BT747">
        <f t="shared" si="23"/>
        <v>2.8747076023391811</v>
      </c>
      <c r="BU747">
        <f t="shared" si="24"/>
        <v>2</v>
      </c>
    </row>
    <row r="748" spans="71:73" x14ac:dyDescent="0.2">
      <c r="BS748">
        <v>747</v>
      </c>
      <c r="BT748">
        <f t="shared" si="23"/>
        <v>2.8747076023391811</v>
      </c>
      <c r="BU748">
        <f t="shared" si="24"/>
        <v>2</v>
      </c>
    </row>
    <row r="749" spans="71:73" x14ac:dyDescent="0.2">
      <c r="BS749">
        <v>748</v>
      </c>
      <c r="BT749">
        <f t="shared" si="23"/>
        <v>2.8747076023391811</v>
      </c>
      <c r="BU749">
        <f t="shared" si="24"/>
        <v>2</v>
      </c>
    </row>
    <row r="750" spans="71:73" x14ac:dyDescent="0.2">
      <c r="BS750">
        <v>749</v>
      </c>
      <c r="BT750">
        <f t="shared" si="23"/>
        <v>2.8747076023391811</v>
      </c>
      <c r="BU750">
        <f t="shared" si="24"/>
        <v>2</v>
      </c>
    </row>
    <row r="751" spans="71:73" x14ac:dyDescent="0.2">
      <c r="BS751">
        <v>750</v>
      </c>
      <c r="BT751">
        <f t="shared" si="23"/>
        <v>2.8747076023391811</v>
      </c>
      <c r="BU751">
        <f t="shared" si="24"/>
        <v>2</v>
      </c>
    </row>
    <row r="752" spans="71:73" x14ac:dyDescent="0.2">
      <c r="BS752">
        <v>751</v>
      </c>
      <c r="BT752">
        <f t="shared" si="23"/>
        <v>2.8747076023391811</v>
      </c>
      <c r="BU752">
        <f t="shared" si="24"/>
        <v>2</v>
      </c>
    </row>
    <row r="753" spans="71:73" x14ac:dyDescent="0.2">
      <c r="BS753">
        <v>752</v>
      </c>
      <c r="BT753">
        <f t="shared" si="23"/>
        <v>2.8747076023391811</v>
      </c>
      <c r="BU753">
        <f t="shared" si="24"/>
        <v>2</v>
      </c>
    </row>
    <row r="754" spans="71:73" x14ac:dyDescent="0.2">
      <c r="BS754">
        <v>753</v>
      </c>
      <c r="BT754">
        <f t="shared" si="23"/>
        <v>2.8747076023391811</v>
      </c>
      <c r="BU754">
        <f t="shared" si="24"/>
        <v>2</v>
      </c>
    </row>
    <row r="755" spans="71:73" x14ac:dyDescent="0.2">
      <c r="BS755">
        <v>754</v>
      </c>
      <c r="BT755">
        <f t="shared" si="23"/>
        <v>2.8747076023391811</v>
      </c>
      <c r="BU755">
        <f t="shared" si="24"/>
        <v>2</v>
      </c>
    </row>
    <row r="756" spans="71:73" x14ac:dyDescent="0.2">
      <c r="BS756">
        <v>755</v>
      </c>
      <c r="BT756">
        <f t="shared" si="23"/>
        <v>2.8747076023391811</v>
      </c>
      <c r="BU756">
        <f t="shared" si="24"/>
        <v>2</v>
      </c>
    </row>
    <row r="757" spans="71:73" x14ac:dyDescent="0.2">
      <c r="BS757">
        <v>756</v>
      </c>
      <c r="BT757">
        <f t="shared" si="23"/>
        <v>2.8747076023391811</v>
      </c>
      <c r="BU757">
        <f t="shared" si="24"/>
        <v>2</v>
      </c>
    </row>
    <row r="758" spans="71:73" x14ac:dyDescent="0.2">
      <c r="BS758">
        <v>757</v>
      </c>
      <c r="BT758">
        <f t="shared" si="23"/>
        <v>2.8747076023391811</v>
      </c>
      <c r="BU758">
        <f t="shared" si="24"/>
        <v>2</v>
      </c>
    </row>
    <row r="759" spans="71:73" x14ac:dyDescent="0.2">
      <c r="BS759">
        <v>758</v>
      </c>
      <c r="BT759">
        <f t="shared" si="23"/>
        <v>2.8747076023391811</v>
      </c>
      <c r="BU759">
        <f t="shared" si="24"/>
        <v>2</v>
      </c>
    </row>
    <row r="760" spans="71:73" x14ac:dyDescent="0.2">
      <c r="BS760">
        <v>759</v>
      </c>
      <c r="BT760">
        <f t="shared" si="23"/>
        <v>2.8747076023391811</v>
      </c>
      <c r="BU760">
        <f t="shared" si="24"/>
        <v>2</v>
      </c>
    </row>
    <row r="761" spans="71:73" x14ac:dyDescent="0.2">
      <c r="BS761">
        <v>760</v>
      </c>
      <c r="BT761">
        <f t="shared" si="23"/>
        <v>2.8747076023391811</v>
      </c>
      <c r="BU761">
        <f t="shared" si="24"/>
        <v>2</v>
      </c>
    </row>
    <row r="762" spans="71:73" x14ac:dyDescent="0.2">
      <c r="BS762">
        <v>761</v>
      </c>
      <c r="BT762">
        <f t="shared" si="23"/>
        <v>2.8747076023391811</v>
      </c>
      <c r="BU762">
        <f t="shared" si="24"/>
        <v>2</v>
      </c>
    </row>
    <row r="763" spans="71:73" x14ac:dyDescent="0.2">
      <c r="BS763">
        <v>762</v>
      </c>
      <c r="BT763">
        <f t="shared" si="23"/>
        <v>2.8747076023391811</v>
      </c>
      <c r="BU763">
        <f t="shared" si="24"/>
        <v>2</v>
      </c>
    </row>
    <row r="764" spans="71:73" x14ac:dyDescent="0.2">
      <c r="BS764">
        <v>763</v>
      </c>
      <c r="BT764">
        <f t="shared" si="23"/>
        <v>2.8747076023391811</v>
      </c>
      <c r="BU764">
        <f t="shared" si="24"/>
        <v>2</v>
      </c>
    </row>
    <row r="765" spans="71:73" x14ac:dyDescent="0.2">
      <c r="BS765">
        <v>764</v>
      </c>
      <c r="BT765">
        <f t="shared" si="23"/>
        <v>2.8747076023391811</v>
      </c>
      <c r="BU765">
        <f t="shared" si="24"/>
        <v>2</v>
      </c>
    </row>
    <row r="766" spans="71:73" x14ac:dyDescent="0.2">
      <c r="BS766">
        <v>765</v>
      </c>
      <c r="BT766">
        <f t="shared" si="23"/>
        <v>2.8747076023391811</v>
      </c>
      <c r="BU766">
        <f t="shared" si="24"/>
        <v>2</v>
      </c>
    </row>
    <row r="767" spans="71:73" x14ac:dyDescent="0.2">
      <c r="BS767">
        <v>766</v>
      </c>
      <c r="BT767">
        <f t="shared" si="23"/>
        <v>2.8747076023391811</v>
      </c>
      <c r="BU767">
        <f t="shared" si="24"/>
        <v>2</v>
      </c>
    </row>
    <row r="768" spans="71:73" x14ac:dyDescent="0.2">
      <c r="BS768">
        <v>767</v>
      </c>
      <c r="BT768">
        <f t="shared" si="23"/>
        <v>2.8747076023391811</v>
      </c>
      <c r="BU768">
        <f t="shared" si="24"/>
        <v>2</v>
      </c>
    </row>
    <row r="769" spans="71:73" x14ac:dyDescent="0.2">
      <c r="BS769">
        <v>768</v>
      </c>
      <c r="BT769">
        <f t="shared" si="23"/>
        <v>2.8747076023391811</v>
      </c>
      <c r="BU769">
        <f t="shared" si="24"/>
        <v>2</v>
      </c>
    </row>
    <row r="770" spans="71:73" x14ac:dyDescent="0.2">
      <c r="BS770">
        <v>769</v>
      </c>
      <c r="BT770">
        <f t="shared" si="23"/>
        <v>2.8747076023391811</v>
      </c>
      <c r="BU770">
        <f t="shared" si="24"/>
        <v>2</v>
      </c>
    </row>
    <row r="771" spans="71:73" x14ac:dyDescent="0.2">
      <c r="BS771">
        <v>770</v>
      </c>
      <c r="BT771">
        <f t="shared" ref="BT771:BT834" si="25">IF(BS771&lt;$AG$23,$AG$25*BS771+$AG$27,IF(BS771&lt;$AX$23,$Z$33,$AX$25*BS771+$AX$27))</f>
        <v>2.8747076023391811</v>
      </c>
      <c r="BU771">
        <f t="shared" ref="BU771:BU834" si="26">INT(BT771)</f>
        <v>2</v>
      </c>
    </row>
    <row r="772" spans="71:73" x14ac:dyDescent="0.2">
      <c r="BS772">
        <v>771</v>
      </c>
      <c r="BT772">
        <f t="shared" si="25"/>
        <v>2.8747076023391811</v>
      </c>
      <c r="BU772">
        <f t="shared" si="26"/>
        <v>2</v>
      </c>
    </row>
    <row r="773" spans="71:73" x14ac:dyDescent="0.2">
      <c r="BS773">
        <v>772</v>
      </c>
      <c r="BT773">
        <f t="shared" si="25"/>
        <v>2.8747076023391811</v>
      </c>
      <c r="BU773">
        <f t="shared" si="26"/>
        <v>2</v>
      </c>
    </row>
    <row r="774" spans="71:73" x14ac:dyDescent="0.2">
      <c r="BS774">
        <v>773</v>
      </c>
      <c r="BT774">
        <f t="shared" si="25"/>
        <v>2.8747076023391811</v>
      </c>
      <c r="BU774">
        <f t="shared" si="26"/>
        <v>2</v>
      </c>
    </row>
    <row r="775" spans="71:73" x14ac:dyDescent="0.2">
      <c r="BS775">
        <v>774</v>
      </c>
      <c r="BT775">
        <f t="shared" si="25"/>
        <v>2.8747076023391811</v>
      </c>
      <c r="BU775">
        <f t="shared" si="26"/>
        <v>2</v>
      </c>
    </row>
    <row r="776" spans="71:73" x14ac:dyDescent="0.2">
      <c r="BS776">
        <v>775</v>
      </c>
      <c r="BT776">
        <f t="shared" si="25"/>
        <v>2.8747076023391811</v>
      </c>
      <c r="BU776">
        <f t="shared" si="26"/>
        <v>2</v>
      </c>
    </row>
    <row r="777" spans="71:73" x14ac:dyDescent="0.2">
      <c r="BS777">
        <v>776</v>
      </c>
      <c r="BT777">
        <f t="shared" si="25"/>
        <v>2.8747076023391811</v>
      </c>
      <c r="BU777">
        <f t="shared" si="26"/>
        <v>2</v>
      </c>
    </row>
    <row r="778" spans="71:73" x14ac:dyDescent="0.2">
      <c r="BS778">
        <v>777</v>
      </c>
      <c r="BT778">
        <f t="shared" si="25"/>
        <v>2.8747076023391811</v>
      </c>
      <c r="BU778">
        <f t="shared" si="26"/>
        <v>2</v>
      </c>
    </row>
    <row r="779" spans="71:73" x14ac:dyDescent="0.2">
      <c r="BS779">
        <v>778</v>
      </c>
      <c r="BT779">
        <f t="shared" si="25"/>
        <v>2.8747076023391811</v>
      </c>
      <c r="BU779">
        <f t="shared" si="26"/>
        <v>2</v>
      </c>
    </row>
    <row r="780" spans="71:73" x14ac:dyDescent="0.2">
      <c r="BS780">
        <v>779</v>
      </c>
      <c r="BT780">
        <f t="shared" si="25"/>
        <v>2.8747076023391811</v>
      </c>
      <c r="BU780">
        <f t="shared" si="26"/>
        <v>2</v>
      </c>
    </row>
    <row r="781" spans="71:73" x14ac:dyDescent="0.2">
      <c r="BS781">
        <v>780</v>
      </c>
      <c r="BT781">
        <f t="shared" si="25"/>
        <v>2.8747076023391811</v>
      </c>
      <c r="BU781">
        <f t="shared" si="26"/>
        <v>2</v>
      </c>
    </row>
    <row r="782" spans="71:73" x14ac:dyDescent="0.2">
      <c r="BS782">
        <v>781</v>
      </c>
      <c r="BT782">
        <f t="shared" si="25"/>
        <v>2.8747076023391811</v>
      </c>
      <c r="BU782">
        <f t="shared" si="26"/>
        <v>2</v>
      </c>
    </row>
    <row r="783" spans="71:73" x14ac:dyDescent="0.2">
      <c r="BS783">
        <v>782</v>
      </c>
      <c r="BT783">
        <f t="shared" si="25"/>
        <v>2.8747076023391811</v>
      </c>
      <c r="BU783">
        <f t="shared" si="26"/>
        <v>2</v>
      </c>
    </row>
    <row r="784" spans="71:73" x14ac:dyDescent="0.2">
      <c r="BS784">
        <v>783</v>
      </c>
      <c r="BT784">
        <f t="shared" si="25"/>
        <v>2.8747076023391811</v>
      </c>
      <c r="BU784">
        <f t="shared" si="26"/>
        <v>2</v>
      </c>
    </row>
    <row r="785" spans="71:73" x14ac:dyDescent="0.2">
      <c r="BS785">
        <v>784</v>
      </c>
      <c r="BT785">
        <f t="shared" si="25"/>
        <v>2.8747076023391811</v>
      </c>
      <c r="BU785">
        <f t="shared" si="26"/>
        <v>2</v>
      </c>
    </row>
    <row r="786" spans="71:73" x14ac:dyDescent="0.2">
      <c r="BS786">
        <v>785</v>
      </c>
      <c r="BT786">
        <f t="shared" si="25"/>
        <v>2.8747076023391811</v>
      </c>
      <c r="BU786">
        <f t="shared" si="26"/>
        <v>2</v>
      </c>
    </row>
    <row r="787" spans="71:73" x14ac:dyDescent="0.2">
      <c r="BS787">
        <v>786</v>
      </c>
      <c r="BT787">
        <f t="shared" si="25"/>
        <v>2.8747076023391811</v>
      </c>
      <c r="BU787">
        <f t="shared" si="26"/>
        <v>2</v>
      </c>
    </row>
    <row r="788" spans="71:73" x14ac:dyDescent="0.2">
      <c r="BS788">
        <v>787</v>
      </c>
      <c r="BT788">
        <f t="shared" si="25"/>
        <v>2.8747076023391811</v>
      </c>
      <c r="BU788">
        <f t="shared" si="26"/>
        <v>2</v>
      </c>
    </row>
    <row r="789" spans="71:73" x14ac:dyDescent="0.2">
      <c r="BS789">
        <v>788</v>
      </c>
      <c r="BT789">
        <f t="shared" si="25"/>
        <v>2.8747076023391811</v>
      </c>
      <c r="BU789">
        <f t="shared" si="26"/>
        <v>2</v>
      </c>
    </row>
    <row r="790" spans="71:73" x14ac:dyDescent="0.2">
      <c r="BS790">
        <v>789</v>
      </c>
      <c r="BT790">
        <f t="shared" si="25"/>
        <v>2.8747076023391811</v>
      </c>
      <c r="BU790">
        <f t="shared" si="26"/>
        <v>2</v>
      </c>
    </row>
    <row r="791" spans="71:73" x14ac:dyDescent="0.2">
      <c r="BS791">
        <v>790</v>
      </c>
      <c r="BT791">
        <f t="shared" si="25"/>
        <v>2.8747076023391811</v>
      </c>
      <c r="BU791">
        <f t="shared" si="26"/>
        <v>2</v>
      </c>
    </row>
    <row r="792" spans="71:73" x14ac:dyDescent="0.2">
      <c r="BS792">
        <v>791</v>
      </c>
      <c r="BT792">
        <f t="shared" si="25"/>
        <v>2.8747076023391811</v>
      </c>
      <c r="BU792">
        <f t="shared" si="26"/>
        <v>2</v>
      </c>
    </row>
    <row r="793" spans="71:73" x14ac:dyDescent="0.2">
      <c r="BS793">
        <v>792</v>
      </c>
      <c r="BT793">
        <f t="shared" si="25"/>
        <v>2.8747076023391811</v>
      </c>
      <c r="BU793">
        <f t="shared" si="26"/>
        <v>2</v>
      </c>
    </row>
    <row r="794" spans="71:73" x14ac:dyDescent="0.2">
      <c r="BS794">
        <v>793</v>
      </c>
      <c r="BT794">
        <f t="shared" si="25"/>
        <v>2.8747076023391811</v>
      </c>
      <c r="BU794">
        <f t="shared" si="26"/>
        <v>2</v>
      </c>
    </row>
    <row r="795" spans="71:73" x14ac:dyDescent="0.2">
      <c r="BS795">
        <v>794</v>
      </c>
      <c r="BT795">
        <f t="shared" si="25"/>
        <v>2.8747076023391811</v>
      </c>
      <c r="BU795">
        <f t="shared" si="26"/>
        <v>2</v>
      </c>
    </row>
    <row r="796" spans="71:73" x14ac:dyDescent="0.2">
      <c r="BS796">
        <v>795</v>
      </c>
      <c r="BT796">
        <f t="shared" si="25"/>
        <v>2.8747076023391811</v>
      </c>
      <c r="BU796">
        <f t="shared" si="26"/>
        <v>2</v>
      </c>
    </row>
    <row r="797" spans="71:73" x14ac:dyDescent="0.2">
      <c r="BS797">
        <v>796</v>
      </c>
      <c r="BT797">
        <f t="shared" si="25"/>
        <v>2.8747076023391811</v>
      </c>
      <c r="BU797">
        <f t="shared" si="26"/>
        <v>2</v>
      </c>
    </row>
    <row r="798" spans="71:73" x14ac:dyDescent="0.2">
      <c r="BS798">
        <v>797</v>
      </c>
      <c r="BT798">
        <f t="shared" si="25"/>
        <v>2.8747076023391811</v>
      </c>
      <c r="BU798">
        <f t="shared" si="26"/>
        <v>2</v>
      </c>
    </row>
    <row r="799" spans="71:73" x14ac:dyDescent="0.2">
      <c r="BS799">
        <v>798</v>
      </c>
      <c r="BT799">
        <f t="shared" si="25"/>
        <v>2.8747076023391811</v>
      </c>
      <c r="BU799">
        <f t="shared" si="26"/>
        <v>2</v>
      </c>
    </row>
    <row r="800" spans="71:73" x14ac:dyDescent="0.2">
      <c r="BS800">
        <v>799</v>
      </c>
      <c r="BT800">
        <f t="shared" si="25"/>
        <v>2.8747076023391811</v>
      </c>
      <c r="BU800">
        <f t="shared" si="26"/>
        <v>2</v>
      </c>
    </row>
    <row r="801" spans="71:73" x14ac:dyDescent="0.2">
      <c r="BS801">
        <v>800</v>
      </c>
      <c r="BT801">
        <f t="shared" si="25"/>
        <v>2.8747076023391811</v>
      </c>
      <c r="BU801">
        <f t="shared" si="26"/>
        <v>2</v>
      </c>
    </row>
    <row r="802" spans="71:73" x14ac:dyDescent="0.2">
      <c r="BS802">
        <v>801</v>
      </c>
      <c r="BT802">
        <f t="shared" si="25"/>
        <v>2.8747076023391811</v>
      </c>
      <c r="BU802">
        <f t="shared" si="26"/>
        <v>2</v>
      </c>
    </row>
    <row r="803" spans="71:73" x14ac:dyDescent="0.2">
      <c r="BS803">
        <v>802</v>
      </c>
      <c r="BT803">
        <f t="shared" si="25"/>
        <v>2.8747076023391811</v>
      </c>
      <c r="BU803">
        <f t="shared" si="26"/>
        <v>2</v>
      </c>
    </row>
    <row r="804" spans="71:73" x14ac:dyDescent="0.2">
      <c r="BS804">
        <v>803</v>
      </c>
      <c r="BT804">
        <f t="shared" si="25"/>
        <v>2.8747076023391811</v>
      </c>
      <c r="BU804">
        <f t="shared" si="26"/>
        <v>2</v>
      </c>
    </row>
    <row r="805" spans="71:73" x14ac:dyDescent="0.2">
      <c r="BS805">
        <v>804</v>
      </c>
      <c r="BT805">
        <f t="shared" si="25"/>
        <v>2.8747076023391811</v>
      </c>
      <c r="BU805">
        <f t="shared" si="26"/>
        <v>2</v>
      </c>
    </row>
    <row r="806" spans="71:73" x14ac:dyDescent="0.2">
      <c r="BS806">
        <v>805</v>
      </c>
      <c r="BT806">
        <f t="shared" si="25"/>
        <v>2.8747076023391811</v>
      </c>
      <c r="BU806">
        <f t="shared" si="26"/>
        <v>2</v>
      </c>
    </row>
    <row r="807" spans="71:73" x14ac:dyDescent="0.2">
      <c r="BS807">
        <v>806</v>
      </c>
      <c r="BT807">
        <f t="shared" si="25"/>
        <v>2.8747076023391811</v>
      </c>
      <c r="BU807">
        <f t="shared" si="26"/>
        <v>2</v>
      </c>
    </row>
    <row r="808" spans="71:73" x14ac:dyDescent="0.2">
      <c r="BS808">
        <v>807</v>
      </c>
      <c r="BT808">
        <f t="shared" si="25"/>
        <v>2.8747076023391811</v>
      </c>
      <c r="BU808">
        <f t="shared" si="26"/>
        <v>2</v>
      </c>
    </row>
    <row r="809" spans="71:73" x14ac:dyDescent="0.2">
      <c r="BS809">
        <v>808</v>
      </c>
      <c r="BT809">
        <f t="shared" si="25"/>
        <v>2.8747076023391811</v>
      </c>
      <c r="BU809">
        <f t="shared" si="26"/>
        <v>2</v>
      </c>
    </row>
    <row r="810" spans="71:73" x14ac:dyDescent="0.2">
      <c r="BS810">
        <v>809</v>
      </c>
      <c r="BT810">
        <f t="shared" si="25"/>
        <v>2.8747076023391811</v>
      </c>
      <c r="BU810">
        <f t="shared" si="26"/>
        <v>2</v>
      </c>
    </row>
    <row r="811" spans="71:73" x14ac:dyDescent="0.2">
      <c r="BS811">
        <v>810</v>
      </c>
      <c r="BT811">
        <f t="shared" si="25"/>
        <v>2.8747076023391811</v>
      </c>
      <c r="BU811">
        <f t="shared" si="26"/>
        <v>2</v>
      </c>
    </row>
    <row r="812" spans="71:73" x14ac:dyDescent="0.2">
      <c r="BS812">
        <v>811</v>
      </c>
      <c r="BT812">
        <f t="shared" si="25"/>
        <v>2.8747076023391811</v>
      </c>
      <c r="BU812">
        <f t="shared" si="26"/>
        <v>2</v>
      </c>
    </row>
    <row r="813" spans="71:73" x14ac:dyDescent="0.2">
      <c r="BS813">
        <v>812</v>
      </c>
      <c r="BT813">
        <f t="shared" si="25"/>
        <v>2.8747076023391811</v>
      </c>
      <c r="BU813">
        <f t="shared" si="26"/>
        <v>2</v>
      </c>
    </row>
    <row r="814" spans="71:73" x14ac:dyDescent="0.2">
      <c r="BS814">
        <v>813</v>
      </c>
      <c r="BT814">
        <f t="shared" si="25"/>
        <v>2.8747076023391811</v>
      </c>
      <c r="BU814">
        <f t="shared" si="26"/>
        <v>2</v>
      </c>
    </row>
    <row r="815" spans="71:73" x14ac:dyDescent="0.2">
      <c r="BS815">
        <v>814</v>
      </c>
      <c r="BT815">
        <f t="shared" si="25"/>
        <v>2.8747076023391811</v>
      </c>
      <c r="BU815">
        <f t="shared" si="26"/>
        <v>2</v>
      </c>
    </row>
    <row r="816" spans="71:73" x14ac:dyDescent="0.2">
      <c r="BS816">
        <v>815</v>
      </c>
      <c r="BT816">
        <f t="shared" si="25"/>
        <v>2.8747076023391811</v>
      </c>
      <c r="BU816">
        <f t="shared" si="26"/>
        <v>2</v>
      </c>
    </row>
    <row r="817" spans="71:73" x14ac:dyDescent="0.2">
      <c r="BS817">
        <v>816</v>
      </c>
      <c r="BT817">
        <f t="shared" si="25"/>
        <v>2.8747076023391811</v>
      </c>
      <c r="BU817">
        <f t="shared" si="26"/>
        <v>2</v>
      </c>
    </row>
    <row r="818" spans="71:73" x14ac:dyDescent="0.2">
      <c r="BS818">
        <v>817</v>
      </c>
      <c r="BT818">
        <f t="shared" si="25"/>
        <v>2.8747076023391811</v>
      </c>
      <c r="BU818">
        <f t="shared" si="26"/>
        <v>2</v>
      </c>
    </row>
    <row r="819" spans="71:73" x14ac:dyDescent="0.2">
      <c r="BS819">
        <v>818</v>
      </c>
      <c r="BT819">
        <f t="shared" si="25"/>
        <v>2.8747076023391811</v>
      </c>
      <c r="BU819">
        <f t="shared" si="26"/>
        <v>2</v>
      </c>
    </row>
    <row r="820" spans="71:73" x14ac:dyDescent="0.2">
      <c r="BS820">
        <v>819</v>
      </c>
      <c r="BT820">
        <f t="shared" si="25"/>
        <v>2.8747076023391811</v>
      </c>
      <c r="BU820">
        <f t="shared" si="26"/>
        <v>2</v>
      </c>
    </row>
    <row r="821" spans="71:73" x14ac:dyDescent="0.2">
      <c r="BS821">
        <v>820</v>
      </c>
      <c r="BT821">
        <f t="shared" si="25"/>
        <v>2.8747076023391811</v>
      </c>
      <c r="BU821">
        <f t="shared" si="26"/>
        <v>2</v>
      </c>
    </row>
    <row r="822" spans="71:73" x14ac:dyDescent="0.2">
      <c r="BS822">
        <v>821</v>
      </c>
      <c r="BT822">
        <f t="shared" si="25"/>
        <v>2.8747076023391811</v>
      </c>
      <c r="BU822">
        <f t="shared" si="26"/>
        <v>2</v>
      </c>
    </row>
    <row r="823" spans="71:73" x14ac:dyDescent="0.2">
      <c r="BS823">
        <v>822</v>
      </c>
      <c r="BT823">
        <f t="shared" si="25"/>
        <v>2.8747076023391811</v>
      </c>
      <c r="BU823">
        <f t="shared" si="26"/>
        <v>2</v>
      </c>
    </row>
    <row r="824" spans="71:73" x14ac:dyDescent="0.2">
      <c r="BS824">
        <v>823</v>
      </c>
      <c r="BT824">
        <f t="shared" si="25"/>
        <v>2.8747076023391811</v>
      </c>
      <c r="BU824">
        <f t="shared" si="26"/>
        <v>2</v>
      </c>
    </row>
    <row r="825" spans="71:73" x14ac:dyDescent="0.2">
      <c r="BS825">
        <v>824</v>
      </c>
      <c r="BT825">
        <f t="shared" si="25"/>
        <v>2.8747076023391811</v>
      </c>
      <c r="BU825">
        <f t="shared" si="26"/>
        <v>2</v>
      </c>
    </row>
    <row r="826" spans="71:73" x14ac:dyDescent="0.2">
      <c r="BS826">
        <v>825</v>
      </c>
      <c r="BT826">
        <f t="shared" si="25"/>
        <v>2.8747076023391811</v>
      </c>
      <c r="BU826">
        <f t="shared" si="26"/>
        <v>2</v>
      </c>
    </row>
    <row r="827" spans="71:73" x14ac:dyDescent="0.2">
      <c r="BS827">
        <v>826</v>
      </c>
      <c r="BT827">
        <f t="shared" si="25"/>
        <v>2.8747076023391811</v>
      </c>
      <c r="BU827">
        <f t="shared" si="26"/>
        <v>2</v>
      </c>
    </row>
    <row r="828" spans="71:73" x14ac:dyDescent="0.2">
      <c r="BS828">
        <v>827</v>
      </c>
      <c r="BT828">
        <f t="shared" si="25"/>
        <v>2.8747076023391811</v>
      </c>
      <c r="BU828">
        <f t="shared" si="26"/>
        <v>2</v>
      </c>
    </row>
    <row r="829" spans="71:73" x14ac:dyDescent="0.2">
      <c r="BS829">
        <v>828</v>
      </c>
      <c r="BT829">
        <f t="shared" si="25"/>
        <v>2.8747076023391811</v>
      </c>
      <c r="BU829">
        <f t="shared" si="26"/>
        <v>2</v>
      </c>
    </row>
    <row r="830" spans="71:73" x14ac:dyDescent="0.2">
      <c r="BS830">
        <v>829</v>
      </c>
      <c r="BT830">
        <f t="shared" si="25"/>
        <v>2.8747076023391811</v>
      </c>
      <c r="BU830">
        <f t="shared" si="26"/>
        <v>2</v>
      </c>
    </row>
    <row r="831" spans="71:73" x14ac:dyDescent="0.2">
      <c r="BS831">
        <v>830</v>
      </c>
      <c r="BT831">
        <f t="shared" si="25"/>
        <v>2.8747076023391811</v>
      </c>
      <c r="BU831">
        <f t="shared" si="26"/>
        <v>2</v>
      </c>
    </row>
    <row r="832" spans="71:73" x14ac:dyDescent="0.2">
      <c r="BS832">
        <v>831</v>
      </c>
      <c r="BT832">
        <f t="shared" si="25"/>
        <v>2.8747076023391811</v>
      </c>
      <c r="BU832">
        <f t="shared" si="26"/>
        <v>2</v>
      </c>
    </row>
    <row r="833" spans="71:73" x14ac:dyDescent="0.2">
      <c r="BS833">
        <v>832</v>
      </c>
      <c r="BT833">
        <f t="shared" si="25"/>
        <v>2.8747076023391811</v>
      </c>
      <c r="BU833">
        <f t="shared" si="26"/>
        <v>2</v>
      </c>
    </row>
    <row r="834" spans="71:73" x14ac:dyDescent="0.2">
      <c r="BS834">
        <v>833</v>
      </c>
      <c r="BT834">
        <f t="shared" si="25"/>
        <v>2.8747076023391811</v>
      </c>
      <c r="BU834">
        <f t="shared" si="26"/>
        <v>2</v>
      </c>
    </row>
    <row r="835" spans="71:73" x14ac:dyDescent="0.2">
      <c r="BS835">
        <v>834</v>
      </c>
      <c r="BT835">
        <f t="shared" ref="BT835:BT898" si="27">IF(BS835&lt;$AG$23,$AG$25*BS835+$AG$27,IF(BS835&lt;$AX$23,$Z$33,$AX$25*BS835+$AX$27))</f>
        <v>2.8747076023391811</v>
      </c>
      <c r="BU835">
        <f t="shared" ref="BU835:BU898" si="28">INT(BT835)</f>
        <v>2</v>
      </c>
    </row>
    <row r="836" spans="71:73" x14ac:dyDescent="0.2">
      <c r="BS836">
        <v>835</v>
      </c>
      <c r="BT836">
        <f t="shared" si="27"/>
        <v>2.8747076023391811</v>
      </c>
      <c r="BU836">
        <f t="shared" si="28"/>
        <v>2</v>
      </c>
    </row>
    <row r="837" spans="71:73" x14ac:dyDescent="0.2">
      <c r="BS837">
        <v>836</v>
      </c>
      <c r="BT837">
        <f t="shared" si="27"/>
        <v>2.8747076023391811</v>
      </c>
      <c r="BU837">
        <f t="shared" si="28"/>
        <v>2</v>
      </c>
    </row>
    <row r="838" spans="71:73" x14ac:dyDescent="0.2">
      <c r="BS838">
        <v>837</v>
      </c>
      <c r="BT838">
        <f t="shared" si="27"/>
        <v>2.8747076023391811</v>
      </c>
      <c r="BU838">
        <f t="shared" si="28"/>
        <v>2</v>
      </c>
    </row>
    <row r="839" spans="71:73" x14ac:dyDescent="0.2">
      <c r="BS839">
        <v>838</v>
      </c>
      <c r="BT839">
        <f t="shared" si="27"/>
        <v>2.8747076023391811</v>
      </c>
      <c r="BU839">
        <f t="shared" si="28"/>
        <v>2</v>
      </c>
    </row>
    <row r="840" spans="71:73" x14ac:dyDescent="0.2">
      <c r="BS840">
        <v>839</v>
      </c>
      <c r="BT840">
        <f t="shared" si="27"/>
        <v>2.8747076023391811</v>
      </c>
      <c r="BU840">
        <f t="shared" si="28"/>
        <v>2</v>
      </c>
    </row>
    <row r="841" spans="71:73" x14ac:dyDescent="0.2">
      <c r="BS841">
        <v>840</v>
      </c>
      <c r="BT841">
        <f t="shared" si="27"/>
        <v>2.8747076023391811</v>
      </c>
      <c r="BU841">
        <f t="shared" si="28"/>
        <v>2</v>
      </c>
    </row>
    <row r="842" spans="71:73" x14ac:dyDescent="0.2">
      <c r="BS842">
        <v>841</v>
      </c>
      <c r="BT842">
        <f t="shared" si="27"/>
        <v>2.8747076023391811</v>
      </c>
      <c r="BU842">
        <f t="shared" si="28"/>
        <v>2</v>
      </c>
    </row>
    <row r="843" spans="71:73" x14ac:dyDescent="0.2">
      <c r="BS843">
        <v>842</v>
      </c>
      <c r="BT843">
        <f t="shared" si="27"/>
        <v>2.8747076023391811</v>
      </c>
      <c r="BU843">
        <f t="shared" si="28"/>
        <v>2</v>
      </c>
    </row>
    <row r="844" spans="71:73" x14ac:dyDescent="0.2">
      <c r="BS844">
        <v>843</v>
      </c>
      <c r="BT844">
        <f t="shared" si="27"/>
        <v>2.8747076023391811</v>
      </c>
      <c r="BU844">
        <f t="shared" si="28"/>
        <v>2</v>
      </c>
    </row>
    <row r="845" spans="71:73" x14ac:dyDescent="0.2">
      <c r="BS845">
        <v>844</v>
      </c>
      <c r="BT845">
        <f t="shared" si="27"/>
        <v>2.8747076023391811</v>
      </c>
      <c r="BU845">
        <f t="shared" si="28"/>
        <v>2</v>
      </c>
    </row>
    <row r="846" spans="71:73" x14ac:dyDescent="0.2">
      <c r="BS846">
        <v>845</v>
      </c>
      <c r="BT846">
        <f t="shared" si="27"/>
        <v>2.8747076023391811</v>
      </c>
      <c r="BU846">
        <f t="shared" si="28"/>
        <v>2</v>
      </c>
    </row>
    <row r="847" spans="71:73" x14ac:dyDescent="0.2">
      <c r="BS847">
        <v>846</v>
      </c>
      <c r="BT847">
        <f t="shared" si="27"/>
        <v>2.8747076023391811</v>
      </c>
      <c r="BU847">
        <f t="shared" si="28"/>
        <v>2</v>
      </c>
    </row>
    <row r="848" spans="71:73" x14ac:dyDescent="0.2">
      <c r="BS848">
        <v>847</v>
      </c>
      <c r="BT848">
        <f t="shared" si="27"/>
        <v>2.8747076023391811</v>
      </c>
      <c r="BU848">
        <f t="shared" si="28"/>
        <v>2</v>
      </c>
    </row>
    <row r="849" spans="71:73" x14ac:dyDescent="0.2">
      <c r="BS849">
        <v>848</v>
      </c>
      <c r="BT849">
        <f t="shared" si="27"/>
        <v>2.8747076023391811</v>
      </c>
      <c r="BU849">
        <f t="shared" si="28"/>
        <v>2</v>
      </c>
    </row>
    <row r="850" spans="71:73" x14ac:dyDescent="0.2">
      <c r="BS850">
        <v>849</v>
      </c>
      <c r="BT850">
        <f t="shared" si="27"/>
        <v>2.8747076023391811</v>
      </c>
      <c r="BU850">
        <f t="shared" si="28"/>
        <v>2</v>
      </c>
    </row>
    <row r="851" spans="71:73" x14ac:dyDescent="0.2">
      <c r="BS851">
        <v>850</v>
      </c>
      <c r="BT851">
        <f t="shared" si="27"/>
        <v>2.8747076023391811</v>
      </c>
      <c r="BU851">
        <f t="shared" si="28"/>
        <v>2</v>
      </c>
    </row>
    <row r="852" spans="71:73" x14ac:dyDescent="0.2">
      <c r="BS852">
        <v>851</v>
      </c>
      <c r="BT852">
        <f t="shared" si="27"/>
        <v>2.8747076023391811</v>
      </c>
      <c r="BU852">
        <f t="shared" si="28"/>
        <v>2</v>
      </c>
    </row>
    <row r="853" spans="71:73" x14ac:dyDescent="0.2">
      <c r="BS853">
        <v>852</v>
      </c>
      <c r="BT853">
        <f t="shared" si="27"/>
        <v>2.8747076023391811</v>
      </c>
      <c r="BU853">
        <f t="shared" si="28"/>
        <v>2</v>
      </c>
    </row>
    <row r="854" spans="71:73" x14ac:dyDescent="0.2">
      <c r="BS854">
        <v>853</v>
      </c>
      <c r="BT854">
        <f t="shared" si="27"/>
        <v>2.8747076023391811</v>
      </c>
      <c r="BU854">
        <f t="shared" si="28"/>
        <v>2</v>
      </c>
    </row>
    <row r="855" spans="71:73" x14ac:dyDescent="0.2">
      <c r="BS855">
        <v>854</v>
      </c>
      <c r="BT855">
        <f t="shared" si="27"/>
        <v>2.8747076023391811</v>
      </c>
      <c r="BU855">
        <f t="shared" si="28"/>
        <v>2</v>
      </c>
    </row>
    <row r="856" spans="71:73" x14ac:dyDescent="0.2">
      <c r="BS856">
        <v>855</v>
      </c>
      <c r="BT856">
        <f t="shared" si="27"/>
        <v>2.8747076023391811</v>
      </c>
      <c r="BU856">
        <f t="shared" si="28"/>
        <v>2</v>
      </c>
    </row>
    <row r="857" spans="71:73" x14ac:dyDescent="0.2">
      <c r="BS857">
        <v>856</v>
      </c>
      <c r="BT857">
        <f t="shared" si="27"/>
        <v>2.8747076023391811</v>
      </c>
      <c r="BU857">
        <f t="shared" si="28"/>
        <v>2</v>
      </c>
    </row>
    <row r="858" spans="71:73" x14ac:dyDescent="0.2">
      <c r="BS858">
        <v>857</v>
      </c>
      <c r="BT858">
        <f t="shared" si="27"/>
        <v>2.8747076023391811</v>
      </c>
      <c r="BU858">
        <f t="shared" si="28"/>
        <v>2</v>
      </c>
    </row>
    <row r="859" spans="71:73" x14ac:dyDescent="0.2">
      <c r="BS859">
        <v>858</v>
      </c>
      <c r="BT859">
        <f t="shared" si="27"/>
        <v>2.8747076023391811</v>
      </c>
      <c r="BU859">
        <f t="shared" si="28"/>
        <v>2</v>
      </c>
    </row>
    <row r="860" spans="71:73" x14ac:dyDescent="0.2">
      <c r="BS860">
        <v>859</v>
      </c>
      <c r="BT860">
        <f t="shared" si="27"/>
        <v>2.8747076023391811</v>
      </c>
      <c r="BU860">
        <f t="shared" si="28"/>
        <v>2</v>
      </c>
    </row>
    <row r="861" spans="71:73" x14ac:dyDescent="0.2">
      <c r="BS861">
        <v>860</v>
      </c>
      <c r="BT861">
        <f t="shared" si="27"/>
        <v>2.8747076023391811</v>
      </c>
      <c r="BU861">
        <f t="shared" si="28"/>
        <v>2</v>
      </c>
    </row>
    <row r="862" spans="71:73" x14ac:dyDescent="0.2">
      <c r="BS862">
        <v>861</v>
      </c>
      <c r="BT862">
        <f t="shared" si="27"/>
        <v>2.8747076023391811</v>
      </c>
      <c r="BU862">
        <f t="shared" si="28"/>
        <v>2</v>
      </c>
    </row>
    <row r="863" spans="71:73" x14ac:dyDescent="0.2">
      <c r="BS863">
        <v>862</v>
      </c>
      <c r="BT863">
        <f t="shared" si="27"/>
        <v>2.8747076023391811</v>
      </c>
      <c r="BU863">
        <f t="shared" si="28"/>
        <v>2</v>
      </c>
    </row>
    <row r="864" spans="71:73" x14ac:dyDescent="0.2">
      <c r="BS864">
        <v>863</v>
      </c>
      <c r="BT864">
        <f t="shared" si="27"/>
        <v>2.8747076023391811</v>
      </c>
      <c r="BU864">
        <f t="shared" si="28"/>
        <v>2</v>
      </c>
    </row>
    <row r="865" spans="71:73" x14ac:dyDescent="0.2">
      <c r="BS865">
        <v>864</v>
      </c>
      <c r="BT865">
        <f t="shared" si="27"/>
        <v>2.8747076023391811</v>
      </c>
      <c r="BU865">
        <f t="shared" si="28"/>
        <v>2</v>
      </c>
    </row>
    <row r="866" spans="71:73" x14ac:dyDescent="0.2">
      <c r="BS866">
        <v>865</v>
      </c>
      <c r="BT866">
        <f t="shared" si="27"/>
        <v>2.8747076023391811</v>
      </c>
      <c r="BU866">
        <f t="shared" si="28"/>
        <v>2</v>
      </c>
    </row>
    <row r="867" spans="71:73" x14ac:dyDescent="0.2">
      <c r="BS867">
        <v>866</v>
      </c>
      <c r="BT867">
        <f t="shared" si="27"/>
        <v>2.8747076023391811</v>
      </c>
      <c r="BU867">
        <f t="shared" si="28"/>
        <v>2</v>
      </c>
    </row>
    <row r="868" spans="71:73" x14ac:dyDescent="0.2">
      <c r="BS868">
        <v>867</v>
      </c>
      <c r="BT868">
        <f t="shared" si="27"/>
        <v>2.8747076023391811</v>
      </c>
      <c r="BU868">
        <f t="shared" si="28"/>
        <v>2</v>
      </c>
    </row>
    <row r="869" spans="71:73" x14ac:dyDescent="0.2">
      <c r="BS869">
        <v>868</v>
      </c>
      <c r="BT869">
        <f t="shared" si="27"/>
        <v>2.8747076023391811</v>
      </c>
      <c r="BU869">
        <f t="shared" si="28"/>
        <v>2</v>
      </c>
    </row>
    <row r="870" spans="71:73" x14ac:dyDescent="0.2">
      <c r="BS870">
        <v>869</v>
      </c>
      <c r="BT870">
        <f t="shared" si="27"/>
        <v>2.8747076023391811</v>
      </c>
      <c r="BU870">
        <f t="shared" si="28"/>
        <v>2</v>
      </c>
    </row>
    <row r="871" spans="71:73" x14ac:dyDescent="0.2">
      <c r="BS871">
        <v>870</v>
      </c>
      <c r="BT871">
        <f t="shared" si="27"/>
        <v>2.8747076023391811</v>
      </c>
      <c r="BU871">
        <f t="shared" si="28"/>
        <v>2</v>
      </c>
    </row>
    <row r="872" spans="71:73" x14ac:dyDescent="0.2">
      <c r="BS872">
        <v>871</v>
      </c>
      <c r="BT872">
        <f t="shared" si="27"/>
        <v>2.8747076023391811</v>
      </c>
      <c r="BU872">
        <f t="shared" si="28"/>
        <v>2</v>
      </c>
    </row>
    <row r="873" spans="71:73" x14ac:dyDescent="0.2">
      <c r="BS873">
        <v>872</v>
      </c>
      <c r="BT873">
        <f t="shared" si="27"/>
        <v>2.8747076023391811</v>
      </c>
      <c r="BU873">
        <f t="shared" si="28"/>
        <v>2</v>
      </c>
    </row>
    <row r="874" spans="71:73" x14ac:dyDescent="0.2">
      <c r="BS874">
        <v>873</v>
      </c>
      <c r="BT874">
        <f t="shared" si="27"/>
        <v>2.8747076023391811</v>
      </c>
      <c r="BU874">
        <f t="shared" si="28"/>
        <v>2</v>
      </c>
    </row>
    <row r="875" spans="71:73" x14ac:dyDescent="0.2">
      <c r="BS875">
        <v>874</v>
      </c>
      <c r="BT875">
        <f t="shared" si="27"/>
        <v>2.8747076023391811</v>
      </c>
      <c r="BU875">
        <f t="shared" si="28"/>
        <v>2</v>
      </c>
    </row>
    <row r="876" spans="71:73" x14ac:dyDescent="0.2">
      <c r="BS876">
        <v>875</v>
      </c>
      <c r="BT876">
        <f t="shared" si="27"/>
        <v>2.8747076023391811</v>
      </c>
      <c r="BU876">
        <f t="shared" si="28"/>
        <v>2</v>
      </c>
    </row>
    <row r="877" spans="71:73" x14ac:dyDescent="0.2">
      <c r="BS877">
        <v>876</v>
      </c>
      <c r="BT877">
        <f t="shared" si="27"/>
        <v>2.8747076023391811</v>
      </c>
      <c r="BU877">
        <f t="shared" si="28"/>
        <v>2</v>
      </c>
    </row>
    <row r="878" spans="71:73" x14ac:dyDescent="0.2">
      <c r="BS878">
        <v>877</v>
      </c>
      <c r="BT878">
        <f t="shared" si="27"/>
        <v>2.8747076023391811</v>
      </c>
      <c r="BU878">
        <f t="shared" si="28"/>
        <v>2</v>
      </c>
    </row>
    <row r="879" spans="71:73" x14ac:dyDescent="0.2">
      <c r="BS879">
        <v>878</v>
      </c>
      <c r="BT879">
        <f t="shared" si="27"/>
        <v>2.8747076023391811</v>
      </c>
      <c r="BU879">
        <f t="shared" si="28"/>
        <v>2</v>
      </c>
    </row>
    <row r="880" spans="71:73" x14ac:dyDescent="0.2">
      <c r="BS880">
        <v>879</v>
      </c>
      <c r="BT880">
        <f t="shared" si="27"/>
        <v>2.8747076023391811</v>
      </c>
      <c r="BU880">
        <f t="shared" si="28"/>
        <v>2</v>
      </c>
    </row>
    <row r="881" spans="71:73" x14ac:dyDescent="0.2">
      <c r="BS881">
        <v>880</v>
      </c>
      <c r="BT881">
        <f t="shared" si="27"/>
        <v>2.8747076023391811</v>
      </c>
      <c r="BU881">
        <f t="shared" si="28"/>
        <v>2</v>
      </c>
    </row>
    <row r="882" spans="71:73" x14ac:dyDescent="0.2">
      <c r="BS882">
        <v>881</v>
      </c>
      <c r="BT882">
        <f t="shared" si="27"/>
        <v>2.8747076023391811</v>
      </c>
      <c r="BU882">
        <f t="shared" si="28"/>
        <v>2</v>
      </c>
    </row>
    <row r="883" spans="71:73" x14ac:dyDescent="0.2">
      <c r="BS883">
        <v>882</v>
      </c>
      <c r="BT883">
        <f t="shared" si="27"/>
        <v>2.8747076023391811</v>
      </c>
      <c r="BU883">
        <f t="shared" si="28"/>
        <v>2</v>
      </c>
    </row>
    <row r="884" spans="71:73" x14ac:dyDescent="0.2">
      <c r="BS884">
        <v>883</v>
      </c>
      <c r="BT884">
        <f t="shared" si="27"/>
        <v>2.8747076023391811</v>
      </c>
      <c r="BU884">
        <f t="shared" si="28"/>
        <v>2</v>
      </c>
    </row>
    <row r="885" spans="71:73" x14ac:dyDescent="0.2">
      <c r="BS885">
        <v>884</v>
      </c>
      <c r="BT885">
        <f t="shared" si="27"/>
        <v>2.8747076023391811</v>
      </c>
      <c r="BU885">
        <f t="shared" si="28"/>
        <v>2</v>
      </c>
    </row>
    <row r="886" spans="71:73" x14ac:dyDescent="0.2">
      <c r="BS886">
        <v>885</v>
      </c>
      <c r="BT886">
        <f t="shared" si="27"/>
        <v>2.8747076023391811</v>
      </c>
      <c r="BU886">
        <f t="shared" si="28"/>
        <v>2</v>
      </c>
    </row>
    <row r="887" spans="71:73" x14ac:dyDescent="0.2">
      <c r="BS887">
        <v>886</v>
      </c>
      <c r="BT887">
        <f t="shared" si="27"/>
        <v>2.8747076023391811</v>
      </c>
      <c r="BU887">
        <f t="shared" si="28"/>
        <v>2</v>
      </c>
    </row>
    <row r="888" spans="71:73" x14ac:dyDescent="0.2">
      <c r="BS888">
        <v>887</v>
      </c>
      <c r="BT888">
        <f t="shared" si="27"/>
        <v>2.8747076023391811</v>
      </c>
      <c r="BU888">
        <f t="shared" si="28"/>
        <v>2</v>
      </c>
    </row>
    <row r="889" spans="71:73" x14ac:dyDescent="0.2">
      <c r="BS889">
        <v>888</v>
      </c>
      <c r="BT889">
        <f t="shared" si="27"/>
        <v>2.8747076023391811</v>
      </c>
      <c r="BU889">
        <f t="shared" si="28"/>
        <v>2</v>
      </c>
    </row>
    <row r="890" spans="71:73" x14ac:dyDescent="0.2">
      <c r="BS890">
        <v>889</v>
      </c>
      <c r="BT890">
        <f t="shared" si="27"/>
        <v>2.8747076023391811</v>
      </c>
      <c r="BU890">
        <f t="shared" si="28"/>
        <v>2</v>
      </c>
    </row>
    <row r="891" spans="71:73" x14ac:dyDescent="0.2">
      <c r="BS891">
        <v>890</v>
      </c>
      <c r="BT891">
        <f t="shared" si="27"/>
        <v>2.8747076023391811</v>
      </c>
      <c r="BU891">
        <f t="shared" si="28"/>
        <v>2</v>
      </c>
    </row>
    <row r="892" spans="71:73" x14ac:dyDescent="0.2">
      <c r="BS892">
        <v>891</v>
      </c>
      <c r="BT892">
        <f t="shared" si="27"/>
        <v>2.8747076023391811</v>
      </c>
      <c r="BU892">
        <f t="shared" si="28"/>
        <v>2</v>
      </c>
    </row>
    <row r="893" spans="71:73" x14ac:dyDescent="0.2">
      <c r="BS893">
        <v>892</v>
      </c>
      <c r="BT893">
        <f t="shared" si="27"/>
        <v>2.8747076023391811</v>
      </c>
      <c r="BU893">
        <f t="shared" si="28"/>
        <v>2</v>
      </c>
    </row>
    <row r="894" spans="71:73" x14ac:dyDescent="0.2">
      <c r="BS894">
        <v>893</v>
      </c>
      <c r="BT894">
        <f t="shared" si="27"/>
        <v>2.8747076023391811</v>
      </c>
      <c r="BU894">
        <f t="shared" si="28"/>
        <v>2</v>
      </c>
    </row>
    <row r="895" spans="71:73" x14ac:dyDescent="0.2">
      <c r="BS895">
        <v>894</v>
      </c>
      <c r="BT895">
        <f t="shared" si="27"/>
        <v>2.8747076023391811</v>
      </c>
      <c r="BU895">
        <f t="shared" si="28"/>
        <v>2</v>
      </c>
    </row>
    <row r="896" spans="71:73" x14ac:dyDescent="0.2">
      <c r="BS896">
        <v>895</v>
      </c>
      <c r="BT896">
        <f t="shared" si="27"/>
        <v>2.8747076023391811</v>
      </c>
      <c r="BU896">
        <f t="shared" si="28"/>
        <v>2</v>
      </c>
    </row>
    <row r="897" spans="71:73" x14ac:dyDescent="0.2">
      <c r="BS897">
        <v>896</v>
      </c>
      <c r="BT897">
        <f t="shared" si="27"/>
        <v>2.8747076023391811</v>
      </c>
      <c r="BU897">
        <f t="shared" si="28"/>
        <v>2</v>
      </c>
    </row>
    <row r="898" spans="71:73" x14ac:dyDescent="0.2">
      <c r="BS898">
        <v>897</v>
      </c>
      <c r="BT898">
        <f t="shared" si="27"/>
        <v>2.8747076023391811</v>
      </c>
      <c r="BU898">
        <f t="shared" si="28"/>
        <v>2</v>
      </c>
    </row>
    <row r="899" spans="71:73" x14ac:dyDescent="0.2">
      <c r="BS899">
        <v>898</v>
      </c>
      <c r="BT899">
        <f t="shared" ref="BT899:BT962" si="29">IF(BS899&lt;$AG$23,$AG$25*BS899+$AG$27,IF(BS899&lt;$AX$23,$Z$33,$AX$25*BS899+$AX$27))</f>
        <v>2.8747076023391811</v>
      </c>
      <c r="BU899">
        <f t="shared" ref="BU899:BU962" si="30">INT(BT899)</f>
        <v>2</v>
      </c>
    </row>
    <row r="900" spans="71:73" x14ac:dyDescent="0.2">
      <c r="BS900">
        <v>899</v>
      </c>
      <c r="BT900">
        <f t="shared" si="29"/>
        <v>2.8747076023391811</v>
      </c>
      <c r="BU900">
        <f t="shared" si="30"/>
        <v>2</v>
      </c>
    </row>
    <row r="901" spans="71:73" x14ac:dyDescent="0.2">
      <c r="BS901">
        <v>900</v>
      </c>
      <c r="BT901">
        <f t="shared" si="29"/>
        <v>2.8747076023391811</v>
      </c>
      <c r="BU901">
        <f t="shared" si="30"/>
        <v>2</v>
      </c>
    </row>
    <row r="902" spans="71:73" x14ac:dyDescent="0.2">
      <c r="BS902">
        <v>901</v>
      </c>
      <c r="BT902">
        <f t="shared" si="29"/>
        <v>2.8747076023391811</v>
      </c>
      <c r="BU902">
        <f t="shared" si="30"/>
        <v>2</v>
      </c>
    </row>
    <row r="903" spans="71:73" x14ac:dyDescent="0.2">
      <c r="BS903">
        <v>902</v>
      </c>
      <c r="BT903">
        <f t="shared" si="29"/>
        <v>2.8747076023391811</v>
      </c>
      <c r="BU903">
        <f t="shared" si="30"/>
        <v>2</v>
      </c>
    </row>
    <row r="904" spans="71:73" x14ac:dyDescent="0.2">
      <c r="BS904">
        <v>903</v>
      </c>
      <c r="BT904">
        <f t="shared" si="29"/>
        <v>2.8747076023391811</v>
      </c>
      <c r="BU904">
        <f t="shared" si="30"/>
        <v>2</v>
      </c>
    </row>
    <row r="905" spans="71:73" x14ac:dyDescent="0.2">
      <c r="BS905">
        <v>904</v>
      </c>
      <c r="BT905">
        <f t="shared" si="29"/>
        <v>2.8747076023391811</v>
      </c>
      <c r="BU905">
        <f t="shared" si="30"/>
        <v>2</v>
      </c>
    </row>
    <row r="906" spans="71:73" x14ac:dyDescent="0.2">
      <c r="BS906">
        <v>905</v>
      </c>
      <c r="BT906">
        <f t="shared" si="29"/>
        <v>2.8747076023391811</v>
      </c>
      <c r="BU906">
        <f t="shared" si="30"/>
        <v>2</v>
      </c>
    </row>
    <row r="907" spans="71:73" x14ac:dyDescent="0.2">
      <c r="BS907">
        <v>906</v>
      </c>
      <c r="BT907">
        <f t="shared" si="29"/>
        <v>2.8747076023391811</v>
      </c>
      <c r="BU907">
        <f t="shared" si="30"/>
        <v>2</v>
      </c>
    </row>
    <row r="908" spans="71:73" x14ac:dyDescent="0.2">
      <c r="BS908">
        <v>907</v>
      </c>
      <c r="BT908">
        <f t="shared" si="29"/>
        <v>2.8747076023391811</v>
      </c>
      <c r="BU908">
        <f t="shared" si="30"/>
        <v>2</v>
      </c>
    </row>
    <row r="909" spans="71:73" x14ac:dyDescent="0.2">
      <c r="BS909">
        <v>908</v>
      </c>
      <c r="BT909">
        <f t="shared" si="29"/>
        <v>2.8747076023391811</v>
      </c>
      <c r="BU909">
        <f t="shared" si="30"/>
        <v>2</v>
      </c>
    </row>
    <row r="910" spans="71:73" x14ac:dyDescent="0.2">
      <c r="BS910">
        <v>909</v>
      </c>
      <c r="BT910">
        <f t="shared" si="29"/>
        <v>2.8747076023391811</v>
      </c>
      <c r="BU910">
        <f t="shared" si="30"/>
        <v>2</v>
      </c>
    </row>
    <row r="911" spans="71:73" x14ac:dyDescent="0.2">
      <c r="BS911">
        <v>910</v>
      </c>
      <c r="BT911">
        <f t="shared" si="29"/>
        <v>2.8747076023391811</v>
      </c>
      <c r="BU911">
        <f t="shared" si="30"/>
        <v>2</v>
      </c>
    </row>
    <row r="912" spans="71:73" x14ac:dyDescent="0.2">
      <c r="BS912">
        <v>911</v>
      </c>
      <c r="BT912">
        <f t="shared" si="29"/>
        <v>2.8747076023391811</v>
      </c>
      <c r="BU912">
        <f t="shared" si="30"/>
        <v>2</v>
      </c>
    </row>
    <row r="913" spans="71:73" x14ac:dyDescent="0.2">
      <c r="BS913">
        <v>912</v>
      </c>
      <c r="BT913">
        <f t="shared" si="29"/>
        <v>2.8747076023391811</v>
      </c>
      <c r="BU913">
        <f t="shared" si="30"/>
        <v>2</v>
      </c>
    </row>
    <row r="914" spans="71:73" x14ac:dyDescent="0.2">
      <c r="BS914">
        <v>913</v>
      </c>
      <c r="BT914">
        <f t="shared" si="29"/>
        <v>2.8747076023391811</v>
      </c>
      <c r="BU914">
        <f t="shared" si="30"/>
        <v>2</v>
      </c>
    </row>
    <row r="915" spans="71:73" x14ac:dyDescent="0.2">
      <c r="BS915">
        <v>914</v>
      </c>
      <c r="BT915">
        <f t="shared" si="29"/>
        <v>2.8747076023391811</v>
      </c>
      <c r="BU915">
        <f t="shared" si="30"/>
        <v>2</v>
      </c>
    </row>
    <row r="916" spans="71:73" x14ac:dyDescent="0.2">
      <c r="BS916">
        <v>915</v>
      </c>
      <c r="BT916">
        <f t="shared" si="29"/>
        <v>2.8747076023391811</v>
      </c>
      <c r="BU916">
        <f t="shared" si="30"/>
        <v>2</v>
      </c>
    </row>
    <row r="917" spans="71:73" x14ac:dyDescent="0.2">
      <c r="BS917">
        <v>916</v>
      </c>
      <c r="BT917">
        <f t="shared" si="29"/>
        <v>2.8747076023391811</v>
      </c>
      <c r="BU917">
        <f t="shared" si="30"/>
        <v>2</v>
      </c>
    </row>
    <row r="918" spans="71:73" x14ac:dyDescent="0.2">
      <c r="BS918">
        <v>917</v>
      </c>
      <c r="BT918">
        <f t="shared" si="29"/>
        <v>2.8747076023391811</v>
      </c>
      <c r="BU918">
        <f t="shared" si="30"/>
        <v>2</v>
      </c>
    </row>
    <row r="919" spans="71:73" x14ac:dyDescent="0.2">
      <c r="BS919">
        <v>918</v>
      </c>
      <c r="BT919">
        <f t="shared" si="29"/>
        <v>2.8747076023391811</v>
      </c>
      <c r="BU919">
        <f t="shared" si="30"/>
        <v>2</v>
      </c>
    </row>
    <row r="920" spans="71:73" x14ac:dyDescent="0.2">
      <c r="BS920">
        <v>919</v>
      </c>
      <c r="BT920">
        <f t="shared" si="29"/>
        <v>2.8747076023391811</v>
      </c>
      <c r="BU920">
        <f t="shared" si="30"/>
        <v>2</v>
      </c>
    </row>
    <row r="921" spans="71:73" x14ac:dyDescent="0.2">
      <c r="BS921">
        <v>920</v>
      </c>
      <c r="BT921">
        <f t="shared" si="29"/>
        <v>2.8747076023391811</v>
      </c>
      <c r="BU921">
        <f t="shared" si="30"/>
        <v>2</v>
      </c>
    </row>
    <row r="922" spans="71:73" x14ac:dyDescent="0.2">
      <c r="BS922">
        <v>921</v>
      </c>
      <c r="BT922">
        <f t="shared" si="29"/>
        <v>2.8747076023391811</v>
      </c>
      <c r="BU922">
        <f t="shared" si="30"/>
        <v>2</v>
      </c>
    </row>
    <row r="923" spans="71:73" x14ac:dyDescent="0.2">
      <c r="BS923">
        <v>922</v>
      </c>
      <c r="BT923">
        <f t="shared" si="29"/>
        <v>2.8747076023391811</v>
      </c>
      <c r="BU923">
        <f t="shared" si="30"/>
        <v>2</v>
      </c>
    </row>
    <row r="924" spans="71:73" x14ac:dyDescent="0.2">
      <c r="BS924">
        <v>923</v>
      </c>
      <c r="BT924">
        <f t="shared" si="29"/>
        <v>2.8747076023391811</v>
      </c>
      <c r="BU924">
        <f t="shared" si="30"/>
        <v>2</v>
      </c>
    </row>
    <row r="925" spans="71:73" x14ac:dyDescent="0.2">
      <c r="BS925">
        <v>924</v>
      </c>
      <c r="BT925">
        <f t="shared" si="29"/>
        <v>2.8747076023391811</v>
      </c>
      <c r="BU925">
        <f t="shared" si="30"/>
        <v>2</v>
      </c>
    </row>
    <row r="926" spans="71:73" x14ac:dyDescent="0.2">
      <c r="BS926">
        <v>925</v>
      </c>
      <c r="BT926">
        <f t="shared" si="29"/>
        <v>2.8747076023391811</v>
      </c>
      <c r="BU926">
        <f t="shared" si="30"/>
        <v>2</v>
      </c>
    </row>
    <row r="927" spans="71:73" x14ac:dyDescent="0.2">
      <c r="BS927">
        <v>926</v>
      </c>
      <c r="BT927">
        <f t="shared" si="29"/>
        <v>2.8747076023391811</v>
      </c>
      <c r="BU927">
        <f t="shared" si="30"/>
        <v>2</v>
      </c>
    </row>
    <row r="928" spans="71:73" x14ac:dyDescent="0.2">
      <c r="BS928">
        <v>927</v>
      </c>
      <c r="BT928">
        <f t="shared" si="29"/>
        <v>2.8747076023391811</v>
      </c>
      <c r="BU928">
        <f t="shared" si="30"/>
        <v>2</v>
      </c>
    </row>
    <row r="929" spans="71:73" x14ac:dyDescent="0.2">
      <c r="BS929">
        <v>928</v>
      </c>
      <c r="BT929">
        <f t="shared" si="29"/>
        <v>2.8747076023391811</v>
      </c>
      <c r="BU929">
        <f t="shared" si="30"/>
        <v>2</v>
      </c>
    </row>
    <row r="930" spans="71:73" x14ac:dyDescent="0.2">
      <c r="BS930">
        <v>929</v>
      </c>
      <c r="BT930">
        <f t="shared" si="29"/>
        <v>2.8747076023391811</v>
      </c>
      <c r="BU930">
        <f t="shared" si="30"/>
        <v>2</v>
      </c>
    </row>
    <row r="931" spans="71:73" x14ac:dyDescent="0.2">
      <c r="BS931">
        <v>930</v>
      </c>
      <c r="BT931">
        <f t="shared" si="29"/>
        <v>2.8747076023391811</v>
      </c>
      <c r="BU931">
        <f t="shared" si="30"/>
        <v>2</v>
      </c>
    </row>
    <row r="932" spans="71:73" x14ac:dyDescent="0.2">
      <c r="BS932">
        <v>931</v>
      </c>
      <c r="BT932">
        <f t="shared" si="29"/>
        <v>2.8747076023391811</v>
      </c>
      <c r="BU932">
        <f t="shared" si="30"/>
        <v>2</v>
      </c>
    </row>
    <row r="933" spans="71:73" x14ac:dyDescent="0.2">
      <c r="BS933">
        <v>932</v>
      </c>
      <c r="BT933">
        <f t="shared" si="29"/>
        <v>2.8747076023391811</v>
      </c>
      <c r="BU933">
        <f t="shared" si="30"/>
        <v>2</v>
      </c>
    </row>
    <row r="934" spans="71:73" x14ac:dyDescent="0.2">
      <c r="BS934">
        <v>933</v>
      </c>
      <c r="BT934">
        <f t="shared" si="29"/>
        <v>2.8747076023391811</v>
      </c>
      <c r="BU934">
        <f t="shared" si="30"/>
        <v>2</v>
      </c>
    </row>
    <row r="935" spans="71:73" x14ac:dyDescent="0.2">
      <c r="BS935">
        <v>934</v>
      </c>
      <c r="BT935">
        <f t="shared" si="29"/>
        <v>2.8747076023391811</v>
      </c>
      <c r="BU935">
        <f t="shared" si="30"/>
        <v>2</v>
      </c>
    </row>
    <row r="936" spans="71:73" x14ac:dyDescent="0.2">
      <c r="BS936">
        <v>935</v>
      </c>
      <c r="BT936">
        <f t="shared" si="29"/>
        <v>2.8747076023391811</v>
      </c>
      <c r="BU936">
        <f t="shared" si="30"/>
        <v>2</v>
      </c>
    </row>
    <row r="937" spans="71:73" x14ac:dyDescent="0.2">
      <c r="BS937">
        <v>936</v>
      </c>
      <c r="BT937">
        <f t="shared" si="29"/>
        <v>2.8747076023391811</v>
      </c>
      <c r="BU937">
        <f t="shared" si="30"/>
        <v>2</v>
      </c>
    </row>
    <row r="938" spans="71:73" x14ac:dyDescent="0.2">
      <c r="BS938">
        <v>937</v>
      </c>
      <c r="BT938">
        <f t="shared" si="29"/>
        <v>2.8747076023391811</v>
      </c>
      <c r="BU938">
        <f t="shared" si="30"/>
        <v>2</v>
      </c>
    </row>
    <row r="939" spans="71:73" x14ac:dyDescent="0.2">
      <c r="BS939">
        <v>938</v>
      </c>
      <c r="BT939">
        <f t="shared" si="29"/>
        <v>2.8747076023391811</v>
      </c>
      <c r="BU939">
        <f t="shared" si="30"/>
        <v>2</v>
      </c>
    </row>
    <row r="940" spans="71:73" x14ac:dyDescent="0.2">
      <c r="BS940">
        <v>939</v>
      </c>
      <c r="BT940">
        <f t="shared" si="29"/>
        <v>2.8747076023391811</v>
      </c>
      <c r="BU940">
        <f t="shared" si="30"/>
        <v>2</v>
      </c>
    </row>
    <row r="941" spans="71:73" x14ac:dyDescent="0.2">
      <c r="BS941">
        <v>940</v>
      </c>
      <c r="BT941">
        <f t="shared" si="29"/>
        <v>2.8747076023391811</v>
      </c>
      <c r="BU941">
        <f t="shared" si="30"/>
        <v>2</v>
      </c>
    </row>
    <row r="942" spans="71:73" x14ac:dyDescent="0.2">
      <c r="BS942">
        <v>941</v>
      </c>
      <c r="BT942">
        <f t="shared" si="29"/>
        <v>2.8747076023391811</v>
      </c>
      <c r="BU942">
        <f t="shared" si="30"/>
        <v>2</v>
      </c>
    </row>
    <row r="943" spans="71:73" x14ac:dyDescent="0.2">
      <c r="BS943">
        <v>942</v>
      </c>
      <c r="BT943">
        <f t="shared" si="29"/>
        <v>2.8747076023391811</v>
      </c>
      <c r="BU943">
        <f t="shared" si="30"/>
        <v>2</v>
      </c>
    </row>
    <row r="944" spans="71:73" x14ac:dyDescent="0.2">
      <c r="BS944">
        <v>943</v>
      </c>
      <c r="BT944">
        <f t="shared" si="29"/>
        <v>2.8747076023391811</v>
      </c>
      <c r="BU944">
        <f t="shared" si="30"/>
        <v>2</v>
      </c>
    </row>
    <row r="945" spans="71:73" x14ac:dyDescent="0.2">
      <c r="BS945">
        <v>944</v>
      </c>
      <c r="BT945">
        <f t="shared" si="29"/>
        <v>2.8747076023391811</v>
      </c>
      <c r="BU945">
        <f t="shared" si="30"/>
        <v>2</v>
      </c>
    </row>
    <row r="946" spans="71:73" x14ac:dyDescent="0.2">
      <c r="BS946">
        <v>945</v>
      </c>
      <c r="BT946">
        <f t="shared" si="29"/>
        <v>2.8747076023391811</v>
      </c>
      <c r="BU946">
        <f t="shared" si="30"/>
        <v>2</v>
      </c>
    </row>
    <row r="947" spans="71:73" x14ac:dyDescent="0.2">
      <c r="BS947">
        <v>946</v>
      </c>
      <c r="BT947">
        <f t="shared" si="29"/>
        <v>2.8747076023391811</v>
      </c>
      <c r="BU947">
        <f t="shared" si="30"/>
        <v>2</v>
      </c>
    </row>
    <row r="948" spans="71:73" x14ac:dyDescent="0.2">
      <c r="BS948">
        <v>947</v>
      </c>
      <c r="BT948">
        <f t="shared" si="29"/>
        <v>2.8747076023391811</v>
      </c>
      <c r="BU948">
        <f t="shared" si="30"/>
        <v>2</v>
      </c>
    </row>
    <row r="949" spans="71:73" x14ac:dyDescent="0.2">
      <c r="BS949">
        <v>948</v>
      </c>
      <c r="BT949">
        <f t="shared" si="29"/>
        <v>2.8747076023391811</v>
      </c>
      <c r="BU949">
        <f t="shared" si="30"/>
        <v>2</v>
      </c>
    </row>
    <row r="950" spans="71:73" x14ac:dyDescent="0.2">
      <c r="BS950">
        <v>949</v>
      </c>
      <c r="BT950">
        <f t="shared" si="29"/>
        <v>2.8747076023391811</v>
      </c>
      <c r="BU950">
        <f t="shared" si="30"/>
        <v>2</v>
      </c>
    </row>
    <row r="951" spans="71:73" x14ac:dyDescent="0.2">
      <c r="BS951">
        <v>950</v>
      </c>
      <c r="BT951">
        <f t="shared" si="29"/>
        <v>2.8747076023391811</v>
      </c>
      <c r="BU951">
        <f t="shared" si="30"/>
        <v>2</v>
      </c>
    </row>
    <row r="952" spans="71:73" x14ac:dyDescent="0.2">
      <c r="BS952">
        <v>951</v>
      </c>
      <c r="BT952">
        <f t="shared" si="29"/>
        <v>2.8747076023391811</v>
      </c>
      <c r="BU952">
        <f t="shared" si="30"/>
        <v>2</v>
      </c>
    </row>
    <row r="953" spans="71:73" x14ac:dyDescent="0.2">
      <c r="BS953">
        <v>952</v>
      </c>
      <c r="BT953">
        <f t="shared" si="29"/>
        <v>2.8747076023391811</v>
      </c>
      <c r="BU953">
        <f t="shared" si="30"/>
        <v>2</v>
      </c>
    </row>
    <row r="954" spans="71:73" x14ac:dyDescent="0.2">
      <c r="BS954">
        <v>953</v>
      </c>
      <c r="BT954">
        <f t="shared" si="29"/>
        <v>2.8747076023391811</v>
      </c>
      <c r="BU954">
        <f t="shared" si="30"/>
        <v>2</v>
      </c>
    </row>
    <row r="955" spans="71:73" x14ac:dyDescent="0.2">
      <c r="BS955">
        <v>954</v>
      </c>
      <c r="BT955">
        <f t="shared" si="29"/>
        <v>2.8747076023391811</v>
      </c>
      <c r="BU955">
        <f t="shared" si="30"/>
        <v>2</v>
      </c>
    </row>
    <row r="956" spans="71:73" x14ac:dyDescent="0.2">
      <c r="BS956">
        <v>955</v>
      </c>
      <c r="BT956">
        <f t="shared" si="29"/>
        <v>2.8747076023391811</v>
      </c>
      <c r="BU956">
        <f t="shared" si="30"/>
        <v>2</v>
      </c>
    </row>
    <row r="957" spans="71:73" x14ac:dyDescent="0.2">
      <c r="BS957">
        <v>956</v>
      </c>
      <c r="BT957">
        <f t="shared" si="29"/>
        <v>2.8747076023391811</v>
      </c>
      <c r="BU957">
        <f t="shared" si="30"/>
        <v>2</v>
      </c>
    </row>
    <row r="958" spans="71:73" x14ac:dyDescent="0.2">
      <c r="BS958">
        <v>957</v>
      </c>
      <c r="BT958">
        <f t="shared" si="29"/>
        <v>2.8747076023391811</v>
      </c>
      <c r="BU958">
        <f t="shared" si="30"/>
        <v>2</v>
      </c>
    </row>
    <row r="959" spans="71:73" x14ac:dyDescent="0.2">
      <c r="BS959">
        <v>958</v>
      </c>
      <c r="BT959">
        <f t="shared" si="29"/>
        <v>2.8747076023391811</v>
      </c>
      <c r="BU959">
        <f t="shared" si="30"/>
        <v>2</v>
      </c>
    </row>
    <row r="960" spans="71:73" x14ac:dyDescent="0.2">
      <c r="BS960">
        <v>959</v>
      </c>
      <c r="BT960">
        <f t="shared" si="29"/>
        <v>2.8747076023391811</v>
      </c>
      <c r="BU960">
        <f t="shared" si="30"/>
        <v>2</v>
      </c>
    </row>
    <row r="961" spans="71:73" x14ac:dyDescent="0.2">
      <c r="BS961">
        <v>960</v>
      </c>
      <c r="BT961">
        <f t="shared" si="29"/>
        <v>2.8747076023391811</v>
      </c>
      <c r="BU961">
        <f t="shared" si="30"/>
        <v>2</v>
      </c>
    </row>
    <row r="962" spans="71:73" x14ac:dyDescent="0.2">
      <c r="BS962">
        <v>961</v>
      </c>
      <c r="BT962">
        <f t="shared" si="29"/>
        <v>2.8747076023391811</v>
      </c>
      <c r="BU962">
        <f t="shared" si="30"/>
        <v>2</v>
      </c>
    </row>
    <row r="963" spans="71:73" x14ac:dyDescent="0.2">
      <c r="BS963">
        <v>962</v>
      </c>
      <c r="BT963">
        <f t="shared" ref="BT963:BT1001" si="31">IF(BS963&lt;$AG$23,$AG$25*BS963+$AG$27,IF(BS963&lt;$AX$23,$Z$33,$AX$25*BS963+$AX$27))</f>
        <v>2.8747076023391811</v>
      </c>
      <c r="BU963">
        <f t="shared" ref="BU963:BU1001" si="32">INT(BT963)</f>
        <v>2</v>
      </c>
    </row>
    <row r="964" spans="71:73" x14ac:dyDescent="0.2">
      <c r="BS964">
        <v>963</v>
      </c>
      <c r="BT964">
        <f t="shared" si="31"/>
        <v>2.8747076023391811</v>
      </c>
      <c r="BU964">
        <f t="shared" si="32"/>
        <v>2</v>
      </c>
    </row>
    <row r="965" spans="71:73" x14ac:dyDescent="0.2">
      <c r="BS965">
        <v>964</v>
      </c>
      <c r="BT965">
        <f t="shared" si="31"/>
        <v>2.8747076023391811</v>
      </c>
      <c r="BU965">
        <f t="shared" si="32"/>
        <v>2</v>
      </c>
    </row>
    <row r="966" spans="71:73" x14ac:dyDescent="0.2">
      <c r="BS966">
        <v>965</v>
      </c>
      <c r="BT966">
        <f t="shared" si="31"/>
        <v>2.8747076023391811</v>
      </c>
      <c r="BU966">
        <f t="shared" si="32"/>
        <v>2</v>
      </c>
    </row>
    <row r="967" spans="71:73" x14ac:dyDescent="0.2">
      <c r="BS967">
        <v>966</v>
      </c>
      <c r="BT967">
        <f t="shared" si="31"/>
        <v>2.8747076023391811</v>
      </c>
      <c r="BU967">
        <f t="shared" si="32"/>
        <v>2</v>
      </c>
    </row>
    <row r="968" spans="71:73" x14ac:dyDescent="0.2">
      <c r="BS968">
        <v>967</v>
      </c>
      <c r="BT968">
        <f t="shared" si="31"/>
        <v>2.8747076023391811</v>
      </c>
      <c r="BU968">
        <f t="shared" si="32"/>
        <v>2</v>
      </c>
    </row>
    <row r="969" spans="71:73" x14ac:dyDescent="0.2">
      <c r="BS969">
        <v>968</v>
      </c>
      <c r="BT969">
        <f t="shared" si="31"/>
        <v>2.8747076023391811</v>
      </c>
      <c r="BU969">
        <f t="shared" si="32"/>
        <v>2</v>
      </c>
    </row>
    <row r="970" spans="71:73" x14ac:dyDescent="0.2">
      <c r="BS970">
        <v>969</v>
      </c>
      <c r="BT970">
        <f t="shared" si="31"/>
        <v>2.8747076023391811</v>
      </c>
      <c r="BU970">
        <f t="shared" si="32"/>
        <v>2</v>
      </c>
    </row>
    <row r="971" spans="71:73" x14ac:dyDescent="0.2">
      <c r="BS971">
        <v>970</v>
      </c>
      <c r="BT971">
        <f t="shared" si="31"/>
        <v>2.8747076023391811</v>
      </c>
      <c r="BU971">
        <f t="shared" si="32"/>
        <v>2</v>
      </c>
    </row>
    <row r="972" spans="71:73" x14ac:dyDescent="0.2">
      <c r="BS972">
        <v>971</v>
      </c>
      <c r="BT972">
        <f t="shared" si="31"/>
        <v>2.8747076023391811</v>
      </c>
      <c r="BU972">
        <f t="shared" si="32"/>
        <v>2</v>
      </c>
    </row>
    <row r="973" spans="71:73" x14ac:dyDescent="0.2">
      <c r="BS973">
        <v>972</v>
      </c>
      <c r="BT973">
        <f t="shared" si="31"/>
        <v>2.8747076023391811</v>
      </c>
      <c r="BU973">
        <f t="shared" si="32"/>
        <v>2</v>
      </c>
    </row>
    <row r="974" spans="71:73" x14ac:dyDescent="0.2">
      <c r="BS974">
        <v>973</v>
      </c>
      <c r="BT974">
        <f t="shared" si="31"/>
        <v>2.8747076023391811</v>
      </c>
      <c r="BU974">
        <f t="shared" si="32"/>
        <v>2</v>
      </c>
    </row>
    <row r="975" spans="71:73" x14ac:dyDescent="0.2">
      <c r="BS975">
        <v>974</v>
      </c>
      <c r="BT975">
        <f t="shared" si="31"/>
        <v>2.8747076023391811</v>
      </c>
      <c r="BU975">
        <f t="shared" si="32"/>
        <v>2</v>
      </c>
    </row>
    <row r="976" spans="71:73" x14ac:dyDescent="0.2">
      <c r="BS976">
        <v>975</v>
      </c>
      <c r="BT976">
        <f t="shared" si="31"/>
        <v>2.8747076023391811</v>
      </c>
      <c r="BU976">
        <f t="shared" si="32"/>
        <v>2</v>
      </c>
    </row>
    <row r="977" spans="71:73" x14ac:dyDescent="0.2">
      <c r="BS977">
        <v>976</v>
      </c>
      <c r="BT977">
        <f t="shared" si="31"/>
        <v>2.8747076023391811</v>
      </c>
      <c r="BU977">
        <f t="shared" si="32"/>
        <v>2</v>
      </c>
    </row>
    <row r="978" spans="71:73" x14ac:dyDescent="0.2">
      <c r="BS978">
        <v>977</v>
      </c>
      <c r="BT978">
        <f t="shared" si="31"/>
        <v>2.8747076023391811</v>
      </c>
      <c r="BU978">
        <f t="shared" si="32"/>
        <v>2</v>
      </c>
    </row>
    <row r="979" spans="71:73" x14ac:dyDescent="0.2">
      <c r="BS979">
        <v>978</v>
      </c>
      <c r="BT979">
        <f t="shared" si="31"/>
        <v>2.8747076023391811</v>
      </c>
      <c r="BU979">
        <f t="shared" si="32"/>
        <v>2</v>
      </c>
    </row>
    <row r="980" spans="71:73" x14ac:dyDescent="0.2">
      <c r="BS980">
        <v>979</v>
      </c>
      <c r="BT980">
        <f t="shared" si="31"/>
        <v>2.8747076023391811</v>
      </c>
      <c r="BU980">
        <f t="shared" si="32"/>
        <v>2</v>
      </c>
    </row>
    <row r="981" spans="71:73" x14ac:dyDescent="0.2">
      <c r="BS981">
        <v>980</v>
      </c>
      <c r="BT981">
        <f t="shared" si="31"/>
        <v>2.8747076023391811</v>
      </c>
      <c r="BU981">
        <f t="shared" si="32"/>
        <v>2</v>
      </c>
    </row>
    <row r="982" spans="71:73" x14ac:dyDescent="0.2">
      <c r="BS982">
        <v>981</v>
      </c>
      <c r="BT982">
        <f t="shared" si="31"/>
        <v>2.8747076023391811</v>
      </c>
      <c r="BU982">
        <f t="shared" si="32"/>
        <v>2</v>
      </c>
    </row>
    <row r="983" spans="71:73" x14ac:dyDescent="0.2">
      <c r="BS983">
        <v>982</v>
      </c>
      <c r="BT983">
        <f t="shared" si="31"/>
        <v>2.8747076023391811</v>
      </c>
      <c r="BU983">
        <f t="shared" si="32"/>
        <v>2</v>
      </c>
    </row>
    <row r="984" spans="71:73" x14ac:dyDescent="0.2">
      <c r="BS984">
        <v>983</v>
      </c>
      <c r="BT984">
        <f t="shared" si="31"/>
        <v>2.8747076023391811</v>
      </c>
      <c r="BU984">
        <f t="shared" si="32"/>
        <v>2</v>
      </c>
    </row>
    <row r="985" spans="71:73" x14ac:dyDescent="0.2">
      <c r="BS985">
        <v>984</v>
      </c>
      <c r="BT985">
        <f t="shared" si="31"/>
        <v>2.8747076023391811</v>
      </c>
      <c r="BU985">
        <f t="shared" si="32"/>
        <v>2</v>
      </c>
    </row>
    <row r="986" spans="71:73" x14ac:dyDescent="0.2">
      <c r="BS986">
        <v>985</v>
      </c>
      <c r="BT986">
        <f t="shared" si="31"/>
        <v>2.8747076023391811</v>
      </c>
      <c r="BU986">
        <f t="shared" si="32"/>
        <v>2</v>
      </c>
    </row>
    <row r="987" spans="71:73" x14ac:dyDescent="0.2">
      <c r="BS987">
        <v>986</v>
      </c>
      <c r="BT987">
        <f t="shared" si="31"/>
        <v>2.8747076023391811</v>
      </c>
      <c r="BU987">
        <f t="shared" si="32"/>
        <v>2</v>
      </c>
    </row>
    <row r="988" spans="71:73" x14ac:dyDescent="0.2">
      <c r="BS988">
        <v>987</v>
      </c>
      <c r="BT988">
        <f t="shared" si="31"/>
        <v>2.8747076023391811</v>
      </c>
      <c r="BU988">
        <f t="shared" si="32"/>
        <v>2</v>
      </c>
    </row>
    <row r="989" spans="71:73" x14ac:dyDescent="0.2">
      <c r="BS989">
        <v>988</v>
      </c>
      <c r="BT989">
        <f t="shared" si="31"/>
        <v>2.8747076023391811</v>
      </c>
      <c r="BU989">
        <f t="shared" si="32"/>
        <v>2</v>
      </c>
    </row>
    <row r="990" spans="71:73" x14ac:dyDescent="0.2">
      <c r="BS990">
        <v>989</v>
      </c>
      <c r="BT990">
        <f t="shared" si="31"/>
        <v>2.8747076023391811</v>
      </c>
      <c r="BU990">
        <f t="shared" si="32"/>
        <v>2</v>
      </c>
    </row>
    <row r="991" spans="71:73" x14ac:dyDescent="0.2">
      <c r="BS991">
        <v>990</v>
      </c>
      <c r="BT991">
        <f t="shared" si="31"/>
        <v>2.8747076023391811</v>
      </c>
      <c r="BU991">
        <f t="shared" si="32"/>
        <v>2</v>
      </c>
    </row>
    <row r="992" spans="71:73" x14ac:dyDescent="0.2">
      <c r="BS992">
        <v>991</v>
      </c>
      <c r="BT992">
        <f t="shared" si="31"/>
        <v>2.8747076023391811</v>
      </c>
      <c r="BU992">
        <f t="shared" si="32"/>
        <v>2</v>
      </c>
    </row>
    <row r="993" spans="71:73" x14ac:dyDescent="0.2">
      <c r="BS993">
        <v>992</v>
      </c>
      <c r="BT993">
        <f t="shared" si="31"/>
        <v>2.8747076023391811</v>
      </c>
      <c r="BU993">
        <f t="shared" si="32"/>
        <v>2</v>
      </c>
    </row>
    <row r="994" spans="71:73" x14ac:dyDescent="0.2">
      <c r="BS994">
        <v>993</v>
      </c>
      <c r="BT994">
        <f t="shared" si="31"/>
        <v>2.8747076023391811</v>
      </c>
      <c r="BU994">
        <f t="shared" si="32"/>
        <v>2</v>
      </c>
    </row>
    <row r="995" spans="71:73" x14ac:dyDescent="0.2">
      <c r="BS995">
        <v>994</v>
      </c>
      <c r="BT995">
        <f t="shared" si="31"/>
        <v>2.8747076023391811</v>
      </c>
      <c r="BU995">
        <f t="shared" si="32"/>
        <v>2</v>
      </c>
    </row>
    <row r="996" spans="71:73" x14ac:dyDescent="0.2">
      <c r="BS996">
        <v>995</v>
      </c>
      <c r="BT996">
        <f t="shared" si="31"/>
        <v>2.8747076023391811</v>
      </c>
      <c r="BU996">
        <f t="shared" si="32"/>
        <v>2</v>
      </c>
    </row>
    <row r="997" spans="71:73" x14ac:dyDescent="0.2">
      <c r="BS997">
        <v>996</v>
      </c>
      <c r="BT997">
        <f t="shared" si="31"/>
        <v>2.8747076023391811</v>
      </c>
      <c r="BU997">
        <f t="shared" si="32"/>
        <v>2</v>
      </c>
    </row>
    <row r="998" spans="71:73" x14ac:dyDescent="0.2">
      <c r="BS998">
        <v>997</v>
      </c>
      <c r="BT998">
        <f t="shared" si="31"/>
        <v>2.8747076023391811</v>
      </c>
      <c r="BU998">
        <f t="shared" si="32"/>
        <v>2</v>
      </c>
    </row>
    <row r="999" spans="71:73" x14ac:dyDescent="0.2">
      <c r="BS999">
        <v>998</v>
      </c>
      <c r="BT999">
        <f t="shared" si="31"/>
        <v>2.8747076023391811</v>
      </c>
      <c r="BU999">
        <f t="shared" si="32"/>
        <v>2</v>
      </c>
    </row>
    <row r="1000" spans="71:73" x14ac:dyDescent="0.2">
      <c r="BS1000">
        <v>999</v>
      </c>
      <c r="BT1000">
        <f t="shared" si="31"/>
        <v>2.8747076023391811</v>
      </c>
      <c r="BU1000">
        <f t="shared" si="32"/>
        <v>2</v>
      </c>
    </row>
    <row r="1001" spans="71:73" x14ac:dyDescent="0.2">
      <c r="BS1001">
        <v>1000</v>
      </c>
      <c r="BT1001">
        <f t="shared" si="31"/>
        <v>2.8747076023391811</v>
      </c>
      <c r="BU1001">
        <f t="shared" si="32"/>
        <v>2</v>
      </c>
    </row>
  </sheetData>
  <mergeCells count="27">
    <mergeCell ref="AD9:AM13"/>
    <mergeCell ref="AD14:AM14"/>
    <mergeCell ref="BI18:BL18"/>
    <mergeCell ref="L48:R48"/>
    <mergeCell ref="Z33:AN36"/>
    <mergeCell ref="AB23:AF24"/>
    <mergeCell ref="AB27:AF28"/>
    <mergeCell ref="AG27:AP28"/>
    <mergeCell ref="N25:Y28"/>
    <mergeCell ref="K33:Y36"/>
    <mergeCell ref="K29:BH32"/>
    <mergeCell ref="K25:M28"/>
    <mergeCell ref="AB25:AF26"/>
    <mergeCell ref="AG25:AP26"/>
    <mergeCell ref="AS25:AW26"/>
    <mergeCell ref="AX25:BG26"/>
    <mergeCell ref="K21:O24"/>
    <mergeCell ref="P21:Y24"/>
    <mergeCell ref="AG21:AP22"/>
    <mergeCell ref="AG23:AP24"/>
    <mergeCell ref="AB21:AF22"/>
    <mergeCell ref="AS27:AW28"/>
    <mergeCell ref="AX27:BG28"/>
    <mergeCell ref="AS21:AW22"/>
    <mergeCell ref="AX21:BG22"/>
    <mergeCell ref="AS23:AW24"/>
    <mergeCell ref="AX23:BG2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500C-A2D0-484E-AC94-A6EB26250EC9}">
  <dimension ref="B1:H4"/>
  <sheetViews>
    <sheetView zoomScale="85" zoomScaleNormal="85" workbookViewId="0">
      <selection activeCell="E13" sqref="E13"/>
    </sheetView>
  </sheetViews>
  <sheetFormatPr defaultRowHeight="27.75" x14ac:dyDescent="0.2"/>
  <cols>
    <col min="1" max="1" width="3.375" style="9" customWidth="1"/>
    <col min="2" max="2" width="9.625" style="9" bestFit="1" customWidth="1"/>
    <col min="3" max="3" width="52.5" style="9" bestFit="1" customWidth="1"/>
    <col min="4" max="4" width="13.75" style="9" bestFit="1" customWidth="1"/>
    <col min="5" max="5" width="49.5" style="9" bestFit="1" customWidth="1"/>
    <col min="6" max="6" width="13.75" style="9" bestFit="1" customWidth="1"/>
    <col min="7" max="7" width="18.125" style="9" bestFit="1" customWidth="1"/>
    <col min="8" max="8" width="109.25" style="9" customWidth="1"/>
    <col min="9" max="16384" width="9" style="9"/>
  </cols>
  <sheetData>
    <row r="1" spans="2:8" ht="21" customHeight="1" x14ac:dyDescent="0.2"/>
    <row r="2" spans="2:8" x14ac:dyDescent="0.2">
      <c r="B2" s="35" t="s">
        <v>62</v>
      </c>
      <c r="C2" s="35" t="s">
        <v>63</v>
      </c>
      <c r="D2" s="35"/>
      <c r="E2" s="35" t="s">
        <v>60</v>
      </c>
      <c r="F2" s="35"/>
      <c r="G2" s="36" t="s">
        <v>61</v>
      </c>
      <c r="H2" s="36" t="s">
        <v>69</v>
      </c>
    </row>
    <row r="3" spans="2:8" x14ac:dyDescent="0.2">
      <c r="B3" s="35"/>
      <c r="C3" s="10" t="s">
        <v>64</v>
      </c>
      <c r="D3" s="10" t="s">
        <v>65</v>
      </c>
      <c r="E3" s="10" t="s">
        <v>64</v>
      </c>
      <c r="F3" s="10" t="s">
        <v>65</v>
      </c>
      <c r="G3" s="37"/>
      <c r="H3" s="37"/>
    </row>
    <row r="4" spans="2:8" x14ac:dyDescent="0.2">
      <c r="B4" s="10">
        <v>1</v>
      </c>
      <c r="C4" s="10" t="s">
        <v>66</v>
      </c>
      <c r="D4" s="11" t="s">
        <v>67</v>
      </c>
      <c r="E4" s="10" t="s">
        <v>68</v>
      </c>
      <c r="F4" s="11" t="s">
        <v>67</v>
      </c>
      <c r="G4" s="11">
        <v>20220527</v>
      </c>
      <c r="H4" s="10"/>
    </row>
  </sheetData>
  <mergeCells count="5">
    <mergeCell ref="C2:D2"/>
    <mergeCell ref="E2:F2"/>
    <mergeCell ref="B2:B3"/>
    <mergeCell ref="G2:G3"/>
    <mergeCell ref="H2:H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62FE7-2EFE-4E1F-8C23-2E27C175C8D5}">
  <dimension ref="B1:L42"/>
  <sheetViews>
    <sheetView zoomScale="70" zoomScaleNormal="70" workbookViewId="0">
      <selection activeCell="N11" sqref="N11"/>
    </sheetView>
  </sheetViews>
  <sheetFormatPr defaultRowHeight="33" x14ac:dyDescent="0.45"/>
  <cols>
    <col min="1" max="9" width="9" style="7"/>
    <col min="10" max="10" width="11.625" style="7" customWidth="1"/>
    <col min="11" max="11" width="9" style="7"/>
    <col min="12" max="12" width="149.75" style="7" bestFit="1" customWidth="1"/>
    <col min="13" max="19" width="9" style="7"/>
    <col min="20" max="20" width="12.5" style="7" bestFit="1" customWidth="1"/>
    <col min="21" max="21" width="16.5" style="7" bestFit="1" customWidth="1"/>
    <col min="22" max="16384" width="9" style="7"/>
  </cols>
  <sheetData>
    <row r="1" spans="2:12" x14ac:dyDescent="0.45">
      <c r="B1" s="7" t="s">
        <v>42</v>
      </c>
    </row>
    <row r="2" spans="2:12" x14ac:dyDescent="0.45">
      <c r="K2" s="7">
        <v>1</v>
      </c>
      <c r="L2" s="7" t="s">
        <v>50</v>
      </c>
    </row>
    <row r="3" spans="2:12" x14ac:dyDescent="0.45">
      <c r="K3" s="7">
        <v>2</v>
      </c>
      <c r="L3" s="7" t="s">
        <v>51</v>
      </c>
    </row>
    <row r="4" spans="2:12" x14ac:dyDescent="0.45">
      <c r="K4" s="7">
        <v>3</v>
      </c>
      <c r="L4" s="7" t="s">
        <v>52</v>
      </c>
    </row>
    <row r="5" spans="2:12" x14ac:dyDescent="0.45">
      <c r="K5" s="7">
        <v>4</v>
      </c>
      <c r="L5" s="7" t="s">
        <v>53</v>
      </c>
    </row>
    <row r="11" spans="2:12" x14ac:dyDescent="0.45">
      <c r="B11" s="7" t="s">
        <v>43</v>
      </c>
      <c r="K11" s="7">
        <v>1</v>
      </c>
      <c r="L11" s="7" t="s">
        <v>56</v>
      </c>
    </row>
    <row r="12" spans="2:12" x14ac:dyDescent="0.45">
      <c r="K12" s="7">
        <v>2</v>
      </c>
      <c r="L12" s="7" t="s">
        <v>45</v>
      </c>
    </row>
    <row r="13" spans="2:12" x14ac:dyDescent="0.45">
      <c r="K13" s="7">
        <v>3</v>
      </c>
      <c r="L13" s="7" t="s">
        <v>47</v>
      </c>
    </row>
    <row r="14" spans="2:12" x14ac:dyDescent="0.45">
      <c r="K14" s="7">
        <v>4</v>
      </c>
      <c r="L14" s="7" t="s">
        <v>46</v>
      </c>
    </row>
    <row r="15" spans="2:12" x14ac:dyDescent="0.45">
      <c r="K15" s="7">
        <v>5</v>
      </c>
      <c r="L15" s="7" t="s">
        <v>59</v>
      </c>
    </row>
    <row r="21" spans="2:12" x14ac:dyDescent="0.45">
      <c r="B21" s="7" t="s">
        <v>44</v>
      </c>
    </row>
    <row r="22" spans="2:12" x14ac:dyDescent="0.45">
      <c r="K22" s="7">
        <v>1</v>
      </c>
      <c r="L22" s="7" t="s">
        <v>48</v>
      </c>
    </row>
    <row r="23" spans="2:12" x14ac:dyDescent="0.45">
      <c r="K23" s="7">
        <v>2</v>
      </c>
      <c r="L23" s="7" t="s">
        <v>49</v>
      </c>
    </row>
    <row r="24" spans="2:12" x14ac:dyDescent="0.45">
      <c r="K24" s="7">
        <v>3</v>
      </c>
      <c r="L24" s="7" t="s">
        <v>58</v>
      </c>
    </row>
    <row r="31" spans="2:12" x14ac:dyDescent="0.45">
      <c r="B31" s="7" t="s">
        <v>54</v>
      </c>
    </row>
    <row r="32" spans="2:12" x14ac:dyDescent="0.45">
      <c r="L32" s="8" t="s">
        <v>57</v>
      </c>
    </row>
    <row r="41" spans="2:12" x14ac:dyDescent="0.45">
      <c r="B41" s="7" t="s">
        <v>55</v>
      </c>
    </row>
    <row r="42" spans="2:12" x14ac:dyDescent="0.45">
      <c r="L42" s="8" t="s">
        <v>57</v>
      </c>
    </row>
  </sheetData>
  <phoneticPr fontId="1" type="noConversion"/>
  <hyperlinks>
    <hyperlink ref="L32" r:id="rId1" xr:uid="{29A5180C-AE85-4B7D-9514-C76B47327638}"/>
    <hyperlink ref="L42" r:id="rId2" xr:uid="{B502B76C-B291-4E7B-9414-E2C19A84F37C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电路注意事项</vt:lpstr>
      <vt:lpstr>STM32F303RCT6-TBES-PIN-MAP</vt:lpstr>
      <vt:lpstr>1.主控差异</vt:lpstr>
      <vt:lpstr>2.USB方案</vt:lpstr>
      <vt:lpstr>3.元器件选型</vt:lpstr>
      <vt:lpstr>电机T形图控制</vt:lpstr>
      <vt:lpstr>版本管理</vt:lpstr>
      <vt:lpstr>控制逻辑0527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谭金义</dc:creator>
  <cp:lastModifiedBy>TANJINYI</cp:lastModifiedBy>
  <dcterms:created xsi:type="dcterms:W3CDTF">2015-06-05T18:19:34Z</dcterms:created>
  <dcterms:modified xsi:type="dcterms:W3CDTF">2022-09-02T07:02:50Z</dcterms:modified>
</cp:coreProperties>
</file>