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lcoz\Desktop\"/>
    </mc:Choice>
  </mc:AlternateContent>
  <xr:revisionPtr revIDLastSave="0" documentId="13_ncr:1_{1D5A247D-0C6A-4710-B5AE-F48996F22A0A}" xr6:coauthVersionLast="47" xr6:coauthVersionMax="47" xr10:uidLastSave="{00000000-0000-0000-0000-000000000000}"/>
  <bookViews>
    <workbookView xWindow="13550" yWindow="-980" windowWidth="19420" windowHeight="1042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CONTA_SE!$B$1:$B$1000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8" i="7" l="1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2" i="4"/>
  <c r="D4" i="3"/>
  <c r="D5" i="3"/>
  <c r="D6" i="3"/>
  <c r="D7" i="3"/>
  <c r="D8" i="3"/>
  <c r="D9" i="3"/>
  <c r="D10" i="3"/>
  <c r="D6" i="1"/>
  <c r="D14" i="1"/>
  <c r="D18" i="1"/>
  <c r="D26" i="1"/>
  <c r="D38" i="1"/>
  <c r="D39" i="1"/>
  <c r="D46" i="1"/>
  <c r="D50" i="1"/>
  <c r="D58" i="1"/>
  <c r="D70" i="1"/>
  <c r="D71" i="1"/>
  <c r="D78" i="1"/>
  <c r="D82" i="1"/>
  <c r="D90" i="1"/>
  <c r="D102" i="1"/>
  <c r="D103" i="1"/>
  <c r="D110" i="1"/>
  <c r="D114" i="1"/>
  <c r="D122" i="1"/>
  <c r="D134" i="1"/>
  <c r="D135" i="1"/>
  <c r="D142" i="1"/>
  <c r="D146" i="1"/>
  <c r="D154" i="1"/>
  <c r="D166" i="1"/>
  <c r="D167" i="1"/>
  <c r="D174" i="1"/>
  <c r="D178" i="1"/>
  <c r="D186" i="1"/>
  <c r="D198" i="1"/>
  <c r="D199" i="1"/>
  <c r="D206" i="1"/>
  <c r="D210" i="1"/>
  <c r="D218" i="1"/>
  <c r="D230" i="1"/>
  <c r="D231" i="1"/>
  <c r="D238" i="1"/>
  <c r="D242" i="1"/>
  <c r="D263" i="1"/>
  <c r="D274" i="1"/>
  <c r="D295" i="1"/>
  <c r="D306" i="1"/>
  <c r="D327" i="1"/>
  <c r="D338" i="1"/>
  <c r="F6" i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F15" i="1"/>
  <c r="D15" i="1" s="1"/>
  <c r="F16" i="1"/>
  <c r="D16" i="1" s="1"/>
  <c r="F17" i="1"/>
  <c r="D17" i="1" s="1"/>
  <c r="F18" i="1"/>
  <c r="F19" i="1"/>
  <c r="D19" i="1" s="1"/>
  <c r="F20" i="1"/>
  <c r="D20" i="1" s="1"/>
  <c r="F21" i="1"/>
  <c r="D21" i="1" s="1"/>
  <c r="F22" i="1"/>
  <c r="D22" i="1" s="1"/>
  <c r="F23" i="1"/>
  <c r="D23" i="1" s="1"/>
  <c r="F24" i="1"/>
  <c r="D24" i="1" s="1"/>
  <c r="F25" i="1"/>
  <c r="D25" i="1" s="1"/>
  <c r="F26" i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8" i="1"/>
  <c r="F39" i="1"/>
  <c r="F40" i="1"/>
  <c r="D40" i="1" s="1"/>
  <c r="F41" i="1"/>
  <c r="D41" i="1" s="1"/>
  <c r="F42" i="1"/>
  <c r="D42" i="1" s="1"/>
  <c r="F43" i="1"/>
  <c r="D43" i="1" s="1"/>
  <c r="F44" i="1"/>
  <c r="D44" i="1" s="1"/>
  <c r="F45" i="1"/>
  <c r="D45" i="1" s="1"/>
  <c r="F46" i="1"/>
  <c r="F47" i="1"/>
  <c r="D47" i="1" s="1"/>
  <c r="F48" i="1"/>
  <c r="D48" i="1" s="1"/>
  <c r="F49" i="1"/>
  <c r="D49" i="1" s="1"/>
  <c r="F50" i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F59" i="1"/>
  <c r="D59" i="1" s="1"/>
  <c r="F60" i="1"/>
  <c r="D60" i="1" s="1"/>
  <c r="F61" i="1"/>
  <c r="D61" i="1" s="1"/>
  <c r="F62" i="1"/>
  <c r="D62" i="1" s="1"/>
  <c r="F63" i="1"/>
  <c r="D63" i="1" s="1"/>
  <c r="F64" i="1"/>
  <c r="D64" i="1" s="1"/>
  <c r="F65" i="1"/>
  <c r="D65" i="1" s="1"/>
  <c r="F66" i="1"/>
  <c r="D66" i="1" s="1"/>
  <c r="F67" i="1"/>
  <c r="D67" i="1" s="1"/>
  <c r="F68" i="1"/>
  <c r="D68" i="1" s="1"/>
  <c r="F69" i="1"/>
  <c r="D69" i="1" s="1"/>
  <c r="F70" i="1"/>
  <c r="F71" i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F79" i="1"/>
  <c r="D79" i="1" s="1"/>
  <c r="F80" i="1"/>
  <c r="D80" i="1" s="1"/>
  <c r="F81" i="1"/>
  <c r="D81" i="1" s="1"/>
  <c r="F82" i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F91" i="1"/>
  <c r="D91" i="1" s="1"/>
  <c r="F92" i="1"/>
  <c r="D92" i="1" s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D100" i="1" s="1"/>
  <c r="F101" i="1"/>
  <c r="D101" i="1" s="1"/>
  <c r="F102" i="1"/>
  <c r="F103" i="1"/>
  <c r="F104" i="1"/>
  <c r="D104" i="1" s="1"/>
  <c r="F105" i="1"/>
  <c r="D105" i="1" s="1"/>
  <c r="F106" i="1"/>
  <c r="D106" i="1" s="1"/>
  <c r="F107" i="1"/>
  <c r="D107" i="1" s="1"/>
  <c r="F108" i="1"/>
  <c r="D108" i="1" s="1"/>
  <c r="F109" i="1"/>
  <c r="D109" i="1" s="1"/>
  <c r="F110" i="1"/>
  <c r="F111" i="1"/>
  <c r="D111" i="1" s="1"/>
  <c r="F112" i="1"/>
  <c r="D112" i="1" s="1"/>
  <c r="F113" i="1"/>
  <c r="D113" i="1" s="1"/>
  <c r="F114" i="1"/>
  <c r="F115" i="1"/>
  <c r="D115" i="1" s="1"/>
  <c r="F116" i="1"/>
  <c r="D116" i="1" s="1"/>
  <c r="F117" i="1"/>
  <c r="D117" i="1" s="1"/>
  <c r="F118" i="1"/>
  <c r="D118" i="1" s="1"/>
  <c r="F119" i="1"/>
  <c r="D119" i="1" s="1"/>
  <c r="F120" i="1"/>
  <c r="D120" i="1" s="1"/>
  <c r="F121" i="1"/>
  <c r="D121" i="1" s="1"/>
  <c r="F122" i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0" i="1"/>
  <c r="D130" i="1" s="1"/>
  <c r="F131" i="1"/>
  <c r="D131" i="1" s="1"/>
  <c r="F132" i="1"/>
  <c r="D132" i="1" s="1"/>
  <c r="F133" i="1"/>
  <c r="D133" i="1" s="1"/>
  <c r="F134" i="1"/>
  <c r="F135" i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F143" i="1"/>
  <c r="D143" i="1" s="1"/>
  <c r="F144" i="1"/>
  <c r="D144" i="1" s="1"/>
  <c r="F145" i="1"/>
  <c r="D145" i="1" s="1"/>
  <c r="F146" i="1"/>
  <c r="F147" i="1"/>
  <c r="D147" i="1" s="1"/>
  <c r="F148" i="1"/>
  <c r="D148" i="1" s="1"/>
  <c r="F149" i="1"/>
  <c r="D149" i="1" s="1"/>
  <c r="F150" i="1"/>
  <c r="D150" i="1" s="1"/>
  <c r="F151" i="1"/>
  <c r="D151" i="1" s="1"/>
  <c r="F152" i="1"/>
  <c r="D152" i="1" s="1"/>
  <c r="F153" i="1"/>
  <c r="D153" i="1" s="1"/>
  <c r="F154" i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4" i="1"/>
  <c r="D164" i="1" s="1"/>
  <c r="F165" i="1"/>
  <c r="D165" i="1" s="1"/>
  <c r="F166" i="1"/>
  <c r="F167" i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F175" i="1"/>
  <c r="D175" i="1" s="1"/>
  <c r="F176" i="1"/>
  <c r="D176" i="1" s="1"/>
  <c r="F177" i="1"/>
  <c r="D177" i="1" s="1"/>
  <c r="F178" i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6" i="1"/>
  <c r="F187" i="1"/>
  <c r="D187" i="1" s="1"/>
  <c r="F188" i="1"/>
  <c r="D188" i="1" s="1"/>
  <c r="F189" i="1"/>
  <c r="D189" i="1" s="1"/>
  <c r="F190" i="1"/>
  <c r="D190" i="1" s="1"/>
  <c r="F191" i="1"/>
  <c r="D191" i="1" s="1"/>
  <c r="F192" i="1"/>
  <c r="D192" i="1" s="1"/>
  <c r="F193" i="1"/>
  <c r="D193" i="1" s="1"/>
  <c r="F194" i="1"/>
  <c r="D194" i="1" s="1"/>
  <c r="F195" i="1"/>
  <c r="D195" i="1" s="1"/>
  <c r="F196" i="1"/>
  <c r="D196" i="1" s="1"/>
  <c r="F197" i="1"/>
  <c r="D197" i="1" s="1"/>
  <c r="F198" i="1"/>
  <c r="F199" i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F207" i="1"/>
  <c r="D207" i="1" s="1"/>
  <c r="F208" i="1"/>
  <c r="D208" i="1" s="1"/>
  <c r="F209" i="1"/>
  <c r="D209" i="1" s="1"/>
  <c r="F210" i="1"/>
  <c r="F211" i="1"/>
  <c r="D211" i="1" s="1"/>
  <c r="F212" i="1"/>
  <c r="D212" i="1" s="1"/>
  <c r="F213" i="1"/>
  <c r="D213" i="1" s="1"/>
  <c r="F214" i="1"/>
  <c r="D214" i="1" s="1"/>
  <c r="F215" i="1"/>
  <c r="D215" i="1" s="1"/>
  <c r="F216" i="1"/>
  <c r="D216" i="1" s="1"/>
  <c r="F217" i="1"/>
  <c r="D217" i="1" s="1"/>
  <c r="F218" i="1"/>
  <c r="F219" i="1"/>
  <c r="D219" i="1" s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0" i="1"/>
  <c r="F231" i="1"/>
  <c r="F232" i="1"/>
  <c r="D232" i="1" s="1"/>
  <c r="F233" i="1"/>
  <c r="D233" i="1" s="1"/>
  <c r="F234" i="1"/>
  <c r="D234" i="1" s="1"/>
  <c r="F235" i="1"/>
  <c r="D235" i="1" s="1"/>
  <c r="F236" i="1"/>
  <c r="D236" i="1" s="1"/>
  <c r="F237" i="1"/>
  <c r="D237" i="1" s="1"/>
  <c r="F238" i="1"/>
  <c r="F239" i="1"/>
  <c r="D239" i="1" s="1"/>
  <c r="F240" i="1"/>
  <c r="D240" i="1" s="1"/>
  <c r="F241" i="1"/>
  <c r="D241" i="1" s="1"/>
  <c r="F242" i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D256" i="1" s="1"/>
  <c r="F257" i="1"/>
  <c r="D257" i="1" s="1"/>
  <c r="F258" i="1"/>
  <c r="D258" i="1" s="1"/>
  <c r="F259" i="1"/>
  <c r="D259" i="1" s="1"/>
  <c r="F260" i="1"/>
  <c r="D260" i="1" s="1"/>
  <c r="F261" i="1"/>
  <c r="D261" i="1" s="1"/>
  <c r="F262" i="1"/>
  <c r="D262" i="1" s="1"/>
  <c r="F263" i="1"/>
  <c r="F264" i="1"/>
  <c r="D264" i="1" s="1"/>
  <c r="F265" i="1"/>
  <c r="D265" i="1" s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D272" i="1" s="1"/>
  <c r="F273" i="1"/>
  <c r="D273" i="1" s="1"/>
  <c r="F274" i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D280" i="1" s="1"/>
  <c r="F281" i="1"/>
  <c r="D281" i="1" s="1"/>
  <c r="F282" i="1"/>
  <c r="D282" i="1" s="1"/>
  <c r="F283" i="1"/>
  <c r="D283" i="1" s="1"/>
  <c r="F284" i="1"/>
  <c r="D284" i="1" s="1"/>
  <c r="F285" i="1"/>
  <c r="D285" i="1" s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D313" i="1" s="1"/>
  <c r="F314" i="1"/>
  <c r="D314" i="1" s="1"/>
  <c r="F315" i="1"/>
  <c r="D315" i="1" s="1"/>
  <c r="F316" i="1"/>
  <c r="D316" i="1" s="1"/>
  <c r="F317" i="1"/>
  <c r="D317" i="1" s="1"/>
  <c r="F318" i="1"/>
  <c r="D318" i="1" s="1"/>
  <c r="F319" i="1"/>
  <c r="D319" i="1" s="1"/>
  <c r="F320" i="1"/>
  <c r="D320" i="1" s="1"/>
  <c r="F321" i="1"/>
  <c r="D321" i="1" s="1"/>
  <c r="F322" i="1"/>
  <c r="D322" i="1" s="1"/>
  <c r="F323" i="1"/>
  <c r="D323" i="1" s="1"/>
  <c r="F324" i="1"/>
  <c r="D324" i="1" s="1"/>
  <c r="F325" i="1"/>
  <c r="D325" i="1" s="1"/>
  <c r="F326" i="1"/>
  <c r="D326" i="1" s="1"/>
  <c r="F327" i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F339" i="1"/>
  <c r="D339" i="1" s="1"/>
  <c r="F4" i="1"/>
  <c r="D4" i="1" s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F5" i="1"/>
  <c r="D5" i="1" s="1"/>
  <c r="F2" i="4"/>
  <c r="I14" i="5"/>
  <c r="I13" i="5"/>
  <c r="I12" i="5"/>
  <c r="I11" i="5"/>
  <c r="I10" i="5"/>
  <c r="I9" i="5"/>
  <c r="I8" i="5"/>
  <c r="I6" i="5"/>
  <c r="I5" i="5"/>
  <c r="I4" i="5"/>
  <c r="I3" i="5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10" i="6"/>
  <c r="H9" i="6"/>
  <c r="H8" i="6"/>
  <c r="H7" i="6"/>
  <c r="H6" i="6"/>
  <c r="H5" i="6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3" i="2"/>
  <c r="G4" i="2"/>
  <c r="G5" i="2"/>
  <c r="G6" i="2"/>
  <c r="G7" i="2"/>
  <c r="G8" i="2"/>
  <c r="G9" i="2"/>
  <c r="G2" i="2"/>
  <c r="I3" i="2"/>
  <c r="I4" i="2"/>
  <c r="I5" i="2"/>
  <c r="I6" i="2"/>
  <c r="I7" i="2"/>
  <c r="I8" i="2"/>
  <c r="I9" i="2"/>
  <c r="I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B14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<sst xmlns="http://schemas.openxmlformats.org/spreadsheetml/2006/main" count="1004" uniqueCount="656">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</sst>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14" fontId="0" fillId="0" borderId="0" xfId="0" applyNumberFormat="1"/>
    <xf numFmtId="169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14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183" activePane="bottomLeft" state="frozen"/>
      <selection pane="bottomLeft" activeCell="F4" sqref="F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4" width="16.140625" bestFit="1" customWidth="1"/>
    <col min="5" max="5" width="92.140625" bestFit="1" customWidth="1"/>
    <col min="6" max="6" width="15.140625" bestFit="1" customWidth="1"/>
    <col min="7" max="7" width="7.140625" customWidth="1"/>
    <col min="8" max="26" width="8.7109375" customWidth="1"/>
  </cols>
  <sheetData>
    <row r="1" spans="1:26" ht="39" customHeight="1" x14ac:dyDescent="0.2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_xlfn.CONCAT(A4, " ", B4)</f>
        <v>MON.SVGA 0,28 14" AOC 4VLR 1024 x 768, MPR II, N.I.,  Energy Star Digital</v>
      </c>
      <c r="F4" s="56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SUM(C5+F5)</f>
        <v>387600</v>
      </c>
      <c r="E5" s="1" t="str">
        <f t="shared" ref="E5:E68" si="1">_xlfn.CONCAT(A5, " ", B5)</f>
        <v>MON.SVGA 0,28 15" AOC 5VLR 1280 x 1024, MPR II, N.I., Energy Star Digital</v>
      </c>
      <c r="F5" s="56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56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56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56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56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56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56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56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56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56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56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56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56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56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56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56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56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56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56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56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56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56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56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56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56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56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56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56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56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56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56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56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56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56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56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56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56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56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56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56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56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56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56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56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56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56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56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56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56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56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56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56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56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56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56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56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56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56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56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56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56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56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56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56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SUM(C69+F69)</f>
        <v>601200</v>
      </c>
      <c r="E69" s="1" t="str">
        <f t="shared" ref="E69:E132" si="3">_xlfn.CONCAT(A69, " ", B69)</f>
        <v>Contr. PCI AHA 2940AU SCSI-2 Adaptec 2940 Ultra Fast, SCSI-2, sw EZ SCSI 4.0</v>
      </c>
      <c r="F69" s="56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56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56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56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56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56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56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56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56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56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56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56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56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56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56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56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56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56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56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56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56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56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56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56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56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56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56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56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56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56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56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56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56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56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56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56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56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56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56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56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56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56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56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56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56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56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56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56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56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56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56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56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56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56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56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56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56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56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56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56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56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56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56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56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SUM(C133+F133)</f>
        <v>116400</v>
      </c>
      <c r="E133" s="1" t="str">
        <f t="shared" ref="E133:E196" si="5">_xlfn.CONCAT(A133, " ", B133)</f>
        <v xml:space="preserve">SIMM 32MB 72 PIN (EDO) </v>
      </c>
      <c r="F133" s="56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56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56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56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56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56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56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56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56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56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56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56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56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56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56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56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56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56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56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56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56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56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56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56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56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56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56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56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56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56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56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56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56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56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56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56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56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56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56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56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56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56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56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56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56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56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56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56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56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56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56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56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56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56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56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56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56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56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56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56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56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56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56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56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SUM(C197+F197)</f>
        <v>13200</v>
      </c>
      <c r="E197" s="1" t="str">
        <f t="shared" ref="E197:E260" si="7">_xlfn.CONCAT(A197, " ", B197)</f>
        <v>MOUSE SERIALE 3 TASTI PRIMAX</v>
      </c>
      <c r="F197" s="56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56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56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56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56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56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56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56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56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56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56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56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56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56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56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56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56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56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56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56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56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56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56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56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56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56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56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56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56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56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56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56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56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56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56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56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56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56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56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56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56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56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56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56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56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56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56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56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56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56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56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56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56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56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56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56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56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56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56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56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56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56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56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56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SUM(C261+F261)</f>
        <v>272400</v>
      </c>
      <c r="E261" s="1" t="str">
        <f t="shared" ref="E261:E324" si="9">_xlfn.CONCAT(A261, " ", B261)</f>
        <v>VISUAL BASIC 4.0 STD MICROSOFT</v>
      </c>
      <c r="F261" s="56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56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56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56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56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56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56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56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56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56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56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56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56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56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56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56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56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56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56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56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56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56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56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56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56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56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56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56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56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56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56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56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56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56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56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56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56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56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56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56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56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56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56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56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56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56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56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56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56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56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56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56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56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56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56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56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56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56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56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56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56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56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56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56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SUM(C325+F325)</f>
        <v>96000</v>
      </c>
      <c r="E325" s="1" t="str">
        <f t="shared" ref="E325:E339" si="11">_xlfn.CONCAT(A325, " ", B325)</f>
        <v>CASE MIDITOWER BC VIP 432 P/S 230W</v>
      </c>
      <c r="F325" s="56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56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56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56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56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56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56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56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56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56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56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56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56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56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56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5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K11" sqref="K11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9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9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_xlfn.CONCAT(I2, "-",B2)</f>
        <v>a-23</v>
      </c>
      <c r="I2" t="str">
        <f>LEFT(A2,1)</f>
        <v>a</v>
      </c>
    </row>
    <row r="3" spans="1:9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_xlfn.CONCAT(I3, "-",B3)</f>
        <v>b-31</v>
      </c>
      <c r="I3" t="str">
        <f t="shared" ref="I3:I9" si="3">LEFT(A3,1)</f>
        <v>b</v>
      </c>
    </row>
    <row r="4" spans="1:9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c-45</v>
      </c>
      <c r="I4" t="str">
        <f t="shared" si="3"/>
        <v>c</v>
      </c>
    </row>
    <row r="5" spans="1:9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u-87</v>
      </c>
      <c r="I5" t="str">
        <f t="shared" si="3"/>
        <v>u</v>
      </c>
    </row>
    <row r="6" spans="1:9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a-09</v>
      </c>
      <c r="I6" t="str">
        <f t="shared" si="3"/>
        <v>a</v>
      </c>
    </row>
    <row r="7" spans="1:9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l-98</v>
      </c>
      <c r="I7" t="str">
        <f t="shared" si="3"/>
        <v>l</v>
      </c>
    </row>
    <row r="8" spans="1:9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v-34</v>
      </c>
      <c r="I8" t="str">
        <f t="shared" si="3"/>
        <v>v</v>
      </c>
    </row>
    <row r="9" spans="1:9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q-11</v>
      </c>
      <c r="I9" t="str">
        <f t="shared" si="3"/>
        <v>q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H10" sqref="H1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9.28515625" customWidth="1"/>
    <col min="2" max="2" width="11.28515625" bestFit="1" customWidth="1"/>
    <col min="3" max="3" width="9.28515625" customWidth="1"/>
    <col min="4" max="4" width="11" customWidth="1"/>
    <col min="5" max="5" width="9.28515625" customWidth="1"/>
    <col min="6" max="6" width="15.425781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 t="s">
        <v>529</v>
      </c>
      <c r="B1" s="1" t="s">
        <v>530</v>
      </c>
      <c r="C1" s="1"/>
      <c r="D1" s="1"/>
      <c r="E1" s="27" t="s">
        <v>529</v>
      </c>
      <c r="F1" s="27" t="s">
        <v>530</v>
      </c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 t="s">
        <v>531</v>
      </c>
      <c r="B2" s="28">
        <v>266</v>
      </c>
      <c r="E2" s="29" t="s">
        <v>532</v>
      </c>
      <c r="F2" s="30">
        <f>_xlfn.XLOOKUP(E2,A2:A13,B2:B13)</f>
        <v>329</v>
      </c>
      <c r="G2" s="1">
        <f>VLOOKUP(E2,Table_2[],2,0)</f>
        <v>329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 t="s">
        <v>533</v>
      </c>
      <c r="B3" s="28">
        <v>402</v>
      </c>
      <c r="E3" s="1"/>
      <c r="F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534</v>
      </c>
      <c r="B4" s="28">
        <v>496</v>
      </c>
      <c r="E4" s="1"/>
      <c r="F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535</v>
      </c>
      <c r="B5" s="28">
        <v>204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536</v>
      </c>
      <c r="B6" s="28">
        <v>154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537</v>
      </c>
      <c r="B7" s="28">
        <v>409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538</v>
      </c>
      <c r="B8" s="28">
        <v>522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539</v>
      </c>
      <c r="B9" s="28">
        <v>490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540</v>
      </c>
      <c r="B10" s="28">
        <v>249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541</v>
      </c>
      <c r="B11" s="28">
        <v>417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542</v>
      </c>
      <c r="B12" s="28">
        <v>488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532</v>
      </c>
      <c r="B13" s="28">
        <v>329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543</v>
      </c>
      <c r="B14" s="28">
        <f>SUBTOTAL(109,Cerca_Vert_Spese!$B$2:$B$13)</f>
        <v>4426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E2" xr:uid="{00000000-0002-0000-0300-000000000000}">
      <formula1>$A$2:$A$13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 "abbigliamento")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COUNTIF(C:C, "alimentari")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COUNTIF(C:C, "personale")</f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COUNTIF(C:C, "hardware")</f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COUNTIF(B:B,"h&amp;b")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>COUNTIF(B:B,"allstate")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>COUNTIF(B:B,"canon USA")</f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>COUNTIF(B:B,"AMERICA ONLINE")</f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>COUNTIF(B:B,"BIOBOTTOMS")</f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>COUNTIF(B:B,"EPCOT CENTER")</f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>COUNTIF(B:B,"BIERGARTEN")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autoFilter ref="B1:B100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2" t="s">
        <v>621</v>
      </c>
      <c r="C1" s="63"/>
      <c r="D1" s="63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SUMIF(C4:C26, "elettronica",E4:E26)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>SUMIF(C4:C26, "alimentari",E4:E26)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>SUMIF(C4:C26,"abbigliamento",E4:E26)</f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>SUMIF(C4:C26,"svago",E4:E26)</f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>SUMIF(C4:C26,"automobile",E4:E26)</f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>SUMIF(C4:C26,"casa",E4:E26)</f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4" zoomScaleNormal="100" workbookViewId="0">
      <selection activeCell="H7" sqref="H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 t="s">
        <v>650</v>
      </c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54">
        <v>45531</v>
      </c>
      <c r="G4" s="2"/>
      <c r="H4" s="55">
        <v>45292</v>
      </c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_xlfn.DAYS(F$4,A7)</f>
        <v>7909</v>
      </c>
      <c r="I7">
        <f>NETWORKDAYS(A7,F$4)</f>
        <v>5650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_xlfn.DAYS(F$4,A8)</f>
        <v>8270</v>
      </c>
      <c r="I8">
        <f t="shared" ref="I8:I29" si="4">NETWORKDAYS(A8,F$4)</f>
        <v>5907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6813</v>
      </c>
      <c r="I9">
        <f t="shared" si="4"/>
        <v>4867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7897</v>
      </c>
      <c r="I10">
        <f t="shared" si="4"/>
        <v>5642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7896</v>
      </c>
      <c r="I11">
        <f t="shared" si="4"/>
        <v>5641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7889</v>
      </c>
      <c r="I12">
        <f t="shared" si="4"/>
        <v>5636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7881</v>
      </c>
      <c r="I13">
        <f t="shared" si="4"/>
        <v>5630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7878</v>
      </c>
      <c r="I14">
        <f t="shared" si="4"/>
        <v>5627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7874</v>
      </c>
      <c r="I15">
        <f t="shared" si="4"/>
        <v>5625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7873</v>
      </c>
      <c r="I16">
        <f t="shared" si="4"/>
        <v>5624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7868</v>
      </c>
      <c r="I17">
        <f t="shared" si="4"/>
        <v>5621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7865</v>
      </c>
      <c r="I18">
        <f t="shared" si="4"/>
        <v>5618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7129</v>
      </c>
      <c r="I19">
        <f t="shared" si="4"/>
        <v>5092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7858</v>
      </c>
      <c r="I20">
        <f t="shared" si="4"/>
        <v>5613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7856</v>
      </c>
      <c r="I21">
        <f t="shared" si="4"/>
        <v>5612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7853</v>
      </c>
      <c r="I22">
        <f t="shared" si="4"/>
        <v>5610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7483</v>
      </c>
      <c r="I23">
        <f t="shared" si="4"/>
        <v>5346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7846</v>
      </c>
      <c r="I24">
        <f t="shared" si="4"/>
        <v>5605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7841</v>
      </c>
      <c r="I25">
        <f t="shared" si="4"/>
        <v>5602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7836</v>
      </c>
      <c r="I26">
        <f t="shared" si="4"/>
        <v>5597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7466</v>
      </c>
      <c r="I27">
        <f t="shared" si="4"/>
        <v>5333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6003</v>
      </c>
      <c r="I28">
        <f t="shared" si="4"/>
        <v>4288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7826</v>
      </c>
      <c r="I29">
        <f t="shared" si="4"/>
        <v>5591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TOMMASO LUCA COZZOLINO</cp:lastModifiedBy>
  <dcterms:created xsi:type="dcterms:W3CDTF">2005-04-12T12:35:30Z</dcterms:created>
  <dcterms:modified xsi:type="dcterms:W3CDTF">2024-08-27T19:22:13Z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2024-08-27T16:22:59Z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c1321534-d542-4414-b478-4f58ae8f0271</vt:lpwstr>
  </property>
  <property fmtid="{D5CDD505-2E9C-101B-9397-08002B2CF9AE}" pid="8" name="MSIP_Label_2ad0b24d-6422-44b0-b3de-abb3a9e8c81a_ContentBits">
    <vt:lpwstr>0</vt:lpwstr>
  </property>
</Properties>
</file>