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tobylodge/Downloads/Training and Test Data Dissertation/genre_splits/"/>
    </mc:Choice>
  </mc:AlternateContent>
  <xr:revisionPtr revIDLastSave="0" documentId="13_ncr:1_{BB8A43E5-4411-5647-84D4-5E65F2EB8A52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<sst xmlns="http://schemas.openxmlformats.org/spreadsheetml/2006/main" count="152" uniqueCount="135">
  <si>
    <t>Genre</t>
  </si>
  <si>
    <t>Total Samples</t>
  </si>
  <si>
    <t>Training Samples</t>
  </si>
  <si>
    <t>Test Samples</t>
  </si>
  <si>
    <t>Original Major</t>
  </si>
  <si>
    <t>Original Minor</t>
  </si>
  <si>
    <t>Training Major</t>
  </si>
  <si>
    <t>Training Minor</t>
  </si>
  <si>
    <t>Test Major</t>
  </si>
  <si>
    <t>Test Minor</t>
  </si>
  <si>
    <t>Blues</t>
  </si>
  <si>
    <t>74.0%</t>
  </si>
  <si>
    <t>26.0%</t>
  </si>
  <si>
    <t>73.9%</t>
  </si>
  <si>
    <t>26.1%</t>
  </si>
  <si>
    <t>Classical</t>
  </si>
  <si>
    <t>64.3%</t>
  </si>
  <si>
    <t>35.7%</t>
  </si>
  <si>
    <t>75.0%</t>
  </si>
  <si>
    <t>25.0%</t>
  </si>
  <si>
    <t>60.0%</t>
  </si>
  <si>
    <t>40.0%</t>
  </si>
  <si>
    <t>Country</t>
  </si>
  <si>
    <t>88.4%</t>
  </si>
  <si>
    <t>11.6%</t>
  </si>
  <si>
    <t>87.5%</t>
  </si>
  <si>
    <t>12.5%</t>
  </si>
  <si>
    <t>88.7%</t>
  </si>
  <si>
    <t>11.3%</t>
  </si>
  <si>
    <t>Electronic</t>
  </si>
  <si>
    <t>48.4%</t>
  </si>
  <si>
    <t>51.6%</t>
  </si>
  <si>
    <t>47.9%</t>
  </si>
  <si>
    <t>52.1%</t>
  </si>
  <si>
    <t>48.7%</t>
  </si>
  <si>
    <t>51.3%</t>
  </si>
  <si>
    <t>Folk</t>
  </si>
  <si>
    <t>73.2%</t>
  </si>
  <si>
    <t>26.8%</t>
  </si>
  <si>
    <t>74.1%</t>
  </si>
  <si>
    <t>25.9%</t>
  </si>
  <si>
    <t>72.9%</t>
  </si>
  <si>
    <t>27.1%</t>
  </si>
  <si>
    <t>Funk</t>
  </si>
  <si>
    <t>59.2%</t>
  </si>
  <si>
    <t>40.8%</t>
  </si>
  <si>
    <t>59.1%</t>
  </si>
  <si>
    <t>40.9%</t>
  </si>
  <si>
    <t>59.3%</t>
  </si>
  <si>
    <t>40.7%</t>
  </si>
  <si>
    <t>Heavy Metal</t>
  </si>
  <si>
    <t>46.6%</t>
  </si>
  <si>
    <t>53.4%</t>
  </si>
  <si>
    <t>45.8%</t>
  </si>
  <si>
    <t>54.2%</t>
  </si>
  <si>
    <t>47.0%</t>
  </si>
  <si>
    <t>53.0%</t>
  </si>
  <si>
    <t>Hip Hop</t>
  </si>
  <si>
    <t>53.3%</t>
  </si>
  <si>
    <t>46.7%</t>
  </si>
  <si>
    <t>53.8%</t>
  </si>
  <si>
    <t>46.2%</t>
  </si>
  <si>
    <t>53.1%</t>
  </si>
  <si>
    <t>46.9%</t>
  </si>
  <si>
    <t>Jazz</t>
  </si>
  <si>
    <t>54.9%</t>
  </si>
  <si>
    <t>45.1%</t>
  </si>
  <si>
    <t>55.6%</t>
  </si>
  <si>
    <t>44.4%</t>
  </si>
  <si>
    <t>54.7%</t>
  </si>
  <si>
    <t>45.3%</t>
  </si>
  <si>
    <t>Latin</t>
  </si>
  <si>
    <t>60.5%</t>
  </si>
  <si>
    <t>39.5%</t>
  </si>
  <si>
    <t>61.1%</t>
  </si>
  <si>
    <t>38.9%</t>
  </si>
  <si>
    <t>New Age</t>
  </si>
  <si>
    <t>57.5%</t>
  </si>
  <si>
    <t>42.5%</t>
  </si>
  <si>
    <t>58.3%</t>
  </si>
  <si>
    <t>41.7%</t>
  </si>
  <si>
    <t>57.1%</t>
  </si>
  <si>
    <t>42.9%</t>
  </si>
  <si>
    <t>Pop</t>
  </si>
  <si>
    <t>57.6%</t>
  </si>
  <si>
    <t>42.4%</t>
  </si>
  <si>
    <t>58.5%</t>
  </si>
  <si>
    <t>41.5%</t>
  </si>
  <si>
    <t>Punk</t>
  </si>
  <si>
    <t>71.4%</t>
  </si>
  <si>
    <t>28.6%</t>
  </si>
  <si>
    <t>72.1%</t>
  </si>
  <si>
    <t>27.9%</t>
  </si>
  <si>
    <t>71.0%</t>
  </si>
  <si>
    <t>29.0%</t>
  </si>
  <si>
    <t>R&amp;b</t>
  </si>
  <si>
    <t>58.8%</t>
  </si>
  <si>
    <t>41.2%</t>
  </si>
  <si>
    <t>Rap</t>
  </si>
  <si>
    <t>34.5%</t>
  </si>
  <si>
    <t>65.5%</t>
  </si>
  <si>
    <t>35.3%</t>
  </si>
  <si>
    <t>64.7%</t>
  </si>
  <si>
    <t>34.1%</t>
  </si>
  <si>
    <t>65.9%</t>
  </si>
  <si>
    <t>Reggae</t>
  </si>
  <si>
    <t>57.8%</t>
  </si>
  <si>
    <t>42.2%</t>
  </si>
  <si>
    <t>57.9%</t>
  </si>
  <si>
    <t>42.1%</t>
  </si>
  <si>
    <t>Rock</t>
  </si>
  <si>
    <t>63.8%</t>
  </si>
  <si>
    <t>36.2%</t>
  </si>
  <si>
    <t>63.5%</t>
  </si>
  <si>
    <t>36.5%</t>
  </si>
  <si>
    <t>63.9%</t>
  </si>
  <si>
    <t>36.1%</t>
  </si>
  <si>
    <t>Soul</t>
  </si>
  <si>
    <t>50.5%</t>
  </si>
  <si>
    <t>49.5%</t>
  </si>
  <si>
    <t>50.0%</t>
  </si>
  <si>
    <t>50.7%</t>
  </si>
  <si>
    <t>49.3%</t>
  </si>
  <si>
    <t>World</t>
  </si>
  <si>
    <t>56.2%</t>
  </si>
  <si>
    <t>43.8%</t>
  </si>
  <si>
    <t>k=1</t>
  </si>
  <si>
    <t>k=3</t>
  </si>
  <si>
    <t>k=5</t>
  </si>
  <si>
    <t>Best Performing Metric</t>
  </si>
  <si>
    <t>SVM</t>
  </si>
  <si>
    <t>Max-Min</t>
  </si>
  <si>
    <t>Best Accuracy</t>
  </si>
  <si>
    <t>Worst Accuracy</t>
  </si>
  <si>
    <t>Accuracy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</si>
</sst>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T33"/>
  <sheetViews>
    <sheetView showGridLines="0" tabSelected="1" topLeftCell="A2" workbookViewId="0">
      <selection activeCell="D5" sqref="D5"/>
    </sheetView>
  </sheetViews>
  <sheetFormatPr baseColWidth="10" defaultColWidth="8.83203125" defaultRowHeight="15" x14ac:dyDescent="0.2"/>
  <cols>
    <col min="11" max="14" width="8.83203125" customWidth="1"/>
  </cols>
  <sheetData>
    <row r="9" spans="5:20" x14ac:dyDescent="0.2">
      <c r="O9" s="9" t="s">
        <v>134</v>
      </c>
      <c r="P9" s="9"/>
      <c r="Q9" s="9"/>
      <c r="R9" s="9"/>
    </row>
    <row r="10" spans="5:20" x14ac:dyDescent="0.2">
      <c r="E10" s="1" t="s">
        <v>0</v>
      </c>
      <c r="F10" s="2" t="s">
        <v>1</v>
      </c>
      <c r="G10" s="2" t="s">
        <v>2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130</v>
      </c>
      <c r="P10" s="3" t="s">
        <v>126</v>
      </c>
      <c r="Q10" s="3" t="s">
        <v>127</v>
      </c>
      <c r="R10" s="3" t="s">
        <v>128</v>
      </c>
      <c r="S10" s="4" t="s">
        <v>129</v>
      </c>
      <c r="T10" s="2" t="s">
        <v>131</v>
      </c>
    </row>
    <row r="11" spans="5:20" x14ac:dyDescent="0.2">
      <c r="E11" s="1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4"/>
      <c r="T11" s="3"/>
    </row>
    <row r="12" spans="5:20" x14ac:dyDescent="0.2">
      <c r="E12" s="5" t="s">
        <v>10</v>
      </c>
      <c r="F12" s="5">
        <v>169</v>
      </c>
      <c r="G12" s="5">
        <v>50</v>
      </c>
      <c r="H12" s="5">
        <v>119</v>
      </c>
      <c r="I12" s="5" t="s">
        <v>11</v>
      </c>
      <c r="J12" s="5" t="s">
        <v>12</v>
      </c>
      <c r="K12" s="5" t="s">
        <v>11</v>
      </c>
      <c r="L12" s="5" t="s">
        <v>12</v>
      </c>
      <c r="M12" s="5" t="s">
        <v>13</v>
      </c>
      <c r="N12" s="5" t="s">
        <v>14</v>
      </c>
      <c r="O12" s="6">
        <v>0.62</v>
      </c>
      <c r="P12" s="5">
        <v>0.68</v>
      </c>
      <c r="Q12" s="5">
        <v>0.67</v>
      </c>
      <c r="R12" s="7">
        <v>0.71</v>
      </c>
      <c r="S12" s="5" t="str">
        <f>INDEX($O$10:$R$10, 1, MATCH(MAX(O12:R12), O12:R12, 0))</f>
        <v>k=5</v>
      </c>
      <c r="T12" s="8">
        <f>MAX(O12:R12)-MIN(O12:R12)</f>
        <v>8.9999999999999969E-2</v>
      </c>
    </row>
    <row r="13" spans="5:20" x14ac:dyDescent="0.2">
      <c r="E13" s="5" t="s">
        <v>15</v>
      </c>
      <c r="F13" s="5">
        <v>14</v>
      </c>
      <c r="G13" s="5">
        <v>4</v>
      </c>
      <c r="H13" s="5">
        <v>10</v>
      </c>
      <c r="I13" s="5" t="s">
        <v>16</v>
      </c>
      <c r="J13" s="5" t="s">
        <v>17</v>
      </c>
      <c r="K13" s="5" t="s">
        <v>18</v>
      </c>
      <c r="L13" s="5" t="s">
        <v>19</v>
      </c>
      <c r="M13" s="5" t="s">
        <v>20</v>
      </c>
      <c r="N13" s="5" t="s">
        <v>21</v>
      </c>
      <c r="O13" s="5"/>
      <c r="P13" s="5">
        <v>0.7</v>
      </c>
      <c r="Q13" s="6">
        <v>0.5</v>
      </c>
      <c r="R13" s="5"/>
      <c r="S13" s="5" t="str">
        <f>INDEX($O$10:$R$10, 1, MATCH(MAX(O13:R13), O13:R13, 0))</f>
        <v>k=1</v>
      </c>
      <c r="T13" s="8">
        <f t="shared" ref="T13:T30" si="0">MAX(O13:R13)-MIN(O13:R13)</f>
        <v>0.19999999999999996</v>
      </c>
    </row>
    <row r="14" spans="5:20" x14ac:dyDescent="0.2">
      <c r="E14" s="5" t="s">
        <v>22</v>
      </c>
      <c r="F14" s="5">
        <v>189</v>
      </c>
      <c r="G14" s="5">
        <v>56</v>
      </c>
      <c r="H14" s="5">
        <v>133</v>
      </c>
      <c r="I14" s="5" t="s">
        <v>23</v>
      </c>
      <c r="J14" s="5" t="s">
        <v>24</v>
      </c>
      <c r="K14" s="5" t="s">
        <v>25</v>
      </c>
      <c r="L14" s="5" t="s">
        <v>26</v>
      </c>
      <c r="M14" s="5" t="s">
        <v>27</v>
      </c>
      <c r="N14" s="5" t="s">
        <v>28</v>
      </c>
      <c r="O14" s="6">
        <v>0.6</v>
      </c>
      <c r="P14" s="5">
        <v>0.77</v>
      </c>
      <c r="Q14" s="5">
        <v>0.79</v>
      </c>
      <c r="R14" s="7">
        <v>0.86</v>
      </c>
      <c r="S14" s="5" t="str">
        <f>INDEX($O$10:$R$10, 1, MATCH(MAX(O14:R14), O14:R14, 0))</f>
        <v>k=5</v>
      </c>
      <c r="T14" s="8">
        <f t="shared" si="0"/>
        <v>0.26</v>
      </c>
    </row>
    <row r="15" spans="5:20" x14ac:dyDescent="0.2">
      <c r="E15" s="5" t="s">
        <v>29</v>
      </c>
      <c r="F15" s="5">
        <v>161</v>
      </c>
      <c r="G15" s="5">
        <v>48</v>
      </c>
      <c r="H15" s="5">
        <v>113</v>
      </c>
      <c r="I15" s="5" t="s">
        <v>30</v>
      </c>
      <c r="J15" s="5" t="s">
        <v>31</v>
      </c>
      <c r="K15" s="5" t="s">
        <v>32</v>
      </c>
      <c r="L15" s="5" t="s">
        <v>33</v>
      </c>
      <c r="M15" s="5" t="s">
        <v>34</v>
      </c>
      <c r="N15" s="5" t="s">
        <v>35</v>
      </c>
      <c r="O15" s="6">
        <v>0.49</v>
      </c>
      <c r="P15" s="5">
        <v>0.52</v>
      </c>
      <c r="Q15" s="7">
        <v>0.53</v>
      </c>
      <c r="R15" s="7">
        <v>0.53</v>
      </c>
      <c r="S15" s="5" t="str">
        <f>INDEX($O$10:$R$10, 1, MATCH(MAX(O15:R15), O15:R15, 0))</f>
        <v>k=3</v>
      </c>
      <c r="T15" s="8">
        <f t="shared" si="0"/>
        <v>4.0000000000000036E-2</v>
      </c>
    </row>
    <row r="16" spans="5:20" x14ac:dyDescent="0.2">
      <c r="E16" s="5" t="s">
        <v>36</v>
      </c>
      <c r="F16" s="5">
        <v>183</v>
      </c>
      <c r="G16" s="5">
        <v>54</v>
      </c>
      <c r="H16" s="5">
        <v>129</v>
      </c>
      <c r="I16" s="5" t="s">
        <v>37</v>
      </c>
      <c r="J16" s="5" t="s">
        <v>38</v>
      </c>
      <c r="K16" s="5" t="s">
        <v>39</v>
      </c>
      <c r="L16" s="5" t="s">
        <v>40</v>
      </c>
      <c r="M16" s="5" t="s">
        <v>41</v>
      </c>
      <c r="N16" s="5" t="s">
        <v>42</v>
      </c>
      <c r="O16" s="6">
        <v>0.52</v>
      </c>
      <c r="P16" s="5">
        <v>0.56999999999999995</v>
      </c>
      <c r="Q16" s="5">
        <v>0.66</v>
      </c>
      <c r="R16" s="7">
        <v>0.67</v>
      </c>
      <c r="S16" s="5" t="str">
        <f>INDEX($O$10:$R$10, 1, MATCH(MAX(O16:R16), O16:R16, 0))</f>
        <v>k=5</v>
      </c>
      <c r="T16" s="8">
        <f t="shared" si="0"/>
        <v>0.15000000000000002</v>
      </c>
    </row>
    <row r="17" spans="5:20" x14ac:dyDescent="0.2">
      <c r="E17" s="5" t="s">
        <v>43</v>
      </c>
      <c r="F17" s="5">
        <v>76</v>
      </c>
      <c r="G17" s="5">
        <v>22</v>
      </c>
      <c r="H17" s="5">
        <v>54</v>
      </c>
      <c r="I17" s="5" t="s">
        <v>44</v>
      </c>
      <c r="J17" s="5" t="s">
        <v>45</v>
      </c>
      <c r="K17" s="5" t="s">
        <v>46</v>
      </c>
      <c r="L17" s="5" t="s">
        <v>47</v>
      </c>
      <c r="M17" s="5" t="s">
        <v>48</v>
      </c>
      <c r="N17" s="5" t="s">
        <v>49</v>
      </c>
      <c r="O17" s="7">
        <v>0.46</v>
      </c>
      <c r="P17" s="6">
        <v>0.39</v>
      </c>
      <c r="Q17" s="6">
        <v>0.39</v>
      </c>
      <c r="R17" s="5">
        <v>0.43</v>
      </c>
      <c r="S17" s="5" t="str">
        <f>INDEX($O$10:$R$10, 1, MATCH(MAX(O17:R17), O17:R17, 0))</f>
        <v>SVM</v>
      </c>
      <c r="T17" s="8">
        <f t="shared" si="0"/>
        <v>7.0000000000000007E-2</v>
      </c>
    </row>
    <row r="18" spans="5:20" x14ac:dyDescent="0.2">
      <c r="E18" s="5" t="s">
        <v>50</v>
      </c>
      <c r="F18" s="5">
        <v>163</v>
      </c>
      <c r="G18" s="5">
        <v>48</v>
      </c>
      <c r="H18" s="5">
        <v>115</v>
      </c>
      <c r="I18" s="5" t="s">
        <v>51</v>
      </c>
      <c r="J18" s="5" t="s">
        <v>52</v>
      </c>
      <c r="K18" s="5" t="s">
        <v>53</v>
      </c>
      <c r="L18" s="5" t="s">
        <v>54</v>
      </c>
      <c r="M18" s="5" t="s">
        <v>55</v>
      </c>
      <c r="N18" s="5" t="s">
        <v>56</v>
      </c>
      <c r="O18" s="5">
        <v>0.45</v>
      </c>
      <c r="P18" s="7">
        <v>0.51</v>
      </c>
      <c r="Q18" s="6">
        <v>0.44</v>
      </c>
      <c r="R18" s="5">
        <v>0.47</v>
      </c>
      <c r="S18" s="5" t="str">
        <f>INDEX($O$10:$R$10, 1, MATCH(MAX(O18:R18), O18:R18, 0))</f>
        <v>k=1</v>
      </c>
      <c r="T18" s="5">
        <f t="shared" si="0"/>
        <v>7.0000000000000007E-2</v>
      </c>
    </row>
    <row r="19" spans="5:20" x14ac:dyDescent="0.2">
      <c r="E19" s="5" t="s">
        <v>57</v>
      </c>
      <c r="F19" s="5">
        <v>45</v>
      </c>
      <c r="G19" s="5">
        <v>13</v>
      </c>
      <c r="H19" s="5">
        <v>32</v>
      </c>
      <c r="I19" s="5" t="s">
        <v>58</v>
      </c>
      <c r="J19" s="5" t="s">
        <v>59</v>
      </c>
      <c r="K19" s="5" t="s">
        <v>60</v>
      </c>
      <c r="L19" s="5" t="s">
        <v>61</v>
      </c>
      <c r="M19" s="5" t="s">
        <v>62</v>
      </c>
      <c r="N19" s="5" t="s">
        <v>63</v>
      </c>
      <c r="O19" s="7">
        <v>0.56000000000000005</v>
      </c>
      <c r="P19" s="5">
        <v>0.53</v>
      </c>
      <c r="Q19" s="6">
        <v>0.5</v>
      </c>
      <c r="R19" s="6">
        <v>0.5</v>
      </c>
      <c r="S19" s="5" t="str">
        <f>INDEX($O$10:$R$10, 1, MATCH(MAX(O19:R19), O19:R19, 0))</f>
        <v>SVM</v>
      </c>
      <c r="T19" s="5">
        <f t="shared" si="0"/>
        <v>6.0000000000000053E-2</v>
      </c>
    </row>
    <row r="20" spans="5:20" x14ac:dyDescent="0.2">
      <c r="E20" s="5" t="s">
        <v>64</v>
      </c>
      <c r="F20" s="5">
        <v>122</v>
      </c>
      <c r="G20" s="5">
        <v>36</v>
      </c>
      <c r="H20" s="5">
        <v>86</v>
      </c>
      <c r="I20" s="5" t="s">
        <v>65</v>
      </c>
      <c r="J20" s="5" t="s">
        <v>66</v>
      </c>
      <c r="K20" s="5" t="s">
        <v>67</v>
      </c>
      <c r="L20" s="5" t="s">
        <v>68</v>
      </c>
      <c r="M20" s="5" t="s">
        <v>69</v>
      </c>
      <c r="N20" s="5" t="s">
        <v>70</v>
      </c>
      <c r="O20" s="5">
        <v>0.56999999999999995</v>
      </c>
      <c r="P20" s="6">
        <v>0.55000000000000004</v>
      </c>
      <c r="Q20" s="7">
        <v>0.63</v>
      </c>
      <c r="R20" s="5">
        <v>0.57999999999999996</v>
      </c>
      <c r="S20" s="5" t="str">
        <f>INDEX($O$10:$R$10, 1, MATCH(MAX(O20:R20), O20:R20, 0))</f>
        <v>k=3</v>
      </c>
      <c r="T20" s="5">
        <f t="shared" si="0"/>
        <v>7.999999999999996E-2</v>
      </c>
    </row>
    <row r="21" spans="5:20" x14ac:dyDescent="0.2">
      <c r="E21" s="5" t="s">
        <v>71</v>
      </c>
      <c r="F21" s="5">
        <v>76</v>
      </c>
      <c r="G21" s="5">
        <v>22</v>
      </c>
      <c r="H21" s="5">
        <v>54</v>
      </c>
      <c r="I21" s="5" t="s">
        <v>72</v>
      </c>
      <c r="J21" s="5" t="s">
        <v>73</v>
      </c>
      <c r="K21" s="5" t="s">
        <v>46</v>
      </c>
      <c r="L21" s="5" t="s">
        <v>47</v>
      </c>
      <c r="M21" s="5" t="s">
        <v>74</v>
      </c>
      <c r="N21" s="5" t="s">
        <v>75</v>
      </c>
      <c r="O21" s="6">
        <v>0.44</v>
      </c>
      <c r="P21" s="7">
        <v>0.61</v>
      </c>
      <c r="Q21" s="7">
        <v>0.61</v>
      </c>
      <c r="R21" s="5">
        <v>0.46</v>
      </c>
      <c r="S21" s="5" t="str">
        <f>INDEX($O$10:$R$10, 1, MATCH(MAX(O21:R21), O21:R21, 0))</f>
        <v>k=1</v>
      </c>
      <c r="T21" s="5">
        <f t="shared" si="0"/>
        <v>0.16999999999999998</v>
      </c>
    </row>
    <row r="22" spans="5:20" x14ac:dyDescent="0.2">
      <c r="E22" s="5" t="s">
        <v>76</v>
      </c>
      <c r="F22" s="5">
        <v>40</v>
      </c>
      <c r="G22" s="5">
        <v>12</v>
      </c>
      <c r="H22" s="5">
        <v>28</v>
      </c>
      <c r="I22" s="5" t="s">
        <v>77</v>
      </c>
      <c r="J22" s="5" t="s">
        <v>78</v>
      </c>
      <c r="K22" s="5" t="s">
        <v>79</v>
      </c>
      <c r="L22" s="5" t="s">
        <v>80</v>
      </c>
      <c r="M22" s="5" t="s">
        <v>81</v>
      </c>
      <c r="N22" s="5" t="s">
        <v>82</v>
      </c>
      <c r="O22" s="5">
        <v>0.56999999999999995</v>
      </c>
      <c r="P22" s="6">
        <v>0.54</v>
      </c>
      <c r="Q22" s="7">
        <v>0.61</v>
      </c>
      <c r="R22" s="7">
        <v>0.61</v>
      </c>
      <c r="S22" s="5" t="str">
        <f>INDEX($O$10:$R$10, 1, MATCH(MAX(O22:R22), O22:R22, 0))</f>
        <v>k=3</v>
      </c>
      <c r="T22" s="5">
        <f t="shared" si="0"/>
        <v>6.9999999999999951E-2</v>
      </c>
    </row>
    <row r="23" spans="5:20" x14ac:dyDescent="0.2">
      <c r="E23" s="5" t="s">
        <v>83</v>
      </c>
      <c r="F23" s="5">
        <v>139</v>
      </c>
      <c r="G23" s="5">
        <v>41</v>
      </c>
      <c r="H23" s="5">
        <v>98</v>
      </c>
      <c r="I23" s="5" t="s">
        <v>84</v>
      </c>
      <c r="J23" s="5" t="s">
        <v>85</v>
      </c>
      <c r="K23" s="5" t="s">
        <v>86</v>
      </c>
      <c r="L23" s="5" t="s">
        <v>87</v>
      </c>
      <c r="M23" s="5" t="s">
        <v>81</v>
      </c>
      <c r="N23" s="5" t="s">
        <v>82</v>
      </c>
      <c r="O23" s="6">
        <v>0.46</v>
      </c>
      <c r="P23" s="5">
        <v>0.5</v>
      </c>
      <c r="Q23" s="5">
        <v>0.51</v>
      </c>
      <c r="R23" s="7">
        <v>0.53</v>
      </c>
      <c r="S23" s="5" t="str">
        <f>INDEX($O$10:$R$10, 1, MATCH(MAX(O23:R23), O23:R23, 0))</f>
        <v>k=5</v>
      </c>
      <c r="T23" s="5">
        <f t="shared" si="0"/>
        <v>7.0000000000000007E-2</v>
      </c>
    </row>
    <row r="24" spans="5:20" x14ac:dyDescent="0.2">
      <c r="E24" s="5" t="s">
        <v>88</v>
      </c>
      <c r="F24" s="5">
        <v>206</v>
      </c>
      <c r="G24" s="5">
        <v>61</v>
      </c>
      <c r="H24" s="5">
        <v>145</v>
      </c>
      <c r="I24" s="5" t="s">
        <v>89</v>
      </c>
      <c r="J24" s="5" t="s">
        <v>90</v>
      </c>
      <c r="K24" s="5" t="s">
        <v>91</v>
      </c>
      <c r="L24" s="5" t="s">
        <v>92</v>
      </c>
      <c r="M24" s="5" t="s">
        <v>93</v>
      </c>
      <c r="N24" s="5" t="s">
        <v>94</v>
      </c>
      <c r="O24" s="6">
        <v>0.47</v>
      </c>
      <c r="P24" s="5">
        <v>0.59</v>
      </c>
      <c r="Q24" s="7">
        <v>0.6</v>
      </c>
      <c r="R24" s="5">
        <v>0.59</v>
      </c>
      <c r="S24" s="5" t="str">
        <f>INDEX($O$10:$R$10, 1, MATCH(MAX(O24:R24), O24:R24, 0))</f>
        <v>k=3</v>
      </c>
      <c r="T24" s="5">
        <f t="shared" si="0"/>
        <v>0.13</v>
      </c>
    </row>
    <row r="25" spans="5:20" x14ac:dyDescent="0.2">
      <c r="E25" s="5" t="s">
        <v>95</v>
      </c>
      <c r="F25" s="5">
        <v>48</v>
      </c>
      <c r="G25" s="5">
        <v>14</v>
      </c>
      <c r="H25" s="5">
        <v>34</v>
      </c>
      <c r="I25" s="5" t="s">
        <v>79</v>
      </c>
      <c r="J25" s="5" t="s">
        <v>80</v>
      </c>
      <c r="K25" s="5" t="s">
        <v>81</v>
      </c>
      <c r="L25" s="5" t="s">
        <v>82</v>
      </c>
      <c r="M25" s="5" t="s">
        <v>96</v>
      </c>
      <c r="N25" s="5" t="s">
        <v>97</v>
      </c>
      <c r="O25" s="7">
        <v>0.47</v>
      </c>
      <c r="P25" s="5">
        <v>0.44</v>
      </c>
      <c r="Q25" s="6">
        <v>0.41</v>
      </c>
      <c r="R25" s="5">
        <v>0.44</v>
      </c>
      <c r="S25" s="5" t="str">
        <f>INDEX($O$10:$R$10, 1, MATCH(MAX(O25:R25), O25:R25, 0))</f>
        <v>SVM</v>
      </c>
      <c r="T25" s="5">
        <f t="shared" si="0"/>
        <v>0.06</v>
      </c>
    </row>
    <row r="26" spans="5:20" x14ac:dyDescent="0.2">
      <c r="E26" s="5" t="s">
        <v>98</v>
      </c>
      <c r="F26" s="5">
        <v>58</v>
      </c>
      <c r="G26" s="5">
        <v>17</v>
      </c>
      <c r="H26" s="5">
        <v>41</v>
      </c>
      <c r="I26" s="5" t="s">
        <v>99</v>
      </c>
      <c r="J26" s="5" t="s">
        <v>100</v>
      </c>
      <c r="K26" s="5" t="s">
        <v>101</v>
      </c>
      <c r="L26" s="5" t="s">
        <v>102</v>
      </c>
      <c r="M26" s="5" t="s">
        <v>103</v>
      </c>
      <c r="N26" s="5" t="s">
        <v>104</v>
      </c>
      <c r="O26" s="6">
        <v>0.34</v>
      </c>
      <c r="P26" s="5">
        <v>0.51</v>
      </c>
      <c r="Q26" s="5">
        <v>0.61</v>
      </c>
      <c r="R26" s="7">
        <v>0.68</v>
      </c>
      <c r="S26" s="5" t="str">
        <f>INDEX($O$10:$R$10, 1, MATCH(MAX(O26:R26), O26:R26, 0))</f>
        <v>k=5</v>
      </c>
      <c r="T26" s="5">
        <f t="shared" si="0"/>
        <v>0.34</v>
      </c>
    </row>
    <row r="27" spans="5:20" x14ac:dyDescent="0.2">
      <c r="E27" s="5" t="s">
        <v>105</v>
      </c>
      <c r="F27" s="5">
        <v>128</v>
      </c>
      <c r="G27" s="5">
        <v>38</v>
      </c>
      <c r="H27" s="5">
        <v>90</v>
      </c>
      <c r="I27" s="5" t="s">
        <v>106</v>
      </c>
      <c r="J27" s="5" t="s">
        <v>107</v>
      </c>
      <c r="K27" s="5" t="s">
        <v>108</v>
      </c>
      <c r="L27" s="5" t="s">
        <v>109</v>
      </c>
      <c r="M27" s="5" t="s">
        <v>106</v>
      </c>
      <c r="N27" s="5" t="s">
        <v>107</v>
      </c>
      <c r="O27" s="6">
        <v>0.53</v>
      </c>
      <c r="P27" s="7">
        <v>0.59</v>
      </c>
      <c r="Q27" s="5">
        <v>0.54</v>
      </c>
      <c r="R27" s="5">
        <v>0.56000000000000005</v>
      </c>
      <c r="S27" s="5" t="str">
        <f>INDEX($O$10:$R$10, 1, MATCH(MAX(O27:R27), O27:R27, 0))</f>
        <v>k=1</v>
      </c>
      <c r="T27" s="5">
        <f t="shared" si="0"/>
        <v>5.9999999999999942E-2</v>
      </c>
    </row>
    <row r="28" spans="5:20" x14ac:dyDescent="0.2">
      <c r="E28" s="5" t="s">
        <v>110</v>
      </c>
      <c r="F28" s="5">
        <v>210</v>
      </c>
      <c r="G28" s="5">
        <v>63</v>
      </c>
      <c r="H28" s="5">
        <v>147</v>
      </c>
      <c r="I28" s="5" t="s">
        <v>111</v>
      </c>
      <c r="J28" s="5" t="s">
        <v>112</v>
      </c>
      <c r="K28" s="5" t="s">
        <v>113</v>
      </c>
      <c r="L28" s="5" t="s">
        <v>114</v>
      </c>
      <c r="M28" s="5" t="s">
        <v>115</v>
      </c>
      <c r="N28" s="5" t="s">
        <v>116</v>
      </c>
      <c r="O28" s="6">
        <v>0.36</v>
      </c>
      <c r="P28" s="5">
        <v>0.5</v>
      </c>
      <c r="Q28" s="7">
        <v>0.54</v>
      </c>
      <c r="R28" s="7">
        <v>0.54</v>
      </c>
      <c r="S28" s="5" t="str">
        <f>INDEX($O$10:$R$10, 1, MATCH(MAX(O28:R28), O28:R28, 0))</f>
        <v>k=3</v>
      </c>
      <c r="T28" s="5">
        <f t="shared" si="0"/>
        <v>0.18000000000000005</v>
      </c>
    </row>
    <row r="29" spans="5:20" x14ac:dyDescent="0.2">
      <c r="E29" s="5" t="s">
        <v>117</v>
      </c>
      <c r="F29" s="5">
        <v>196</v>
      </c>
      <c r="G29" s="5">
        <v>58</v>
      </c>
      <c r="H29" s="5">
        <v>138</v>
      </c>
      <c r="I29" s="5" t="s">
        <v>118</v>
      </c>
      <c r="J29" s="5" t="s">
        <v>119</v>
      </c>
      <c r="K29" s="5" t="s">
        <v>120</v>
      </c>
      <c r="L29" s="5" t="s">
        <v>120</v>
      </c>
      <c r="M29" s="5" t="s">
        <v>121</v>
      </c>
      <c r="N29" s="5" t="s">
        <v>122</v>
      </c>
      <c r="O29" s="5">
        <v>0.46</v>
      </c>
      <c r="P29" s="7">
        <v>0.53</v>
      </c>
      <c r="Q29" s="5">
        <v>0.44</v>
      </c>
      <c r="R29" s="6">
        <v>0.41</v>
      </c>
      <c r="S29" s="5" t="str">
        <f>INDEX($O$10:$R$10, 1, MATCH(MAX(O29:R29), O29:R29, 0))</f>
        <v>k=1</v>
      </c>
      <c r="T29" s="5">
        <f t="shared" si="0"/>
        <v>0.12000000000000005</v>
      </c>
    </row>
    <row r="30" spans="5:20" x14ac:dyDescent="0.2">
      <c r="E30" s="5" t="s">
        <v>123</v>
      </c>
      <c r="F30" s="5">
        <v>16</v>
      </c>
      <c r="G30" s="5">
        <v>4</v>
      </c>
      <c r="H30" s="5">
        <v>12</v>
      </c>
      <c r="I30" s="5" t="s">
        <v>124</v>
      </c>
      <c r="J30" s="5" t="s">
        <v>125</v>
      </c>
      <c r="K30" s="5" t="s">
        <v>120</v>
      </c>
      <c r="L30" s="5" t="s">
        <v>120</v>
      </c>
      <c r="M30" s="5" t="s">
        <v>79</v>
      </c>
      <c r="N30" s="5" t="s">
        <v>80</v>
      </c>
      <c r="O30" s="5"/>
      <c r="P30" s="7">
        <v>0.57999999999999996</v>
      </c>
      <c r="Q30" s="6">
        <v>0.5</v>
      </c>
      <c r="R30" s="5"/>
      <c r="S30" s="5" t="str">
        <f>INDEX($O$10:$R$10, 1, MATCH(MAX(O30:R30), O30:R30, 0))</f>
        <v>k=1</v>
      </c>
      <c r="T30" s="5">
        <f t="shared" si="0"/>
        <v>7.999999999999996E-2</v>
      </c>
    </row>
    <row r="32" spans="5:20" x14ac:dyDescent="0.2">
      <c r="S32" s="7"/>
      <c r="T32" t="s">
        <v>132</v>
      </c>
    </row>
    <row r="33" spans="19:20" x14ac:dyDescent="0.2">
      <c r="S33" s="6"/>
      <c r="T33" t="s">
        <v>133</v>
      </c>
    </row>
  </sheetData>
  <mergeCells count="17">
    <mergeCell ref="Q10:Q11"/>
    <mergeCell ref="R10:R11"/>
    <mergeCell ref="S10:S11"/>
    <mergeCell ref="T10:T11"/>
    <mergeCell ref="O9:R9"/>
    <mergeCell ref="K10:K11"/>
    <mergeCell ref="L10:L11"/>
    <mergeCell ref="M10:M11"/>
    <mergeCell ref="N10:N11"/>
    <mergeCell ref="O10:O11"/>
    <mergeCell ref="P10:P11"/>
    <mergeCell ref="E10:E11"/>
    <mergeCell ref="F10:F11"/>
    <mergeCell ref="G10:G11"/>
    <mergeCell ref="H10:H11"/>
    <mergeCell ref="I10:I11"/>
    <mergeCell ref="J10:J11"/>
  </mergeCells>
  <pageMargins left="0.75" right="0.75" top="1" bottom="1" header="0.5" footer="0.5"/>
  <ignoredErrors>
    <ignoredError sqref="I12:N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Lodge, Toby</cp:lastModifiedBy>
  <dcterms:created xsi:type="dcterms:W3CDTF">2025-04-02T17:15:53Z</dcterms:created>
  <dcterms:modified xsi:type="dcterms:W3CDTF">2025-04-18T16:52:07Z</dcterms:modified>
</cp:coreProperties>
</file>