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3E3C703-6870-43DB-ACA0-CE6D01C0C7A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請求書" sheetId="1" r:id="rId1"/>
  </sheets>
  <definedNames>
    <definedName name="_xlnm._FilterDatabase" localSheetId="0" hidden="1">請求書!$AC$5:$AC$9</definedName>
    <definedName name="_xlnm.Print_Area" localSheetId="0">請求書!$A$1:$AA$58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3" i="1" l="1"/>
  <c r="V32" i="1"/>
  <c r="X32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21" i="1"/>
  <c r="X21" i="1" s="1"/>
  <c r="X33" i="1" l="1"/>
  <c r="X34" i="1" s="1"/>
  <c r="X35" i="1" l="1"/>
  <c r="X45" i="1" s="1"/>
  <c r="E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6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X21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2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3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4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5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6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7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8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9" authorId="0" shapeId="0" xr:uid="{EE427979-3A66-40C1-95A1-0C290DA45FEE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0" authorId="0" shapeId="0" xr:uid="{A7C652D7-2DC3-4834-A754-FFD4B401402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<sst xmlns="http://schemas.openxmlformats.org/spreadsheetml/2006/main" count="84" uniqueCount="50">
  <si>
    <t>御中</t>
    <rPh sb="0" eb="2">
      <t>オンチュウ</t>
    </rPh>
    <phoneticPr fontId="3"/>
  </si>
  <si>
    <t>（税込）</t>
    <rPh sb="1" eb="3">
      <t>ゼイコミ</t>
    </rPh>
    <phoneticPr fontId="3"/>
  </si>
  <si>
    <t>No.</t>
    <phoneticPr fontId="3"/>
  </si>
  <si>
    <t>金額</t>
    <rPh sb="0" eb="2">
      <t>キンガク</t>
    </rPh>
    <phoneticPr fontId="3"/>
  </si>
  <si>
    <t>単価</t>
    <rPh sb="0" eb="2">
      <t>タンカ</t>
    </rPh>
    <phoneticPr fontId="3"/>
  </si>
  <si>
    <t>式</t>
    <rPh sb="0" eb="1">
      <t>シキ</t>
    </rPh>
    <phoneticPr fontId="3"/>
  </si>
  <si>
    <t>個</t>
    <rPh sb="0" eb="1">
      <t>コ</t>
    </rPh>
    <phoneticPr fontId="3"/>
  </si>
  <si>
    <t>時間</t>
    <rPh sb="0" eb="2">
      <t>ジカン</t>
    </rPh>
    <phoneticPr fontId="3"/>
  </si>
  <si>
    <t>日</t>
    <rPh sb="0" eb="1">
      <t>ニチ</t>
    </rPh>
    <phoneticPr fontId="3"/>
  </si>
  <si>
    <t>数量</t>
    <rPh sb="0" eb="2">
      <t>スウリョウ</t>
    </rPh>
    <phoneticPr fontId="3"/>
  </si>
  <si>
    <t>件名：</t>
    <rPh sb="0" eb="2">
      <t>ケンメイ</t>
    </rPh>
    <phoneticPr fontId="3"/>
  </si>
  <si>
    <t>摘要</t>
    <rPh sb="0" eb="2">
      <t>テキヨウ</t>
    </rPh>
    <phoneticPr fontId="3"/>
  </si>
  <si>
    <t>人月</t>
    <rPh sb="0" eb="1">
      <t>ジン</t>
    </rPh>
    <rPh sb="1" eb="2">
      <t>ゲツ</t>
    </rPh>
    <phoneticPr fontId="3"/>
  </si>
  <si>
    <t>TLZS株式会社</t>
  </si>
  <si>
    <t>作業者：</t>
    <rPh sb="0" eb="3">
      <t>サギョウシャ</t>
    </rPh>
    <phoneticPr fontId="3"/>
  </si>
  <si>
    <t>〒ＸＸＸ－００００</t>
    <phoneticPr fontId="3"/>
  </si>
  <si>
    <t>東京都ＸＸＸ区ＸＸ　Ｘ丁目Ｘ番Ｘ号</t>
    <rPh sb="0" eb="2">
      <t>トウキョウ</t>
    </rPh>
    <rPh sb="2" eb="3">
      <t>ト</t>
    </rPh>
    <rPh sb="6" eb="7">
      <t>ク</t>
    </rPh>
    <rPh sb="11" eb="13">
      <t>チョウメ</t>
    </rPh>
    <rPh sb="14" eb="15">
      <t>バン</t>
    </rPh>
    <rPh sb="16" eb="17">
      <t>ゴウ</t>
    </rPh>
    <phoneticPr fontId="3"/>
  </si>
  <si>
    <t>YYYY/MM/DD</t>
    <phoneticPr fontId="3"/>
  </si>
  <si>
    <t>TLZSYYYYMM-ABCDNN</t>
    <phoneticPr fontId="3"/>
  </si>
  <si>
    <t>氏名</t>
    <rPh sb="0" eb="2">
      <t>シメイ</t>
    </rPh>
    <phoneticPr fontId="3"/>
  </si>
  <si>
    <t>御　請　求　書</t>
    <rPh sb="0" eb="1">
      <t>ゴ</t>
    </rPh>
    <rPh sb="2" eb="3">
      <t>ショウ</t>
    </rPh>
    <rPh sb="4" eb="5">
      <t>モトム</t>
    </rPh>
    <rPh sb="6" eb="7">
      <t>ショ</t>
    </rPh>
    <phoneticPr fontId="3"/>
  </si>
  <si>
    <t>下記の通り請求致します。</t>
    <rPh sb="5" eb="7">
      <t>セイキュウ</t>
    </rPh>
    <phoneticPr fontId="3"/>
  </si>
  <si>
    <t>請求書番号：</t>
    <rPh sb="0" eb="2">
      <t>セイキュウ</t>
    </rPh>
    <rPh sb="2" eb="3">
      <t>ショ</t>
    </rPh>
    <rPh sb="3" eb="5">
      <t>バンゴウ</t>
    </rPh>
    <phoneticPr fontId="3"/>
  </si>
  <si>
    <t>〒101-0032 東京都千代田区岩本町3丁目1-5</t>
    <phoneticPr fontId="3"/>
  </si>
  <si>
    <t xml:space="preserve">                    スミトー神田岩本町ビル 3階</t>
    <phoneticPr fontId="3"/>
  </si>
  <si>
    <t>TEL：03-5846-9668</t>
    <phoneticPr fontId="3"/>
  </si>
  <si>
    <t>お支払期限：</t>
    <rPh sb="1" eb="3">
      <t>シハライ</t>
    </rPh>
    <rPh sb="3" eb="5">
      <t>キゲン</t>
    </rPh>
    <phoneticPr fontId="3"/>
  </si>
  <si>
    <t>請　求　日：</t>
    <rPh sb="0" eb="1">
      <t>ショウ</t>
    </rPh>
    <rPh sb="2" eb="3">
      <t>モトム</t>
    </rPh>
    <phoneticPr fontId="3"/>
  </si>
  <si>
    <t>作業時間</t>
    <rPh sb="0" eb="2">
      <t>サギョウ</t>
    </rPh>
    <rPh sb="2" eb="3">
      <t>ジ</t>
    </rPh>
    <rPh sb="3" eb="4">
      <t>カン</t>
    </rPh>
    <phoneticPr fontId="3"/>
  </si>
  <si>
    <t>氏名（ｘｘ月分）</t>
    <rPh sb="0" eb="2">
      <t>シメイ</t>
    </rPh>
    <rPh sb="5" eb="6">
      <t>ガツ</t>
    </rPh>
    <rPh sb="6" eb="7">
      <t>ブン</t>
    </rPh>
    <phoneticPr fontId="3"/>
  </si>
  <si>
    <t>精算</t>
    <phoneticPr fontId="3"/>
  </si>
  <si>
    <t>精算単価</t>
    <phoneticPr fontId="3"/>
  </si>
  <si>
    <t>精算金額</t>
    <rPh sb="2" eb="4">
      <t>キンガク</t>
    </rPh>
    <phoneticPr fontId="3"/>
  </si>
  <si>
    <t>精算時間</t>
    <rPh sb="2" eb="4">
      <t>ジカン</t>
    </rPh>
    <phoneticPr fontId="3"/>
  </si>
  <si>
    <t>小計</t>
    <rPh sb="0" eb="2">
      <t>ショウケイ</t>
    </rPh>
    <phoneticPr fontId="3"/>
  </si>
  <si>
    <t>合計①</t>
    <rPh sb="0" eb="2">
      <t>ゴウケイ</t>
    </rPh>
    <phoneticPr fontId="3"/>
  </si>
  <si>
    <t>合計②</t>
    <rPh sb="0" eb="2">
      <t>ゴウケイ</t>
    </rPh>
    <phoneticPr fontId="3"/>
  </si>
  <si>
    <t>次期気象庁システム開発支援 8月分</t>
    <rPh sb="0" eb="2">
      <t>ジキ</t>
    </rPh>
    <rPh sb="2" eb="5">
      <t>キショウチョウ</t>
    </rPh>
    <rPh sb="9" eb="11">
      <t>カイハツ</t>
    </rPh>
    <rPh sb="11" eb="13">
      <t>シエン</t>
    </rPh>
    <rPh sb="15" eb="16">
      <t>ガツ</t>
    </rPh>
    <rPh sb="16" eb="17">
      <t>ブン</t>
    </rPh>
    <phoneticPr fontId="3"/>
  </si>
  <si>
    <t>金額
（税込）　</t>
    <rPh sb="0" eb="2">
      <t>キンガク</t>
    </rPh>
    <rPh sb="4" eb="5">
      <t>ゼイ</t>
    </rPh>
    <phoneticPr fontId="3"/>
  </si>
  <si>
    <t>交通費（東京⇔大阪）現地移動</t>
    <phoneticPr fontId="3"/>
  </si>
  <si>
    <t>作業者</t>
    <phoneticPr fontId="3"/>
  </si>
  <si>
    <t>内容</t>
    <phoneticPr fontId="3"/>
  </si>
  <si>
    <t>日付</t>
    <rPh sb="0" eb="2">
      <t>ヒヅケ</t>
    </rPh>
    <phoneticPr fontId="3"/>
  </si>
  <si>
    <t>氏名</t>
    <phoneticPr fontId="3"/>
  </si>
  <si>
    <t>請求金額（①＋②）</t>
    <rPh sb="0" eb="2">
      <t>セイキュウ</t>
    </rPh>
    <rPh sb="2" eb="4">
      <t>キンガク</t>
    </rPh>
    <phoneticPr fontId="3"/>
  </si>
  <si>
    <t>請求金額：</t>
    <rPh sb="0" eb="2">
      <t>セイキュウ</t>
    </rPh>
    <rPh sb="2" eb="4">
      <t>キンガク</t>
    </rPh>
    <phoneticPr fontId="3"/>
  </si>
  <si>
    <t>特記</t>
    <rPh sb="0" eb="1">
      <t>トク</t>
    </rPh>
    <rPh sb="1" eb="2">
      <t>キ</t>
    </rPh>
    <phoneticPr fontId="3"/>
  </si>
  <si>
    <t>①業務支援分</t>
    <rPh sb="1" eb="3">
      <t>ギョウム</t>
    </rPh>
    <rPh sb="3" eb="5">
      <t>シエン</t>
    </rPh>
    <rPh sb="5" eb="6">
      <t>ブン</t>
    </rPh>
    <phoneticPr fontId="3"/>
  </si>
  <si>
    <t>②その他経費</t>
    <rPh sb="3" eb="4">
      <t>タ</t>
    </rPh>
    <rPh sb="4" eb="6">
      <t>ケイヒ</t>
    </rPh>
    <phoneticPr fontId="3"/>
  </si>
  <si>
    <t xml:space="preserve">&lt;振込先&gt;
三菱UFJ銀行  赤羽支店  普通
口座番号 0277807 
口座名義人 ティーエルゼッドエス（カ
</t>
    <rPh sb="1" eb="3">
      <t>フリコミ</t>
    </rPh>
    <rPh sb="3" eb="4">
      <t>サキ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</si>
</sst>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[$-F800]dddd\,\ mmmm\ dd\,\ yyyy"/>
    <numFmt numFmtId="177" formatCode="#,##0;[Red]\-#,##0&quot;（税込）&quot;"/>
    <numFmt numFmtId="178" formatCode="&quot;¥&quot;#,##0_);[Red]\(&quot;¥&quot;#,##0\)"/>
    <numFmt numFmtId="179" formatCode="0.00_ "/>
    <numFmt numFmtId="180" formatCode="0.00&quot;Ｈ&quot;"/>
    <numFmt numFmtId="181" formatCode="&quot;消費税 (&quot;0%&quot;)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9" fontId="5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1" xfId="0" applyFont="1" applyBorder="1" applyProtection="1">
      <alignment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176" fontId="6" fillId="0" borderId="0" xfId="0" applyNumberFormat="1" applyFont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0" fillId="3" borderId="0" xfId="0" applyFill="1">
      <alignment vertical="center"/>
    </xf>
    <xf numFmtId="0" fontId="6" fillId="0" borderId="0" xfId="0" quotePrefix="1" applyFont="1" applyBorder="1" applyAlignment="1" applyProtection="1">
      <alignment vertical="center"/>
      <protection locked="0"/>
    </xf>
    <xf numFmtId="0" fontId="6" fillId="0" borderId="0" xfId="0" quotePrefix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11" fillId="3" borderId="5" xfId="0" applyFont="1" applyFill="1" applyBorder="1" applyProtection="1">
      <alignment vertical="center"/>
      <protection locked="0"/>
    </xf>
    <xf numFmtId="0" fontId="6" fillId="0" borderId="0" xfId="0" quotePrefix="1" applyFont="1" applyProtection="1">
      <alignment vertical="center"/>
      <protection locked="0"/>
    </xf>
    <xf numFmtId="0" fontId="1" fillId="4" borderId="0" xfId="0" applyFont="1" applyFill="1" applyProtection="1">
      <alignment vertical="center"/>
      <protection locked="0"/>
    </xf>
    <xf numFmtId="177" fontId="6" fillId="0" borderId="5" xfId="2" applyNumberFormat="1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quotePrefix="1" applyFont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vertical="center"/>
      <protection locked="0"/>
    </xf>
    <xf numFmtId="179" fontId="6" fillId="3" borderId="2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6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left" vertical="top"/>
      <protection locked="0"/>
    </xf>
    <xf numFmtId="0" fontId="6" fillId="0" borderId="11" xfId="0" applyFont="1" applyBorder="1" applyAlignment="1" applyProtection="1">
      <alignment horizontal="left" vertical="top"/>
      <protection locked="0"/>
    </xf>
    <xf numFmtId="0" fontId="6" fillId="0" borderId="14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15" xfId="0" applyFont="1" applyBorder="1" applyAlignment="1" applyProtection="1">
      <alignment horizontal="left" vertical="top"/>
      <protection locked="0"/>
    </xf>
    <xf numFmtId="0" fontId="6" fillId="0" borderId="12" xfId="0" applyFont="1" applyBorder="1" applyAlignment="1" applyProtection="1">
      <alignment horizontal="left" vertical="top"/>
      <protection locked="0"/>
    </xf>
    <xf numFmtId="0" fontId="6" fillId="0" borderId="4" xfId="0" applyFont="1" applyBorder="1" applyAlignment="1" applyProtection="1">
      <alignment horizontal="left" vertical="top"/>
      <protection locked="0"/>
    </xf>
    <xf numFmtId="0" fontId="6" fillId="0" borderId="13" xfId="0" applyFont="1" applyBorder="1" applyAlignment="1" applyProtection="1">
      <alignment horizontal="left" vertical="top"/>
      <protection locked="0"/>
    </xf>
    <xf numFmtId="178" fontId="6" fillId="0" borderId="2" xfId="0" applyNumberFormat="1" applyFont="1" applyBorder="1" applyAlignment="1" applyProtection="1">
      <alignment horizontal="right" vertical="center"/>
      <protection locked="0"/>
    </xf>
    <xf numFmtId="0" fontId="6" fillId="0" borderId="6" xfId="0" applyFont="1" applyBorder="1" applyAlignment="1" applyProtection="1">
      <alignment horizontal="right" vertical="center"/>
      <protection locked="0"/>
    </xf>
    <xf numFmtId="0" fontId="6" fillId="0" borderId="3" xfId="0" applyFont="1" applyBorder="1" applyAlignment="1" applyProtection="1">
      <alignment horizontal="right" vertical="center"/>
      <protection locked="0"/>
    </xf>
    <xf numFmtId="178" fontId="6" fillId="0" borderId="2" xfId="0" applyNumberFormat="1" applyFont="1" applyBorder="1" applyAlignment="1" applyProtection="1">
      <alignment horizontal="right" vertical="center"/>
    </xf>
    <xf numFmtId="178" fontId="6" fillId="0" borderId="6" xfId="0" applyNumberFormat="1" applyFont="1" applyBorder="1" applyAlignment="1" applyProtection="1">
      <alignment horizontal="right" vertical="center"/>
    </xf>
    <xf numFmtId="178" fontId="6" fillId="0" borderId="3" xfId="0" applyNumberFormat="1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6" fontId="6" fillId="3" borderId="2" xfId="2" applyNumberFormat="1" applyFont="1" applyFill="1" applyBorder="1" applyAlignment="1" applyProtection="1">
      <alignment horizontal="center" vertical="center"/>
      <protection locked="0"/>
    </xf>
    <xf numFmtId="6" fontId="6" fillId="3" borderId="6" xfId="2" applyNumberFormat="1" applyFont="1" applyFill="1" applyBorder="1" applyAlignment="1" applyProtection="1">
      <alignment horizontal="center" vertical="center"/>
      <protection locked="0"/>
    </xf>
    <xf numFmtId="6" fontId="6" fillId="3" borderId="3" xfId="2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178" fontId="6" fillId="0" borderId="2" xfId="3" applyNumberFormat="1" applyFont="1" applyBorder="1" applyAlignment="1" applyProtection="1">
      <alignment horizontal="right" vertical="center"/>
    </xf>
    <xf numFmtId="178" fontId="6" fillId="0" borderId="6" xfId="3" applyNumberFormat="1" applyFont="1" applyBorder="1" applyAlignment="1" applyProtection="1">
      <alignment horizontal="right" vertical="center"/>
    </xf>
    <xf numFmtId="178" fontId="6" fillId="0" borderId="3" xfId="3" applyNumberFormat="1" applyFont="1" applyBorder="1" applyAlignment="1" applyProtection="1">
      <alignment horizontal="right" vertical="center"/>
    </xf>
    <xf numFmtId="178" fontId="7" fillId="0" borderId="2" xfId="3" applyNumberFormat="1" applyFont="1" applyBorder="1" applyAlignment="1" applyProtection="1">
      <alignment horizontal="right" vertical="center"/>
    </xf>
    <xf numFmtId="178" fontId="7" fillId="0" borderId="6" xfId="3" applyNumberFormat="1" applyFont="1" applyBorder="1" applyAlignment="1" applyProtection="1">
      <alignment horizontal="right" vertical="center"/>
    </xf>
    <xf numFmtId="178" fontId="7" fillId="0" borderId="3" xfId="3" applyNumberFormat="1" applyFont="1" applyBorder="1" applyAlignment="1" applyProtection="1">
      <alignment horizontal="right" vertical="center"/>
    </xf>
    <xf numFmtId="6" fontId="6" fillId="0" borderId="1" xfId="3" applyFont="1" applyBorder="1" applyAlignment="1" applyProtection="1">
      <alignment horizontal="right" vertical="center"/>
    </xf>
    <xf numFmtId="0" fontId="11" fillId="0" borderId="5" xfId="0" applyFont="1" applyBorder="1" applyAlignment="1" applyProtection="1">
      <alignment horizontal="center" vertical="center"/>
      <protection locked="0"/>
    </xf>
    <xf numFmtId="14" fontId="6" fillId="0" borderId="0" xfId="0" applyNumberFormat="1" applyFont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left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6" fontId="6" fillId="3" borderId="2" xfId="0" applyNumberFormat="1" applyFont="1" applyFill="1" applyBorder="1" applyAlignment="1" applyProtection="1">
      <alignment horizontal="center" vertical="center"/>
      <protection locked="0"/>
    </xf>
    <xf numFmtId="6" fontId="6" fillId="3" borderId="3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80" fontId="6" fillId="3" borderId="2" xfId="0" applyNumberFormat="1" applyFont="1" applyFill="1" applyBorder="1" applyAlignment="1" applyProtection="1">
      <alignment horizontal="center" vertical="center"/>
      <protection locked="0"/>
    </xf>
    <xf numFmtId="180" fontId="6" fillId="3" borderId="3" xfId="0" applyNumberFormat="1" applyFont="1" applyFill="1" applyBorder="1" applyAlignment="1" applyProtection="1">
      <alignment horizontal="center" vertical="center"/>
      <protection locked="0"/>
    </xf>
    <xf numFmtId="181" fontId="6" fillId="2" borderId="2" xfId="0" applyNumberFormat="1" applyFont="1" applyFill="1" applyBorder="1" applyAlignment="1" applyProtection="1">
      <alignment horizontal="center" vertical="center"/>
      <protection locked="0"/>
    </xf>
    <xf numFmtId="181" fontId="6" fillId="2" borderId="6" xfId="0" applyNumberFormat="1" applyFont="1" applyFill="1" applyBorder="1" applyAlignment="1" applyProtection="1">
      <alignment horizontal="center" vertical="center"/>
      <protection locked="0"/>
    </xf>
    <xf numFmtId="181" fontId="6" fillId="2" borderId="3" xfId="0" applyNumberFormat="1" applyFont="1" applyFill="1" applyBorder="1" applyAlignment="1" applyProtection="1">
      <alignment horizontal="center" vertical="center"/>
      <protection locked="0"/>
    </xf>
    <xf numFmtId="6" fontId="11" fillId="0" borderId="5" xfId="3" applyFont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13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14" fontId="6" fillId="3" borderId="2" xfId="0" applyNumberFormat="1" applyFont="1" applyFill="1" applyBorder="1" applyAlignment="1" applyProtection="1">
      <alignment horizontal="center" vertical="center"/>
      <protection locked="0"/>
    </xf>
    <xf numFmtId="14" fontId="6" fillId="3" borderId="6" xfId="0" applyNumberFormat="1" applyFont="1" applyFill="1" applyBorder="1" applyAlignment="1" applyProtection="1">
      <alignment horizontal="center" vertical="center"/>
      <protection locked="0"/>
    </xf>
    <xf numFmtId="14" fontId="6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118063</xdr:colOff>
      <xdr:row>11</xdr:row>
      <xdr:rowOff>140476</xdr:rowOff>
    </xdr:from>
    <xdr:to>
      <xdr:col>40</xdr:col>
      <xdr:colOff>387803</xdr:colOff>
      <xdr:row>16</xdr:row>
      <xdr:rowOff>68837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EB296DF6-59CC-4D81-87F6-5B6038857F7E}"/>
            </a:ext>
          </a:extLst>
        </xdr:cNvPr>
        <xdr:cNvSpPr/>
      </xdr:nvSpPr>
      <xdr:spPr>
        <a:xfrm>
          <a:off x="10153332" y="3297333"/>
          <a:ext cx="4188597" cy="1139397"/>
        </a:xfrm>
        <a:prstGeom prst="borderCallout1">
          <a:avLst>
            <a:gd name="adj1" fmla="val 18750"/>
            <a:gd name="adj2" fmla="val -8333"/>
            <a:gd name="adj3" fmla="val 43163"/>
            <a:gd name="adj4" fmla="val -247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請求書番号：</a:t>
          </a:r>
          <a:endParaRPr kumimoji="1" lang="en-US" altLang="ja-JP" sz="1100"/>
        </a:p>
        <a:p>
          <a:pPr algn="l"/>
          <a:r>
            <a:rPr kumimoji="1" lang="en-US" altLang="ja-JP" sz="1100"/>
            <a:t>TLZS </a:t>
          </a:r>
          <a:r>
            <a:rPr kumimoji="1" lang="ja-JP" altLang="en-US" sz="1100"/>
            <a:t>：固定、</a:t>
          </a:r>
          <a:r>
            <a:rPr kumimoji="1" lang="en-US" altLang="ja-JP" sz="1100"/>
            <a:t>YYYY:</a:t>
          </a:r>
          <a:r>
            <a:rPr kumimoji="1" lang="ja-JP" altLang="en-US" sz="1100"/>
            <a:t>西暦（４桁）、</a:t>
          </a:r>
          <a:r>
            <a:rPr kumimoji="1" lang="en-US" altLang="ja-JP" sz="1100"/>
            <a:t>MM</a:t>
          </a:r>
          <a:r>
            <a:rPr kumimoji="1" lang="ja-JP" altLang="en-US" sz="1100"/>
            <a:t>：月（２桁）、</a:t>
          </a:r>
          <a:r>
            <a:rPr kumimoji="1" lang="en-US" altLang="ja-JP" sz="1100"/>
            <a:t>ABCD</a:t>
          </a:r>
          <a:r>
            <a:rPr kumimoji="1" lang="ja-JP" altLang="en-US" sz="1100"/>
            <a:t>：アルファベットのお客様記号（４文字）、</a:t>
          </a:r>
          <a:r>
            <a:rPr kumimoji="1" lang="en-US" altLang="ja-JP" sz="1100"/>
            <a:t>NN</a:t>
          </a:r>
          <a:r>
            <a:rPr kumimoji="1" lang="ja-JP" altLang="en-US" sz="1100"/>
            <a:t>：当月連番（２桁）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27212</xdr:colOff>
      <xdr:row>46</xdr:row>
      <xdr:rowOff>6350</xdr:rowOff>
    </xdr:from>
    <xdr:to>
      <xdr:col>36</xdr:col>
      <xdr:colOff>238125</xdr:colOff>
      <xdr:row>49</xdr:row>
      <xdr:rowOff>203200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4623875B-FCCC-4C3E-A0E4-252E064A4B4C}"/>
            </a:ext>
          </a:extLst>
        </xdr:cNvPr>
        <xdr:cNvSpPr/>
      </xdr:nvSpPr>
      <xdr:spPr>
        <a:xfrm>
          <a:off x="10304687" y="10598150"/>
          <a:ext cx="2839813" cy="939800"/>
        </a:xfrm>
        <a:prstGeom prst="borderCallout1">
          <a:avLst>
            <a:gd name="adj1" fmla="val 18750"/>
            <a:gd name="adj2" fmla="val -8333"/>
            <a:gd name="adj3" fmla="val 46293"/>
            <a:gd name="adj4" fmla="val -3240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備考欄</a:t>
          </a:r>
          <a:endParaRPr kumimoji="1" lang="en-US" altLang="ja-JP" sz="1100"/>
        </a:p>
        <a:p>
          <a:pPr algn="l"/>
          <a:r>
            <a:rPr kumimoji="1" lang="ja-JP" altLang="en-US" sz="1100"/>
            <a:t>必要な事項を記入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16</xdr:col>
      <xdr:colOff>309563</xdr:colOff>
      <xdr:row>9</xdr:row>
      <xdr:rowOff>228600</xdr:rowOff>
    </xdr:from>
    <xdr:to>
      <xdr:col>25</xdr:col>
      <xdr:colOff>9525</xdr:colOff>
      <xdr:row>13</xdr:row>
      <xdr:rowOff>38100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F02C2C2-6208-4031-B0E5-1BE98D7AC63B}"/>
            </a:ext>
          </a:extLst>
        </xdr:cNvPr>
        <xdr:cNvGrpSpPr/>
      </xdr:nvGrpSpPr>
      <xdr:grpSpPr>
        <a:xfrm>
          <a:off x="5624513" y="2595563"/>
          <a:ext cx="3186112" cy="747712"/>
          <a:chOff x="4887535" y="1916937"/>
          <a:chExt cx="2841011" cy="728229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A09D0983-7F2A-4256-BDEF-710ADAC05C2A}"/>
              </a:ext>
            </a:extLst>
          </xdr:cNvPr>
          <xdr:cNvSpPr/>
        </xdr:nvSpPr>
        <xdr:spPr>
          <a:xfrm>
            <a:off x="4887535" y="1921078"/>
            <a:ext cx="2841011" cy="724088"/>
          </a:xfrm>
          <a:prstGeom prst="rect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1900BC5D-CA18-450F-BBC1-65BA9629D99D}"/>
              </a:ext>
            </a:extLst>
          </xdr:cNvPr>
          <xdr:cNvCxnSpPr/>
        </xdr:nvCxnSpPr>
        <xdr:spPr>
          <a:xfrm>
            <a:off x="6303634" y="1916937"/>
            <a:ext cx="0" cy="72408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0C007F9A-35F6-4504-8C96-3135C938B202}"/>
              </a:ext>
            </a:extLst>
          </xdr:cNvPr>
          <xdr:cNvCxnSpPr/>
        </xdr:nvCxnSpPr>
        <xdr:spPr>
          <a:xfrm>
            <a:off x="5603778" y="1919664"/>
            <a:ext cx="437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1CAD2010-237D-41AC-A2A7-9C6A32DECF9E}"/>
              </a:ext>
            </a:extLst>
          </xdr:cNvPr>
          <xdr:cNvCxnSpPr/>
        </xdr:nvCxnSpPr>
        <xdr:spPr>
          <a:xfrm>
            <a:off x="7007120" y="1919664"/>
            <a:ext cx="2324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260A2B75-B63F-4992-9380-91BD50F89601}"/>
              </a:ext>
            </a:extLst>
          </xdr:cNvPr>
          <xdr:cNvCxnSpPr/>
        </xdr:nvCxnSpPr>
        <xdr:spPr>
          <a:xfrm>
            <a:off x="4893303" y="1925701"/>
            <a:ext cx="708255" cy="715637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8"/>
  <sheetViews>
    <sheetView showGridLines="0" showZeros="0" tabSelected="1" view="pageBreakPreview" zoomScaleNormal="70" zoomScaleSheetLayoutView="100" workbookViewId="0">
      <selection activeCell="U8" sqref="U8"/>
    </sheetView>
  </sheetViews>
  <sheetFormatPr defaultColWidth="5.75" defaultRowHeight="30" customHeight="1"/>
  <cols>
    <col min="1" max="1" width="1.25" customWidth="1"/>
    <col min="3" max="8" width="4.125" customWidth="1"/>
    <col min="9" max="9" width="4.625" customWidth="1"/>
    <col min="10" max="11" width="4.125" customWidth="1"/>
    <col min="12" max="12" width="5.5" customWidth="1"/>
    <col min="13" max="13" width="5.625" customWidth="1"/>
    <col min="14" max="14" width="5.5" customWidth="1"/>
    <col min="15" max="17" width="4.25" customWidth="1"/>
    <col min="18" max="23" width="5.375" customWidth="1"/>
    <col min="24" max="26" width="4.625" customWidth="1"/>
    <col min="27" max="28" width="1.625" customWidth="1"/>
  </cols>
  <sheetData>
    <row r="1" spans="2:30" ht="30" customHeight="1">
      <c r="B1" s="57" t="s">
        <v>20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2:30" ht="11.85" customHeight="1">
      <c r="M2" s="10"/>
      <c r="N2" s="2"/>
      <c r="O2" s="58"/>
      <c r="P2" s="59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2:30" ht="30" customHeight="1">
      <c r="B3" s="60"/>
      <c r="C3" s="60"/>
      <c r="D3" s="60"/>
      <c r="E3" s="60"/>
      <c r="F3" s="60"/>
      <c r="G3" s="60"/>
      <c r="H3" s="60"/>
      <c r="I3" s="60"/>
      <c r="J3" s="62" t="s">
        <v>0</v>
      </c>
      <c r="K3" s="62"/>
      <c r="L3" s="62"/>
      <c r="M3" s="62"/>
      <c r="N3" s="62"/>
      <c r="O3" s="8"/>
      <c r="P3" s="9"/>
      <c r="Q3" s="11"/>
      <c r="R3" s="11"/>
      <c r="S3" s="8"/>
      <c r="T3" s="28"/>
      <c r="U3" s="28"/>
      <c r="V3" s="79"/>
      <c r="W3" s="79"/>
      <c r="X3" s="11"/>
      <c r="Y3" s="11"/>
      <c r="Z3" s="11"/>
    </row>
    <row r="4" spans="2:30" ht="10.1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30" ht="25.15" customHeight="1">
      <c r="B5" s="16" t="s">
        <v>15</v>
      </c>
      <c r="C5" s="16"/>
      <c r="D5" s="16"/>
      <c r="E5" s="16"/>
      <c r="F5" s="16"/>
      <c r="G5" s="16"/>
      <c r="H5" s="16"/>
      <c r="I5" s="16"/>
      <c r="O5" s="7"/>
      <c r="R5" s="3" t="s">
        <v>13</v>
      </c>
      <c r="U5" s="7"/>
      <c r="V5" s="29"/>
      <c r="W5" s="29"/>
      <c r="Z5" s="7"/>
      <c r="AC5" t="s">
        <v>6</v>
      </c>
      <c r="AD5" s="1">
        <v>0.1</v>
      </c>
    </row>
    <row r="6" spans="2:30" ht="20.100000000000001" customHeight="1">
      <c r="B6" s="16" t="s">
        <v>16</v>
      </c>
      <c r="C6" s="16"/>
      <c r="D6" s="16"/>
      <c r="E6" s="16"/>
      <c r="F6" s="16"/>
      <c r="G6" s="16"/>
      <c r="H6" s="16"/>
      <c r="I6" s="16"/>
      <c r="N6" s="22"/>
      <c r="O6" s="7"/>
      <c r="R6" s="3" t="s">
        <v>23</v>
      </c>
      <c r="U6" s="7"/>
      <c r="V6" s="29"/>
      <c r="W6" s="29"/>
      <c r="Z6" s="7"/>
      <c r="AC6" t="s">
        <v>5</v>
      </c>
    </row>
    <row r="7" spans="2:30" ht="20.100000000000001" customHeight="1">
      <c r="B7" s="16"/>
      <c r="C7" s="16"/>
      <c r="D7" s="16"/>
      <c r="E7" s="16"/>
      <c r="F7" s="16"/>
      <c r="G7" s="16"/>
      <c r="H7" s="16"/>
      <c r="I7" s="16"/>
      <c r="N7" s="23"/>
      <c r="O7" s="7"/>
      <c r="R7" s="3" t="s">
        <v>24</v>
      </c>
      <c r="U7" s="7"/>
      <c r="V7" s="29"/>
      <c r="W7" s="29"/>
      <c r="Z7" s="7"/>
      <c r="AC7" t="s">
        <v>7</v>
      </c>
    </row>
    <row r="8" spans="2:30" ht="20.100000000000001" customHeight="1">
      <c r="N8" s="2"/>
      <c r="O8" s="7"/>
      <c r="R8" s="3" t="s">
        <v>25</v>
      </c>
      <c r="S8" s="3"/>
      <c r="T8" s="3"/>
      <c r="U8" s="7"/>
      <c r="V8" s="29"/>
      <c r="W8" s="29"/>
      <c r="Z8" s="7"/>
      <c r="AC8" t="s">
        <v>8</v>
      </c>
    </row>
    <row r="9" spans="2:30" ht="20.100000000000001" customHeight="1" thickBot="1">
      <c r="B9" s="78" t="s">
        <v>10</v>
      </c>
      <c r="C9" s="78"/>
      <c r="D9" s="24" t="s">
        <v>37</v>
      </c>
      <c r="E9" s="24"/>
      <c r="F9" s="24"/>
      <c r="G9" s="24"/>
      <c r="H9" s="24"/>
      <c r="I9" s="24"/>
      <c r="J9" s="24"/>
      <c r="K9" s="24"/>
      <c r="L9" s="24"/>
      <c r="N9" s="2"/>
      <c r="O9" s="7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C9" t="s">
        <v>12</v>
      </c>
    </row>
    <row r="10" spans="2:30" ht="20.100000000000001" customHeight="1" thickTop="1">
      <c r="B10" s="2"/>
      <c r="C10" s="23" t="s">
        <v>21</v>
      </c>
      <c r="D10" s="23"/>
      <c r="E10" s="23"/>
      <c r="F10" s="23"/>
      <c r="G10" s="23"/>
      <c r="H10" s="23"/>
      <c r="I10" s="23"/>
      <c r="J10" s="23"/>
      <c r="K10" s="23"/>
      <c r="L10" s="23"/>
      <c r="N10" s="2"/>
      <c r="O10" s="7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2:30" ht="18" customHeight="1">
      <c r="B11" s="2"/>
      <c r="C11" s="23"/>
      <c r="D11" s="23"/>
      <c r="E11" s="23"/>
      <c r="F11" s="23"/>
      <c r="G11" s="23"/>
      <c r="H11" s="23"/>
      <c r="I11" s="23"/>
      <c r="J11" s="23"/>
      <c r="K11" s="23"/>
      <c r="L11" s="23"/>
      <c r="N11" s="2"/>
      <c r="O11" s="7"/>
      <c r="P11" s="31"/>
      <c r="Q11" s="31"/>
      <c r="R11" s="113"/>
      <c r="S11" s="113"/>
      <c r="T11" s="113"/>
      <c r="U11" s="113"/>
      <c r="V11" s="113"/>
      <c r="W11" s="113"/>
      <c r="X11" s="113"/>
      <c r="Y11" s="113"/>
      <c r="Z11" s="31"/>
    </row>
    <row r="12" spans="2:30" ht="18" customHeight="1">
      <c r="B12" s="63" t="s">
        <v>22</v>
      </c>
      <c r="C12" s="63"/>
      <c r="D12" s="63"/>
      <c r="E12" s="25" t="s">
        <v>18</v>
      </c>
      <c r="F12" s="3"/>
      <c r="G12" s="3"/>
      <c r="H12" s="2"/>
      <c r="I12" s="2"/>
      <c r="J12" s="2"/>
      <c r="K12" s="2"/>
      <c r="L12" s="2"/>
      <c r="N12" s="2"/>
      <c r="O12" s="7"/>
      <c r="P12" s="31"/>
      <c r="Q12" s="31"/>
      <c r="R12" s="113"/>
      <c r="S12" s="113"/>
      <c r="T12" s="113"/>
      <c r="U12" s="113"/>
      <c r="V12" s="113"/>
      <c r="W12" s="113"/>
      <c r="X12" s="113"/>
      <c r="Y12" s="113"/>
      <c r="Z12" s="31"/>
    </row>
    <row r="13" spans="2:30" ht="18" customHeight="1">
      <c r="B13" s="63" t="s">
        <v>27</v>
      </c>
      <c r="C13" s="63"/>
      <c r="D13" s="63"/>
      <c r="E13" s="25" t="s">
        <v>17</v>
      </c>
      <c r="F13" s="3"/>
      <c r="G13" s="3"/>
      <c r="H13" s="2"/>
      <c r="I13" s="2"/>
      <c r="J13" s="2"/>
      <c r="K13" s="2"/>
      <c r="L13" s="2"/>
      <c r="M13" s="2"/>
      <c r="N13" s="2"/>
      <c r="O13" s="19"/>
      <c r="P13" s="31"/>
      <c r="Q13" s="31"/>
      <c r="R13" s="113"/>
      <c r="S13" s="113"/>
      <c r="T13" s="113"/>
      <c r="U13" s="113"/>
      <c r="V13" s="113"/>
      <c r="W13" s="113"/>
      <c r="X13" s="113"/>
      <c r="Y13" s="113"/>
      <c r="Z13" s="31"/>
    </row>
    <row r="14" spans="2:30" ht="18.75" customHeight="1">
      <c r="B14" s="63" t="s">
        <v>26</v>
      </c>
      <c r="C14" s="63"/>
      <c r="D14" s="63"/>
      <c r="E14" s="25" t="s">
        <v>17</v>
      </c>
      <c r="F14" s="26"/>
      <c r="G14" s="26"/>
      <c r="H14" s="26"/>
      <c r="I14" s="26"/>
      <c r="J14" s="26"/>
      <c r="K14" s="26"/>
      <c r="L14" s="23"/>
      <c r="M14" s="23"/>
      <c r="N14" s="2"/>
      <c r="O14" s="19"/>
      <c r="P14" s="31"/>
      <c r="Q14" s="31"/>
      <c r="R14" s="31"/>
      <c r="S14" s="31"/>
      <c r="T14" s="31"/>
      <c r="U14" s="31"/>
      <c r="V14" s="17"/>
      <c r="W14" s="31"/>
      <c r="X14" s="31"/>
      <c r="Y14" s="31"/>
      <c r="Z14" s="31"/>
    </row>
    <row r="15" spans="2:30" ht="6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31"/>
      <c r="Q15" s="31"/>
      <c r="R15" s="31"/>
      <c r="S15" s="31"/>
      <c r="T15" s="31"/>
      <c r="U15" s="31"/>
      <c r="V15" s="17"/>
      <c r="W15" s="31"/>
      <c r="X15" s="31"/>
      <c r="Y15" s="31"/>
      <c r="Z15" s="31"/>
    </row>
    <row r="16" spans="2:30" ht="30" customHeight="1" thickBot="1">
      <c r="B16" s="78" t="s">
        <v>45</v>
      </c>
      <c r="C16" s="78"/>
      <c r="D16" s="78"/>
      <c r="E16" s="96">
        <f>X45</f>
        <v>13803714.699999999</v>
      </c>
      <c r="F16" s="96"/>
      <c r="G16" s="96"/>
      <c r="H16" s="96"/>
      <c r="I16" s="96"/>
      <c r="J16" s="27" t="s">
        <v>1</v>
      </c>
      <c r="K16" s="27"/>
      <c r="L16" s="27"/>
      <c r="M16" s="15"/>
      <c r="N16" s="61"/>
      <c r="O16" s="6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2:26" ht="10.15" customHeight="1" thickTop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2.5" customHeight="1">
      <c r="B18" s="35" t="s">
        <v>47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</row>
    <row r="19" spans="2:26" ht="16.350000000000001" customHeight="1">
      <c r="B19" s="80" t="s">
        <v>2</v>
      </c>
      <c r="C19" s="64" t="s">
        <v>11</v>
      </c>
      <c r="D19" s="65"/>
      <c r="E19" s="65"/>
      <c r="F19" s="65"/>
      <c r="G19" s="65"/>
      <c r="H19" s="65"/>
      <c r="I19" s="84"/>
      <c r="J19" s="64" t="s">
        <v>28</v>
      </c>
      <c r="K19" s="65"/>
      <c r="L19" s="84"/>
      <c r="M19" s="64" t="s">
        <v>9</v>
      </c>
      <c r="N19" s="84"/>
      <c r="O19" s="64" t="s">
        <v>4</v>
      </c>
      <c r="P19" s="65"/>
      <c r="Q19" s="84"/>
      <c r="R19" s="90" t="s">
        <v>30</v>
      </c>
      <c r="S19" s="90"/>
      <c r="T19" s="90"/>
      <c r="U19" s="90"/>
      <c r="V19" s="90"/>
      <c r="W19" s="90"/>
      <c r="X19" s="64" t="s">
        <v>3</v>
      </c>
      <c r="Y19" s="65"/>
      <c r="Z19" s="84"/>
    </row>
    <row r="20" spans="2:26" ht="16.350000000000001" customHeight="1">
      <c r="B20" s="81"/>
      <c r="C20" s="68"/>
      <c r="D20" s="69"/>
      <c r="E20" s="69"/>
      <c r="F20" s="69"/>
      <c r="G20" s="69"/>
      <c r="H20" s="69"/>
      <c r="I20" s="85"/>
      <c r="J20" s="68"/>
      <c r="K20" s="69"/>
      <c r="L20" s="85"/>
      <c r="M20" s="68"/>
      <c r="N20" s="85"/>
      <c r="O20" s="68"/>
      <c r="P20" s="69"/>
      <c r="Q20" s="85"/>
      <c r="R20" s="90" t="s">
        <v>31</v>
      </c>
      <c r="S20" s="90"/>
      <c r="T20" s="90" t="s">
        <v>33</v>
      </c>
      <c r="U20" s="90"/>
      <c r="V20" s="90" t="s">
        <v>32</v>
      </c>
      <c r="W20" s="90"/>
      <c r="X20" s="68"/>
      <c r="Y20" s="69"/>
      <c r="Z20" s="85"/>
    </row>
    <row r="21" spans="2:26" ht="20.100000000000001" customHeight="1">
      <c r="B21" s="5">
        <v>1</v>
      </c>
      <c r="C21" s="12" t="s">
        <v>14</v>
      </c>
      <c r="D21" s="13"/>
      <c r="E21" s="82" t="s">
        <v>19</v>
      </c>
      <c r="F21" s="82"/>
      <c r="G21" s="82"/>
      <c r="H21" s="82"/>
      <c r="I21" s="83"/>
      <c r="J21" s="86">
        <v>180</v>
      </c>
      <c r="K21" s="87"/>
      <c r="L21" s="6" t="s">
        <v>7</v>
      </c>
      <c r="M21" s="34">
        <v>1</v>
      </c>
      <c r="N21" s="6" t="s">
        <v>12</v>
      </c>
      <c r="O21" s="54">
        <v>500000</v>
      </c>
      <c r="P21" s="55"/>
      <c r="Q21" s="56"/>
      <c r="R21" s="88">
        <v>-2231</v>
      </c>
      <c r="S21" s="89"/>
      <c r="T21" s="91">
        <v>33</v>
      </c>
      <c r="U21" s="92"/>
      <c r="V21" s="54">
        <f>IFERROR(R21*T21,"")</f>
        <v>-73623</v>
      </c>
      <c r="W21" s="56"/>
      <c r="X21" s="77">
        <f>IF(AND(M21&lt;&gt;"",O21&lt;&gt;""),M21*O21+V21,"")</f>
        <v>426377</v>
      </c>
      <c r="Y21" s="77"/>
      <c r="Z21" s="77"/>
    </row>
    <row r="22" spans="2:26" ht="20.100000000000001" customHeight="1">
      <c r="B22" s="5">
        <v>2</v>
      </c>
      <c r="C22" s="12"/>
      <c r="D22" s="13"/>
      <c r="E22" s="82" t="s">
        <v>19</v>
      </c>
      <c r="F22" s="82"/>
      <c r="G22" s="82"/>
      <c r="H22" s="82"/>
      <c r="I22" s="83"/>
      <c r="J22" s="86">
        <v>238.5</v>
      </c>
      <c r="K22" s="87"/>
      <c r="L22" s="6" t="s">
        <v>7</v>
      </c>
      <c r="M22" s="34">
        <v>1</v>
      </c>
      <c r="N22" s="6" t="s">
        <v>12</v>
      </c>
      <c r="O22" s="54">
        <v>500000</v>
      </c>
      <c r="P22" s="55"/>
      <c r="Q22" s="56"/>
      <c r="R22" s="88">
        <v>3200</v>
      </c>
      <c r="S22" s="89"/>
      <c r="T22" s="91">
        <v>100</v>
      </c>
      <c r="U22" s="92"/>
      <c r="V22" s="54">
        <f t="shared" ref="V22:V31" si="0">IFERROR(R22*T22,"")</f>
        <v>320000</v>
      </c>
      <c r="W22" s="56"/>
      <c r="X22" s="77">
        <f t="shared" ref="X22:X28" si="1">IF(AND(M22&lt;&gt;"",O22&lt;&gt;""),M22*O22+V22,"")</f>
        <v>820000</v>
      </c>
      <c r="Y22" s="77"/>
      <c r="Z22" s="77"/>
    </row>
    <row r="23" spans="2:26" ht="20.100000000000001" customHeight="1">
      <c r="B23" s="5">
        <v>3</v>
      </c>
      <c r="C23" s="12"/>
      <c r="D23" s="13"/>
      <c r="E23" s="82" t="s">
        <v>19</v>
      </c>
      <c r="F23" s="82"/>
      <c r="G23" s="82"/>
      <c r="H23" s="82"/>
      <c r="I23" s="83"/>
      <c r="J23" s="86">
        <v>238.5</v>
      </c>
      <c r="K23" s="87"/>
      <c r="L23" s="6" t="s">
        <v>7</v>
      </c>
      <c r="M23" s="34">
        <v>1</v>
      </c>
      <c r="N23" s="6" t="s">
        <v>12</v>
      </c>
      <c r="O23" s="54">
        <v>500000</v>
      </c>
      <c r="P23" s="55"/>
      <c r="Q23" s="56"/>
      <c r="R23" s="88">
        <v>3200</v>
      </c>
      <c r="S23" s="89"/>
      <c r="T23" s="91">
        <v>100</v>
      </c>
      <c r="U23" s="92"/>
      <c r="V23" s="54">
        <f t="shared" si="0"/>
        <v>320000</v>
      </c>
      <c r="W23" s="56"/>
      <c r="X23" s="77">
        <f t="shared" si="1"/>
        <v>820000</v>
      </c>
      <c r="Y23" s="77"/>
      <c r="Z23" s="77"/>
    </row>
    <row r="24" spans="2:26" ht="20.100000000000001" customHeight="1">
      <c r="B24" s="5">
        <v>4</v>
      </c>
      <c r="C24" s="12"/>
      <c r="D24" s="13"/>
      <c r="E24" s="82" t="s">
        <v>19</v>
      </c>
      <c r="F24" s="82"/>
      <c r="G24" s="82"/>
      <c r="H24" s="82"/>
      <c r="I24" s="83"/>
      <c r="J24" s="86">
        <v>238.5</v>
      </c>
      <c r="K24" s="87"/>
      <c r="L24" s="6" t="s">
        <v>7</v>
      </c>
      <c r="M24" s="34">
        <v>1</v>
      </c>
      <c r="N24" s="6" t="s">
        <v>12</v>
      </c>
      <c r="O24" s="54">
        <v>500000</v>
      </c>
      <c r="P24" s="55"/>
      <c r="Q24" s="56"/>
      <c r="R24" s="88">
        <v>3200</v>
      </c>
      <c r="S24" s="89"/>
      <c r="T24" s="91">
        <v>100</v>
      </c>
      <c r="U24" s="92"/>
      <c r="V24" s="54">
        <f t="shared" si="0"/>
        <v>320000</v>
      </c>
      <c r="W24" s="56"/>
      <c r="X24" s="77">
        <f t="shared" si="1"/>
        <v>820000</v>
      </c>
      <c r="Y24" s="77"/>
      <c r="Z24" s="77"/>
    </row>
    <row r="25" spans="2:26" ht="20.100000000000001" customHeight="1">
      <c r="B25" s="5">
        <v>5</v>
      </c>
      <c r="C25" s="12"/>
      <c r="D25" s="13"/>
      <c r="E25" s="82" t="s">
        <v>19</v>
      </c>
      <c r="F25" s="82"/>
      <c r="G25" s="82"/>
      <c r="H25" s="82"/>
      <c r="I25" s="83"/>
      <c r="J25" s="86">
        <v>238.5</v>
      </c>
      <c r="K25" s="87"/>
      <c r="L25" s="6" t="s">
        <v>7</v>
      </c>
      <c r="M25" s="34">
        <v>1</v>
      </c>
      <c r="N25" s="6" t="s">
        <v>12</v>
      </c>
      <c r="O25" s="54">
        <v>500000</v>
      </c>
      <c r="P25" s="55"/>
      <c r="Q25" s="56"/>
      <c r="R25" s="88">
        <v>3200</v>
      </c>
      <c r="S25" s="89"/>
      <c r="T25" s="91">
        <v>100</v>
      </c>
      <c r="U25" s="92"/>
      <c r="V25" s="54">
        <f t="shared" si="0"/>
        <v>320000</v>
      </c>
      <c r="W25" s="56"/>
      <c r="X25" s="77">
        <f t="shared" si="1"/>
        <v>820000</v>
      </c>
      <c r="Y25" s="77"/>
      <c r="Z25" s="77"/>
    </row>
    <row r="26" spans="2:26" ht="20.100000000000001" customHeight="1">
      <c r="B26" s="5">
        <v>6</v>
      </c>
      <c r="C26" s="12"/>
      <c r="D26" s="13"/>
      <c r="E26" s="82" t="s">
        <v>19</v>
      </c>
      <c r="F26" s="82"/>
      <c r="G26" s="82"/>
      <c r="H26" s="82"/>
      <c r="I26" s="83"/>
      <c r="J26" s="86">
        <v>238.5</v>
      </c>
      <c r="K26" s="87"/>
      <c r="L26" s="6" t="s">
        <v>7</v>
      </c>
      <c r="M26" s="34">
        <v>1</v>
      </c>
      <c r="N26" s="6" t="s">
        <v>12</v>
      </c>
      <c r="O26" s="54">
        <v>800000</v>
      </c>
      <c r="P26" s="55"/>
      <c r="Q26" s="56"/>
      <c r="R26" s="88">
        <v>3200</v>
      </c>
      <c r="S26" s="89"/>
      <c r="T26" s="91">
        <v>100</v>
      </c>
      <c r="U26" s="92"/>
      <c r="V26" s="54">
        <f t="shared" si="0"/>
        <v>320000</v>
      </c>
      <c r="W26" s="56"/>
      <c r="X26" s="77">
        <f t="shared" si="1"/>
        <v>1120000</v>
      </c>
      <c r="Y26" s="77"/>
      <c r="Z26" s="77"/>
    </row>
    <row r="27" spans="2:26" ht="20.100000000000001" customHeight="1">
      <c r="B27" s="5">
        <v>7</v>
      </c>
      <c r="C27" s="12"/>
      <c r="D27" s="13"/>
      <c r="E27" s="82" t="s">
        <v>19</v>
      </c>
      <c r="F27" s="82"/>
      <c r="G27" s="82"/>
      <c r="H27" s="82"/>
      <c r="I27" s="83"/>
      <c r="J27" s="86">
        <v>238.5</v>
      </c>
      <c r="K27" s="87"/>
      <c r="L27" s="6" t="s">
        <v>7</v>
      </c>
      <c r="M27" s="34">
        <v>1</v>
      </c>
      <c r="N27" s="6" t="s">
        <v>12</v>
      </c>
      <c r="O27" s="54">
        <v>1100000</v>
      </c>
      <c r="P27" s="55"/>
      <c r="Q27" s="56"/>
      <c r="R27" s="88">
        <v>3200</v>
      </c>
      <c r="S27" s="89"/>
      <c r="T27" s="91">
        <v>100</v>
      </c>
      <c r="U27" s="92"/>
      <c r="V27" s="54">
        <f t="shared" si="0"/>
        <v>320000</v>
      </c>
      <c r="W27" s="56"/>
      <c r="X27" s="77">
        <f t="shared" si="1"/>
        <v>1420000</v>
      </c>
      <c r="Y27" s="77"/>
      <c r="Z27" s="77"/>
    </row>
    <row r="28" spans="2:26" ht="20.100000000000001" customHeight="1">
      <c r="B28" s="5">
        <v>8</v>
      </c>
      <c r="C28" s="12"/>
      <c r="D28" s="13"/>
      <c r="E28" s="82" t="s">
        <v>19</v>
      </c>
      <c r="F28" s="82"/>
      <c r="G28" s="82"/>
      <c r="H28" s="82"/>
      <c r="I28" s="83"/>
      <c r="J28" s="86">
        <v>238.5</v>
      </c>
      <c r="K28" s="87"/>
      <c r="L28" s="6" t="s">
        <v>7</v>
      </c>
      <c r="M28" s="34">
        <v>1</v>
      </c>
      <c r="N28" s="6" t="s">
        <v>12</v>
      </c>
      <c r="O28" s="54">
        <v>1100000</v>
      </c>
      <c r="P28" s="55"/>
      <c r="Q28" s="56"/>
      <c r="R28" s="88">
        <v>3200</v>
      </c>
      <c r="S28" s="89"/>
      <c r="T28" s="91">
        <v>100</v>
      </c>
      <c r="U28" s="92"/>
      <c r="V28" s="54">
        <f t="shared" si="0"/>
        <v>320000</v>
      </c>
      <c r="W28" s="56"/>
      <c r="X28" s="77">
        <f t="shared" si="1"/>
        <v>1420000</v>
      </c>
      <c r="Y28" s="77"/>
      <c r="Z28" s="77"/>
    </row>
    <row r="29" spans="2:26" ht="20.100000000000001" customHeight="1">
      <c r="B29" s="5">
        <v>9</v>
      </c>
      <c r="C29" s="12"/>
      <c r="D29" s="13"/>
      <c r="E29" s="82"/>
      <c r="F29" s="82"/>
      <c r="G29" s="82"/>
      <c r="H29" s="82"/>
      <c r="I29" s="83"/>
      <c r="J29" s="86">
        <v>238.5</v>
      </c>
      <c r="K29" s="87"/>
      <c r="L29" s="6" t="s">
        <v>7</v>
      </c>
      <c r="M29" s="34">
        <v>1</v>
      </c>
      <c r="N29" s="6" t="s">
        <v>12</v>
      </c>
      <c r="O29" s="54">
        <v>1100000</v>
      </c>
      <c r="P29" s="55"/>
      <c r="Q29" s="56"/>
      <c r="R29" s="88">
        <v>3200</v>
      </c>
      <c r="S29" s="89"/>
      <c r="T29" s="91">
        <v>100</v>
      </c>
      <c r="U29" s="92"/>
      <c r="V29" s="54">
        <f t="shared" si="0"/>
        <v>320000</v>
      </c>
      <c r="W29" s="56"/>
      <c r="X29" s="77">
        <f t="shared" ref="X29:X30" si="2">IF(AND(M29&lt;&gt;"",O29&lt;&gt;""),M29*O29+V29,"")</f>
        <v>1420000</v>
      </c>
      <c r="Y29" s="77"/>
      <c r="Z29" s="77"/>
    </row>
    <row r="30" spans="2:26" ht="20.100000000000001" customHeight="1">
      <c r="B30" s="5">
        <v>10</v>
      </c>
      <c r="C30" s="12"/>
      <c r="D30" s="13"/>
      <c r="E30" s="82"/>
      <c r="F30" s="82"/>
      <c r="G30" s="82"/>
      <c r="H30" s="82"/>
      <c r="I30" s="83"/>
      <c r="J30" s="86">
        <v>238.5</v>
      </c>
      <c r="K30" s="87"/>
      <c r="L30" s="6" t="s">
        <v>7</v>
      </c>
      <c r="M30" s="34">
        <v>1</v>
      </c>
      <c r="N30" s="6" t="s">
        <v>12</v>
      </c>
      <c r="O30" s="54">
        <v>1100000</v>
      </c>
      <c r="P30" s="55"/>
      <c r="Q30" s="56"/>
      <c r="R30" s="88">
        <v>3200</v>
      </c>
      <c r="S30" s="89"/>
      <c r="T30" s="91">
        <v>100</v>
      </c>
      <c r="U30" s="92"/>
      <c r="V30" s="54">
        <f t="shared" si="0"/>
        <v>320000</v>
      </c>
      <c r="W30" s="56"/>
      <c r="X30" s="77">
        <f t="shared" si="2"/>
        <v>1420000</v>
      </c>
      <c r="Y30" s="77"/>
      <c r="Z30" s="77"/>
    </row>
    <row r="31" spans="2:26" ht="20.100000000000001" customHeight="1">
      <c r="B31" s="5">
        <v>11</v>
      </c>
      <c r="C31" s="12"/>
      <c r="D31" s="13"/>
      <c r="E31" s="82"/>
      <c r="F31" s="82"/>
      <c r="G31" s="82"/>
      <c r="H31" s="82"/>
      <c r="I31" s="83"/>
      <c r="J31" s="86">
        <v>238.5</v>
      </c>
      <c r="K31" s="87"/>
      <c r="L31" s="6" t="s">
        <v>7</v>
      </c>
      <c r="M31" s="34">
        <v>1</v>
      </c>
      <c r="N31" s="6" t="s">
        <v>12</v>
      </c>
      <c r="O31" s="54">
        <v>500000</v>
      </c>
      <c r="P31" s="55"/>
      <c r="Q31" s="56"/>
      <c r="R31" s="88">
        <v>3200</v>
      </c>
      <c r="S31" s="89"/>
      <c r="T31" s="91">
        <v>100</v>
      </c>
      <c r="U31" s="92"/>
      <c r="V31" s="54">
        <f t="shared" si="0"/>
        <v>320000</v>
      </c>
      <c r="W31" s="56"/>
      <c r="X31" s="77">
        <f t="shared" ref="X31:X32" si="3">IF(AND(M31&lt;&gt;"",O31&lt;&gt;""),M31*O31+V31,"")</f>
        <v>820000</v>
      </c>
      <c r="Y31" s="77"/>
      <c r="Z31" s="77"/>
    </row>
    <row r="32" spans="2:26" ht="20.100000000000001" customHeight="1">
      <c r="B32" s="5">
        <v>12</v>
      </c>
      <c r="C32" s="12"/>
      <c r="D32" s="13"/>
      <c r="E32" s="82"/>
      <c r="F32" s="82"/>
      <c r="G32" s="82"/>
      <c r="H32" s="82"/>
      <c r="I32" s="83"/>
      <c r="J32" s="86">
        <v>238.5</v>
      </c>
      <c r="K32" s="87"/>
      <c r="L32" s="6" t="s">
        <v>7</v>
      </c>
      <c r="M32" s="34">
        <v>1</v>
      </c>
      <c r="N32" s="6" t="s">
        <v>12</v>
      </c>
      <c r="O32" s="54">
        <v>800000</v>
      </c>
      <c r="P32" s="55"/>
      <c r="Q32" s="56"/>
      <c r="R32" s="88">
        <v>3200</v>
      </c>
      <c r="S32" s="89"/>
      <c r="T32" s="91">
        <v>100</v>
      </c>
      <c r="U32" s="92"/>
      <c r="V32" s="54">
        <f t="shared" ref="V32" si="4">IFERROR(R32*T32,"")</f>
        <v>320000</v>
      </c>
      <c r="W32" s="56"/>
      <c r="X32" s="77">
        <f t="shared" si="3"/>
        <v>1120000</v>
      </c>
      <c r="Y32" s="77"/>
      <c r="Z32" s="77"/>
    </row>
    <row r="33" spans="2:33" ht="20.100000000000001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53" t="s">
        <v>34</v>
      </c>
      <c r="S33" s="53"/>
      <c r="T33" s="53"/>
      <c r="U33" s="53"/>
      <c r="V33" s="53"/>
      <c r="W33" s="53"/>
      <c r="X33" s="50">
        <f>SUM(X21:Z32)</f>
        <v>12446377</v>
      </c>
      <c r="Y33" s="51"/>
      <c r="Z33" s="52"/>
    </row>
    <row r="34" spans="2:33" ht="20.100000000000001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1"/>
      <c r="Q34" s="31"/>
      <c r="R34" s="93">
        <v>0.1</v>
      </c>
      <c r="S34" s="94"/>
      <c r="T34" s="94"/>
      <c r="U34" s="94"/>
      <c r="V34" s="94"/>
      <c r="W34" s="95"/>
      <c r="X34" s="71">
        <f>X33*$R$34</f>
        <v>1244637.7</v>
      </c>
      <c r="Y34" s="72"/>
      <c r="Z34" s="73"/>
    </row>
    <row r="35" spans="2:33" ht="20.100000000000001" customHeight="1">
      <c r="B35" s="3"/>
      <c r="C35" s="70"/>
      <c r="D35" s="70"/>
      <c r="E35" s="70"/>
      <c r="F35" s="70"/>
      <c r="G35" s="70"/>
      <c r="H35" s="3"/>
      <c r="I35" s="3"/>
      <c r="J35" s="3"/>
      <c r="K35" s="3"/>
      <c r="L35" s="3"/>
      <c r="M35" s="3"/>
      <c r="N35" s="3"/>
      <c r="O35" s="3"/>
      <c r="P35" s="3"/>
      <c r="Q35" s="3"/>
      <c r="R35" s="53" t="s">
        <v>35</v>
      </c>
      <c r="S35" s="53"/>
      <c r="T35" s="53"/>
      <c r="U35" s="53"/>
      <c r="V35" s="53"/>
      <c r="W35" s="53"/>
      <c r="X35" s="74">
        <f>X33+X34</f>
        <v>13691014.699999999</v>
      </c>
      <c r="Y35" s="75"/>
      <c r="Z35" s="76"/>
    </row>
    <row r="36" spans="2:33" ht="6" customHeight="1">
      <c r="B36" s="3"/>
      <c r="C36" s="33"/>
      <c r="D36" s="33"/>
      <c r="E36" s="33"/>
      <c r="F36" s="33"/>
      <c r="G36" s="3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ht="19.899999999999999">
      <c r="B37" s="35" t="s">
        <v>48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7"/>
    </row>
    <row r="38" spans="2:33" ht="19.899999999999999">
      <c r="B38" s="80" t="s">
        <v>2</v>
      </c>
      <c r="C38" s="64" t="s">
        <v>11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84"/>
      <c r="X38" s="97" t="s">
        <v>38</v>
      </c>
      <c r="Y38" s="98"/>
      <c r="Z38" s="99"/>
    </row>
    <row r="39" spans="2:33" ht="19.899999999999999">
      <c r="B39" s="81"/>
      <c r="C39" s="90" t="s">
        <v>40</v>
      </c>
      <c r="D39" s="90"/>
      <c r="E39" s="90"/>
      <c r="F39" s="90"/>
      <c r="G39" s="103" t="s">
        <v>42</v>
      </c>
      <c r="H39" s="104"/>
      <c r="I39" s="105"/>
      <c r="J39" s="90" t="s">
        <v>41</v>
      </c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100"/>
      <c r="Y39" s="101"/>
      <c r="Z39" s="102"/>
    </row>
    <row r="40" spans="2:33" ht="20.100000000000001" customHeight="1">
      <c r="B40" s="5">
        <v>1</v>
      </c>
      <c r="C40" s="106" t="s">
        <v>43</v>
      </c>
      <c r="D40" s="107"/>
      <c r="E40" s="107"/>
      <c r="F40" s="108"/>
      <c r="G40" s="109">
        <v>44090</v>
      </c>
      <c r="H40" s="110"/>
      <c r="I40" s="111"/>
      <c r="J40" s="112" t="s">
        <v>39</v>
      </c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3"/>
      <c r="X40" s="77">
        <v>112700</v>
      </c>
      <c r="Y40" s="77"/>
      <c r="Z40" s="77"/>
    </row>
    <row r="41" spans="2:33" ht="20.100000000000001" customHeight="1">
      <c r="B41" s="5">
        <v>2</v>
      </c>
      <c r="C41" s="106"/>
      <c r="D41" s="107"/>
      <c r="E41" s="107"/>
      <c r="F41" s="108"/>
      <c r="G41" s="109"/>
      <c r="H41" s="110"/>
      <c r="I41" s="111"/>
      <c r="J41" s="11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3"/>
      <c r="X41" s="77">
        <v>0</v>
      </c>
      <c r="Y41" s="77"/>
      <c r="Z41" s="77"/>
    </row>
    <row r="42" spans="2:33" ht="20.100000000000001" customHeight="1">
      <c r="B42" s="5">
        <v>3</v>
      </c>
      <c r="C42" s="106"/>
      <c r="D42" s="107"/>
      <c r="E42" s="107" t="s">
        <v>29</v>
      </c>
      <c r="F42" s="108"/>
      <c r="G42" s="109"/>
      <c r="H42" s="110"/>
      <c r="I42" s="111"/>
      <c r="J42" s="11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3"/>
      <c r="X42" s="77"/>
      <c r="Y42" s="77"/>
      <c r="Z42" s="77"/>
    </row>
    <row r="43" spans="2:33" ht="20.100000000000001" customHeight="1">
      <c r="B43" s="30"/>
      <c r="C43" s="30"/>
      <c r="D43" s="30"/>
      <c r="E43" s="30"/>
      <c r="F43" s="30"/>
      <c r="G43" s="30"/>
      <c r="H43" s="30"/>
      <c r="I43" s="30"/>
      <c r="J43" s="3"/>
      <c r="K43" s="3"/>
      <c r="L43" s="3"/>
      <c r="M43" s="3"/>
      <c r="N43" s="3"/>
      <c r="O43" s="3"/>
      <c r="P43" s="3"/>
      <c r="Q43" s="3"/>
      <c r="R43" s="53" t="s">
        <v>36</v>
      </c>
      <c r="S43" s="53"/>
      <c r="T43" s="53"/>
      <c r="U43" s="53"/>
      <c r="V43" s="53"/>
      <c r="W43" s="53"/>
      <c r="X43" s="50">
        <f>SUM(X40:Z42)</f>
        <v>112700</v>
      </c>
      <c r="Y43" s="51"/>
      <c r="Z43" s="52"/>
    </row>
    <row r="44" spans="2:33" ht="3.75" customHeight="1">
      <c r="B44" s="3"/>
      <c r="C44" s="18"/>
      <c r="D44" s="18"/>
      <c r="E44" s="18"/>
      <c r="F44" s="18"/>
      <c r="G44" s="18"/>
      <c r="H44" s="3"/>
      <c r="I44" s="3"/>
      <c r="J44" s="3"/>
      <c r="K44" s="3"/>
      <c r="L44" s="3"/>
      <c r="M44" s="3"/>
      <c r="N44" s="3">
        <v>0</v>
      </c>
      <c r="O44" s="3"/>
      <c r="P44" s="3"/>
      <c r="Q44" s="3"/>
      <c r="R44" s="20"/>
      <c r="S44" s="20"/>
      <c r="T44" s="32"/>
      <c r="U44" s="32"/>
      <c r="V44" s="20"/>
      <c r="W44" s="20"/>
      <c r="X44" s="21"/>
      <c r="Y44" s="21"/>
      <c r="Z44" s="21"/>
    </row>
    <row r="45" spans="2:33" ht="20.100000000000001" customHeight="1">
      <c r="B45" s="3"/>
      <c r="C45" s="18"/>
      <c r="D45" s="18"/>
      <c r="E45" s="18"/>
      <c r="F45" s="18"/>
      <c r="G45" s="18"/>
      <c r="H45" s="3"/>
      <c r="I45" s="3"/>
      <c r="J45" s="3"/>
      <c r="K45" s="3"/>
      <c r="L45" s="3"/>
      <c r="M45" s="3"/>
      <c r="N45" s="3">
        <v>0</v>
      </c>
      <c r="O45" s="3"/>
      <c r="P45" s="3"/>
      <c r="Q45" s="3"/>
      <c r="R45" s="53" t="s">
        <v>44</v>
      </c>
      <c r="S45" s="53"/>
      <c r="T45" s="53"/>
      <c r="U45" s="53"/>
      <c r="V45" s="53"/>
      <c r="W45" s="53"/>
      <c r="X45" s="47">
        <f>X35+X43</f>
        <v>13803714.699999999</v>
      </c>
      <c r="Y45" s="48"/>
      <c r="Z45" s="49"/>
    </row>
    <row r="46" spans="2:33" ht="9" customHeight="1">
      <c r="B46" s="3"/>
      <c r="C46" s="18"/>
      <c r="D46" s="18"/>
      <c r="E46" s="18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20"/>
      <c r="S46" s="20"/>
      <c r="T46" s="32"/>
      <c r="U46" s="32"/>
      <c r="V46" s="20"/>
      <c r="W46" s="20"/>
      <c r="X46" s="21"/>
      <c r="Y46" s="21"/>
      <c r="Z46" s="21"/>
    </row>
    <row r="47" spans="2:33" ht="20.100000000000001" customHeight="1">
      <c r="B47" s="64" t="s">
        <v>46</v>
      </c>
      <c r="C47" s="65"/>
      <c r="D47" s="38" t="s">
        <v>49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40"/>
    </row>
    <row r="48" spans="2:33" ht="20.100000000000001" customHeight="1">
      <c r="B48" s="66"/>
      <c r="C48" s="67"/>
      <c r="D48" s="4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3"/>
    </row>
    <row r="49" spans="2:26" ht="20.100000000000001" customHeight="1">
      <c r="B49" s="66"/>
      <c r="C49" s="67"/>
      <c r="D49" s="4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3"/>
    </row>
    <row r="50" spans="2:26" ht="20.100000000000001" customHeight="1">
      <c r="B50" s="66"/>
      <c r="C50" s="67"/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</row>
    <row r="51" spans="2:26" ht="20.100000000000001" customHeight="1">
      <c r="B51" s="66"/>
      <c r="C51" s="67"/>
      <c r="D51" s="4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3"/>
    </row>
    <row r="52" spans="2:26" ht="20.100000000000001" customHeight="1">
      <c r="B52" s="66"/>
      <c r="C52" s="67"/>
      <c r="D52" s="4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3"/>
    </row>
    <row r="53" spans="2:26" ht="20.100000000000001" customHeight="1">
      <c r="B53" s="66"/>
      <c r="C53" s="67"/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3"/>
    </row>
    <row r="54" spans="2:26" ht="20.100000000000001" customHeight="1">
      <c r="B54" s="66"/>
      <c r="C54" s="67"/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3"/>
    </row>
    <row r="55" spans="2:26" ht="20.100000000000001" customHeight="1">
      <c r="B55" s="66"/>
      <c r="C55" s="67"/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3"/>
    </row>
    <row r="56" spans="2:26" ht="20.100000000000001" customHeight="1">
      <c r="B56" s="66"/>
      <c r="C56" s="67"/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3"/>
    </row>
    <row r="57" spans="2:26" s="3" customFormat="1" ht="20.100000000000001" customHeight="1">
      <c r="B57" s="68"/>
      <c r="C57" s="69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6"/>
    </row>
    <row r="58" spans="2:26" ht="12.4" customHeight="1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</sheetData>
  <mergeCells count="142">
    <mergeCell ref="C40:F40"/>
    <mergeCell ref="G40:I40"/>
    <mergeCell ref="J40:W40"/>
    <mergeCell ref="X40:Z40"/>
    <mergeCell ref="C41:F41"/>
    <mergeCell ref="G41:I41"/>
    <mergeCell ref="J41:W41"/>
    <mergeCell ref="C42:F42"/>
    <mergeCell ref="G42:I42"/>
    <mergeCell ref="J42:W42"/>
    <mergeCell ref="X30:Z30"/>
    <mergeCell ref="B38:B39"/>
    <mergeCell ref="R34:W34"/>
    <mergeCell ref="E16:I16"/>
    <mergeCell ref="X38:Z39"/>
    <mergeCell ref="C38:W38"/>
    <mergeCell ref="C39:F39"/>
    <mergeCell ref="G39:I39"/>
    <mergeCell ref="J39:W39"/>
    <mergeCell ref="X32:Z32"/>
    <mergeCell ref="J32:K32"/>
    <mergeCell ref="O32:Q32"/>
    <mergeCell ref="R32:S32"/>
    <mergeCell ref="T32:U32"/>
    <mergeCell ref="V32:W32"/>
    <mergeCell ref="E28:I28"/>
    <mergeCell ref="E29:I29"/>
    <mergeCell ref="E30:I30"/>
    <mergeCell ref="E31:I31"/>
    <mergeCell ref="E32:I32"/>
    <mergeCell ref="V30:W30"/>
    <mergeCell ref="J25:K25"/>
    <mergeCell ref="E23:I23"/>
    <mergeCell ref="E24:I24"/>
    <mergeCell ref="E25:I25"/>
    <mergeCell ref="E26:I26"/>
    <mergeCell ref="E27:I27"/>
    <mergeCell ref="V31:W31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V26:W26"/>
    <mergeCell ref="V27:W27"/>
    <mergeCell ref="V28:W28"/>
    <mergeCell ref="V29:W29"/>
    <mergeCell ref="O26:Q26"/>
    <mergeCell ref="O27:Q27"/>
    <mergeCell ref="J26:K26"/>
    <mergeCell ref="J19:L20"/>
    <mergeCell ref="R21:S21"/>
    <mergeCell ref="R20:S20"/>
    <mergeCell ref="V20:W20"/>
    <mergeCell ref="R19:W19"/>
    <mergeCell ref="R22:S22"/>
    <mergeCell ref="R23:S23"/>
    <mergeCell ref="R24:S24"/>
    <mergeCell ref="R25:S25"/>
    <mergeCell ref="O19:Q20"/>
    <mergeCell ref="O21:Q21"/>
    <mergeCell ref="O22:Q22"/>
    <mergeCell ref="O23:Q23"/>
    <mergeCell ref="J21:K21"/>
    <mergeCell ref="J22:K22"/>
    <mergeCell ref="J23:K23"/>
    <mergeCell ref="V21:W21"/>
    <mergeCell ref="V22:W22"/>
    <mergeCell ref="V23:W23"/>
    <mergeCell ref="O25:Q25"/>
    <mergeCell ref="V25:W25"/>
    <mergeCell ref="V3:W3"/>
    <mergeCell ref="B19:B20"/>
    <mergeCell ref="X24:Z24"/>
    <mergeCell ref="E21:I21"/>
    <mergeCell ref="X23:Z23"/>
    <mergeCell ref="X22:Z22"/>
    <mergeCell ref="X21:Z21"/>
    <mergeCell ref="E22:I22"/>
    <mergeCell ref="B16:D16"/>
    <mergeCell ref="X19:Z20"/>
    <mergeCell ref="C19:I20"/>
    <mergeCell ref="N16:O16"/>
    <mergeCell ref="M19:N20"/>
    <mergeCell ref="O24:Q24"/>
    <mergeCell ref="V24:W24"/>
    <mergeCell ref="J24:K24"/>
    <mergeCell ref="B1:Z1"/>
    <mergeCell ref="O2:P2"/>
    <mergeCell ref="B3:I3"/>
    <mergeCell ref="Q2:Z2"/>
    <mergeCell ref="J3:N3"/>
    <mergeCell ref="B12:D12"/>
    <mergeCell ref="B13:D13"/>
    <mergeCell ref="B14:D14"/>
    <mergeCell ref="B47:C57"/>
    <mergeCell ref="C35:G35"/>
    <mergeCell ref="X33:Z33"/>
    <mergeCell ref="X34:Z34"/>
    <mergeCell ref="X35:Z35"/>
    <mergeCell ref="R33:W33"/>
    <mergeCell ref="X28:Z28"/>
    <mergeCell ref="X31:Z31"/>
    <mergeCell ref="X25:Z25"/>
    <mergeCell ref="X26:Z26"/>
    <mergeCell ref="X29:Z29"/>
    <mergeCell ref="X27:Z27"/>
    <mergeCell ref="X41:Z41"/>
    <mergeCell ref="X42:Z42"/>
    <mergeCell ref="R35:W35"/>
    <mergeCell ref="B9:C9"/>
    <mergeCell ref="D47:Z57"/>
    <mergeCell ref="R11:S13"/>
    <mergeCell ref="T11:U13"/>
    <mergeCell ref="V11:W13"/>
    <mergeCell ref="X11:Y13"/>
    <mergeCell ref="X45:Z45"/>
    <mergeCell ref="X43:Z43"/>
    <mergeCell ref="R43:W43"/>
    <mergeCell ref="R45:W45"/>
    <mergeCell ref="O28:Q28"/>
    <mergeCell ref="O29:Q29"/>
    <mergeCell ref="O30:Q30"/>
    <mergeCell ref="O31:Q31"/>
    <mergeCell ref="R26:S26"/>
    <mergeCell ref="R27:S27"/>
    <mergeCell ref="R28:S28"/>
    <mergeCell ref="R29:S29"/>
    <mergeCell ref="R30:S30"/>
    <mergeCell ref="R31:S31"/>
    <mergeCell ref="J27:K27"/>
    <mergeCell ref="J28:K28"/>
    <mergeCell ref="J29:K29"/>
    <mergeCell ref="J30:K30"/>
    <mergeCell ref="J31:K31"/>
  </mergeCells>
  <phoneticPr fontId="3"/>
  <dataValidations disablePrompts="1" count="1">
    <dataValidation type="list" allowBlank="1" showInputMessage="1" showErrorMessage="1" sqref="L21:L32 N21:N32" xr:uid="{00000000-0002-0000-0000-000000000000}">
      <formula1>$AC$5:$AC$9</formula1>
    </dataValidation>
  </dataValidations>
  <printOptions horizontalCentered="1"/>
  <pageMargins left="0.19685039370078741" right="0.19685039370078741" top="0.55118110236220474" bottom="0.55118110236220474" header="0.31496062992125984" footer="0.31496062992125984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2020-09-18T05:58:00Z</dcterms:modified>
  <cp:category/>
</cp:coreProperties>
</file>