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Capstone\Repository\SECON2022\Documentation\"/>
    </mc:Choice>
  </mc:AlternateContent>
  <xr:revisionPtr revIDLastSave="0" documentId="8_{75A62EC0-7B50-4A7E-82BC-7A7BD2031DF7}" xr6:coauthVersionLast="47" xr6:coauthVersionMax="47" xr10:uidLastSave="{00000000-0000-0000-0000-000000000000}"/>
  <bookViews>
    <workbookView xWindow="-93" yWindow="-93" windowWidth="25786" windowHeight="13986" xr2:uid="{52A2D926-1D8F-4478-8A72-5FF54C9687DA}"/>
  </bookViews>
  <sheets>
    <sheet name="Master BOM" sheetId="1" r:id="rId1"/>
    <sheet name="Budget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G58" i="1"/>
  <c r="G59" i="1" s="1"/>
  <c r="E158" i="2"/>
  <c r="E157" i="2"/>
  <c r="E156" i="2"/>
  <c r="E155" i="2"/>
  <c r="E154" i="2"/>
  <c r="E153" i="2"/>
  <c r="J26" i="2"/>
  <c r="J25" i="2"/>
  <c r="E25" i="2"/>
  <c r="J24" i="2"/>
  <c r="E24" i="2"/>
  <c r="J23" i="2"/>
  <c r="E23" i="2"/>
  <c r="J22" i="2"/>
  <c r="E22" i="2"/>
  <c r="J21" i="2"/>
  <c r="E21" i="2"/>
  <c r="E26" i="2" s="1"/>
  <c r="S20" i="2"/>
  <c r="J20" i="2"/>
  <c r="S19" i="2"/>
  <c r="J19" i="2"/>
  <c r="J27" i="2" s="1"/>
  <c r="S18" i="2"/>
  <c r="E18" i="2"/>
  <c r="E19" i="2" s="1"/>
  <c r="J28" i="2" s="1"/>
  <c r="S17" i="2"/>
  <c r="J17" i="2"/>
  <c r="E17" i="2"/>
  <c r="S16" i="2"/>
  <c r="J16" i="2"/>
  <c r="S15" i="2"/>
  <c r="J15" i="2"/>
  <c r="W14" i="2"/>
  <c r="S14" i="2"/>
  <c r="J14" i="2"/>
  <c r="E14" i="2"/>
  <c r="W13" i="2"/>
  <c r="S13" i="2"/>
  <c r="J13" i="2"/>
  <c r="E13" i="2"/>
  <c r="W12" i="2"/>
  <c r="S12" i="2"/>
  <c r="J12" i="2"/>
  <c r="E12" i="2"/>
  <c r="W11" i="2"/>
  <c r="S11" i="2"/>
  <c r="J11" i="2"/>
  <c r="E11" i="2"/>
  <c r="E15" i="2" s="1"/>
  <c r="W10" i="2"/>
  <c r="S10" i="2"/>
  <c r="W8" i="2"/>
  <c r="S8" i="2"/>
  <c r="J8" i="2"/>
  <c r="E8" i="2"/>
  <c r="E9" i="2" s="1"/>
  <c r="W7" i="2"/>
  <c r="W2" i="2" s="1"/>
  <c r="E28" i="2" s="1"/>
  <c r="E30" i="2" s="1"/>
  <c r="S7" i="2"/>
  <c r="J7" i="2"/>
  <c r="J9" i="2" s="1"/>
  <c r="E7" i="2"/>
  <c r="W6" i="2"/>
  <c r="S6" i="2"/>
  <c r="S2" i="2" s="1"/>
  <c r="E29" i="2" s="1"/>
  <c r="W5" i="2"/>
  <c r="S5" i="2"/>
  <c r="J5" i="2"/>
  <c r="E5" i="2"/>
  <c r="W4" i="2"/>
  <c r="S4" i="2"/>
  <c r="J4" i="2"/>
  <c r="E4" i="2"/>
  <c r="G9" i="1" l="1"/>
  <c r="G1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G10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<sst xmlns="http://schemas.openxmlformats.org/spreadsheetml/2006/main" count="306" uniqueCount="241">
  <si>
    <t>Product Name</t>
  </si>
  <si>
    <t>Description</t>
  </si>
  <si>
    <t>Part Number</t>
  </si>
  <si>
    <t>Manufacturer</t>
  </si>
  <si>
    <t>Quantity</t>
  </si>
  <si>
    <t>A000067</t>
  </si>
  <si>
    <t>B08956GVXN</t>
  </si>
  <si>
    <t>Arduino Mega 2560 Rev 3</t>
  </si>
  <si>
    <t>Raspberry Pi 4 8GB</t>
  </si>
  <si>
    <t>Main Microcontroller</t>
  </si>
  <si>
    <t>Navigation Computer</t>
  </si>
  <si>
    <t>Ardunio</t>
  </si>
  <si>
    <t>Raspberry Pi</t>
  </si>
  <si>
    <t>Unit Price</t>
  </si>
  <si>
    <t>Total Price</t>
  </si>
  <si>
    <t>85635K531</t>
  </si>
  <si>
    <t>85635K451</t>
  </si>
  <si>
    <t>91251A077</t>
  </si>
  <si>
    <t>92395A111</t>
  </si>
  <si>
    <t>Clear Scratch- and UV-Resistant Cast Acrylic Sheet 12" x 24" x 1/4", Fluorescent Green</t>
  </si>
  <si>
    <t>Clear Scratch- and UV-Resistant Cast Acrylic Sheet 12" x 24" x 1/8", Fluorescent Green</t>
  </si>
  <si>
    <t>Pack of 100 Black-Oxide Alloy Steel Socket Head Screw 2-56 Thread Size, 1/4" Long</t>
  </si>
  <si>
    <t>Pack of 50 Brass Screw-to-Expand Inserts for Plastic, 2-56 Thread Size, 0.156" Installed Length</t>
  </si>
  <si>
    <t>Chassis Acrylic ((Bottom and Turn Table)</t>
  </si>
  <si>
    <t>Chassis Acrylic (Vertical Faces)</t>
  </si>
  <si>
    <t>Chassis Fasteners</t>
  </si>
  <si>
    <t>Mounting Inserts for Chassis</t>
  </si>
  <si>
    <t>McMaster-Carr</t>
  </si>
  <si>
    <t>IMX219 mini</t>
  </si>
  <si>
    <t>GP2Y0A21YK0F</t>
  </si>
  <si>
    <t>USB Camera V2 module for Raspberry Pi</t>
  </si>
  <si>
    <t>IR infrared Distance Sensor</t>
  </si>
  <si>
    <t>Navigation Cameras</t>
  </si>
  <si>
    <t>Navigation Infared Sensors</t>
  </si>
  <si>
    <t>Arducam</t>
  </si>
  <si>
    <t>Sharp/Socle</t>
  </si>
  <si>
    <t>SCCP16R</t>
  </si>
  <si>
    <t>PA-7211</t>
  </si>
  <si>
    <t>RB-Lyn-958</t>
  </si>
  <si>
    <t>CU-J961</t>
  </si>
  <si>
    <t>CH-LF1283</t>
  </si>
  <si>
    <t>B08Q34RGM8</t>
  </si>
  <si>
    <t>UWE-12/10/Q12PB-C</t>
  </si>
  <si>
    <t>LM2596S</t>
  </si>
  <si>
    <t>B08865VM9V</t>
  </si>
  <si>
    <t>B09H4B32CR</t>
  </si>
  <si>
    <t>K12</t>
  </si>
  <si>
    <t>16SVPB33M</t>
  </si>
  <si>
    <t>PCV1C221MCL1GS</t>
  </si>
  <si>
    <t>SRR1280-120M</t>
  </si>
  <si>
    <t>SR806 A0G</t>
  </si>
  <si>
    <t>S6AW</t>
  </si>
  <si>
    <t>B07NP44T74</t>
  </si>
  <si>
    <t>US 3MM-10T-200</t>
  </si>
  <si>
    <t>B07WDJ3TV6</t>
  </si>
  <si>
    <t>A000066</t>
  </si>
  <si>
    <t>Black Gloss Paint</t>
  </si>
  <si>
    <t>White Gloss Paint</t>
  </si>
  <si>
    <t>Solo plastic cup</t>
  </si>
  <si>
    <t>Frabill Fishing nets</t>
  </si>
  <si>
    <t>Wooden Dowel (1.25x1.25x48)</t>
  </si>
  <si>
    <t>String</t>
  </si>
  <si>
    <t>Wooden Dowel (0.875x0.875x48)</t>
  </si>
  <si>
    <t>Straight Peg Hook 0.25" Peg</t>
  </si>
  <si>
    <t>Marshmallows</t>
  </si>
  <si>
    <t>Lynxmotion AL5D PLTW Robotic Arm - Assembled</t>
  </si>
  <si>
    <t>Adafruit 16-Channel 12-bit PWM/Servo Shield - 12C interface</t>
  </si>
  <si>
    <t>LiFePO4 26650 Battery: 12.8V 6.6Ah</t>
  </si>
  <si>
    <t>Smart Charger (3.0A) for 12.8V LiFePO4 Battery</t>
  </si>
  <si>
    <t>Evemodel 2pcs 12 Position Power Distribution Board</t>
  </si>
  <si>
    <t>DC to DC Converter and Switching Regulator Module</t>
  </si>
  <si>
    <t xml:space="preserve">DC-DC Buck Converter </t>
  </si>
  <si>
    <t>AC DC Switching Power Supply Wall Adapter 12V 6A</t>
  </si>
  <si>
    <t>18 AWG DC Power Cable</t>
  </si>
  <si>
    <t>Solder-able Breadboard Gold Plated Finish Proto Board PCB</t>
  </si>
  <si>
    <t>Aluminum - Polymer Capacitor 33uF</t>
  </si>
  <si>
    <t>Aluminum - Polymer Capacitor 220uF</t>
  </si>
  <si>
    <t>Fixed Inductor 12uH</t>
  </si>
  <si>
    <t xml:space="preserve">Schottky Diode </t>
  </si>
  <si>
    <t>Ceramic Capacitor 6 pack 0.1uF</t>
  </si>
  <si>
    <t>1 Channel Switch</t>
  </si>
  <si>
    <t>2 Channel Emergency Stop</t>
  </si>
  <si>
    <t>Adafruit "Music Maker" MP3 Shielf for Arduino w/3W Stereo Amp -v1.0</t>
  </si>
  <si>
    <t>DiCUNO 200pcs 3mm LED Assorted Light Emitting Diodes Diffused 2pin Round UV White Red Yellow Green Blue Warm White Pink Orange Chartreuse Kit Box</t>
  </si>
  <si>
    <t>DSD Tech 1.8 inch TFT LCD Display Module with SPI Interface for Arduino and MCU</t>
  </si>
  <si>
    <t>Arduino Uno REV3 [A000066]</t>
  </si>
  <si>
    <t>Home Depot</t>
  </si>
  <si>
    <t>Office Supply</t>
  </si>
  <si>
    <t>Walmart</t>
  </si>
  <si>
    <t>Lynxmotion</t>
  </si>
  <si>
    <t>Adafruit</t>
  </si>
  <si>
    <t>BatterySpace</t>
  </si>
  <si>
    <t>Evemodel</t>
  </si>
  <si>
    <t>Murata Power Solutions</t>
  </si>
  <si>
    <t>Frienda</t>
  </si>
  <si>
    <t>ZUEXT</t>
  </si>
  <si>
    <t>VWEICYY</t>
  </si>
  <si>
    <t>Gikfun Store</t>
  </si>
  <si>
    <t>Digi-key</t>
  </si>
  <si>
    <t>Pololu</t>
  </si>
  <si>
    <t>TWTADE</t>
  </si>
  <si>
    <t>DiCUNO</t>
  </si>
  <si>
    <t>DSD TECH Store</t>
  </si>
  <si>
    <t>Arduino</t>
  </si>
  <si>
    <t>Game Board Material</t>
  </si>
  <si>
    <t>Robotic Arm Assembly</t>
  </si>
  <si>
    <t>Robotic Arm Servo Controller</t>
  </si>
  <si>
    <t>Robot Battery</t>
  </si>
  <si>
    <t>Battery Charger</t>
  </si>
  <si>
    <t>Power Bus</t>
  </si>
  <si>
    <t>Buck-Boost Converter</t>
  </si>
  <si>
    <t>Buck Converter</t>
  </si>
  <si>
    <t>Wall Wart for Testing</t>
  </si>
  <si>
    <t>Filter Prototype Board</t>
  </si>
  <si>
    <t>Emergency Stop</t>
  </si>
  <si>
    <t>Filter Component</t>
  </si>
  <si>
    <t>Power Switch Protection</t>
  </si>
  <si>
    <t>Start/Stop Switch</t>
  </si>
  <si>
    <t>Peripheral Audio Shield</t>
  </si>
  <si>
    <t>Peripheral LEDs for Decoration</t>
  </si>
  <si>
    <t>Peripheral Screen</t>
  </si>
  <si>
    <t>Peripheral System Microcontroller</t>
  </si>
  <si>
    <t>4575N32</t>
  </si>
  <si>
    <t>1327K53</t>
  </si>
  <si>
    <t>93495A130</t>
  </si>
  <si>
    <t>91772A194</t>
  </si>
  <si>
    <t xml:space="preserve"> RB-Sct-1368</t>
  </si>
  <si>
    <t>RB-Plx-180</t>
  </si>
  <si>
    <t xml:space="preserve"> ‎ B08GTV6DGD</t>
  </si>
  <si>
    <t>RB-Hit-29</t>
  </si>
  <si>
    <t>RB-Lyn-211</t>
  </si>
  <si>
    <t>Pololu item #: 4743</t>
  </si>
  <si>
    <t>Pololu item #: 1075</t>
  </si>
  <si>
    <t xml:space="preserve">FT-MECANUM-SET-V2 </t>
  </si>
  <si>
    <t>B01M29YK5U</t>
  </si>
  <si>
    <t>10:1 Metal Gearmotor 37Dx50L mm 12V (Helical Pinion)</t>
  </si>
  <si>
    <t>Machine Screw: M3, 8mm Length, Phillips (25-pack)</t>
  </si>
  <si>
    <t>Light Duty Mounted Ball Bearings with Two-Bolt Flange</t>
  </si>
  <si>
    <t>3/16" Rotary Shaft</t>
  </si>
  <si>
    <t>8-32 Thread Insulating Rivet Nuts</t>
  </si>
  <si>
    <t>18-8 Stainless Steel Pan Head Phillips Screw</t>
  </si>
  <si>
    <t>4mm to 5mm Set Screw Shaft Coupler</t>
  </si>
  <si>
    <t>Parallax (Futaba) Continuous Rotation Servo</t>
  </si>
  <si>
    <t xml:space="preserve">6 Inch Wide PVC 120 Cover One Side Black Conveyor Belt (5 Foot Length) </t>
  </si>
  <si>
    <t>Hitec HS-645MG Servo Motor</t>
  </si>
  <si>
    <r>
      <t xml:space="preserve">Lynxmotion Base Rotate Kit (no servos) </t>
    </r>
    <r>
      <rPr>
        <b/>
        <sz val="12"/>
        <color theme="1"/>
        <rFont val="Calibri"/>
        <family val="2"/>
        <scheme val="minor"/>
      </rPr>
      <t>***10 lbs</t>
    </r>
  </si>
  <si>
    <t>#4 x 3/8"Phillips Head  Self-Tapping Screws</t>
  </si>
  <si>
    <t>12 V DC Geared Motor</t>
  </si>
  <si>
    <t>M3 Screw Set</t>
  </si>
  <si>
    <t>Mecanum Wheel 4 Pack</t>
  </si>
  <si>
    <t>L298N H-Bridge Motor Driver (2 Pack)</t>
  </si>
  <si>
    <t>ServoCity</t>
  </si>
  <si>
    <t>Parallax</t>
  </si>
  <si>
    <t>Rubber and Accessories</t>
  </si>
  <si>
    <t>Hitec</t>
  </si>
  <si>
    <t>Prime-Line</t>
  </si>
  <si>
    <t>Polulu</t>
  </si>
  <si>
    <t>Generic</t>
  </si>
  <si>
    <t>Fingertech Robotics</t>
  </si>
  <si>
    <t>Qunqi</t>
  </si>
  <si>
    <t>Motor Mounting Screws</t>
  </si>
  <si>
    <t>Shooting Mechanism Driver Motor</t>
  </si>
  <si>
    <t>Shooting Mechanism Bearings</t>
  </si>
  <si>
    <t>Shooting Mechanism Shaft</t>
  </si>
  <si>
    <t>Shooting Mechanism Adjustment Pieces</t>
  </si>
  <si>
    <t>Bearing Mounting Screws</t>
  </si>
  <si>
    <t>Shooting Mechanism Motor Coupling</t>
  </si>
  <si>
    <t>Shooting Mechanism Reloading Motor</t>
  </si>
  <si>
    <t>Shooting Mechanism Belt</t>
  </si>
  <si>
    <t>Turntable Motor</t>
  </si>
  <si>
    <t>Turntable Mount</t>
  </si>
  <si>
    <t>Drivetrain Motor</t>
  </si>
  <si>
    <t>Drivetrain Motor Mount Screws</t>
  </si>
  <si>
    <t>Drivetrain Wheels</t>
  </si>
  <si>
    <t>Drivetrain H Bridges</t>
  </si>
  <si>
    <t>Turntable Mounting Screws</t>
  </si>
  <si>
    <t>Totals</t>
  </si>
  <si>
    <t>Bead Necklaces</t>
  </si>
  <si>
    <t>WM320382</t>
  </si>
  <si>
    <t>Wire Adapters</t>
  </si>
  <si>
    <t>HCSR04 Ultrasonic Distance Sensor</t>
  </si>
  <si>
    <t>Navigation Ultrasonic Sensors</t>
  </si>
  <si>
    <t>HC-SR04</t>
  </si>
  <si>
    <t>Elegoo</t>
  </si>
  <si>
    <t>Additional Hardware, Electronic Components, Items Purchased by Team Members</t>
  </si>
  <si>
    <t>Subsystem/Component</t>
  </si>
  <si>
    <t>Qty.</t>
  </si>
  <si>
    <t>Unit Cost</t>
  </si>
  <si>
    <t>Total Cost</t>
  </si>
  <si>
    <t>hardware</t>
  </si>
  <si>
    <t>game board</t>
  </si>
  <si>
    <t>Central Controller</t>
  </si>
  <si>
    <t>Chassis</t>
  </si>
  <si>
    <t>qty</t>
  </si>
  <si>
    <t>per unit</t>
  </si>
  <si>
    <t>total</t>
  </si>
  <si>
    <t>ppu</t>
  </si>
  <si>
    <t>Arduino Mega</t>
  </si>
  <si>
    <t>Acrylic</t>
  </si>
  <si>
    <t>screws</t>
  </si>
  <si>
    <t>Total</t>
  </si>
  <si>
    <t>Vision System</t>
  </si>
  <si>
    <t>Turntable</t>
  </si>
  <si>
    <t>Motor Mount</t>
  </si>
  <si>
    <t>Camera</t>
  </si>
  <si>
    <t>Motor</t>
  </si>
  <si>
    <t>Peripherals</t>
  </si>
  <si>
    <t>Shooting Mechanism</t>
  </si>
  <si>
    <t>Arduino Uno</t>
  </si>
  <si>
    <t>Belt</t>
  </si>
  <si>
    <t>caps</t>
  </si>
  <si>
    <t>Screen</t>
  </si>
  <si>
    <t>Compartment Motor</t>
  </si>
  <si>
    <t>diode</t>
  </si>
  <si>
    <t>LEDs</t>
  </si>
  <si>
    <t>Coupling</t>
  </si>
  <si>
    <t>Audio Shield</t>
  </si>
  <si>
    <t>Shaft</t>
  </si>
  <si>
    <t>Bearings</t>
  </si>
  <si>
    <t>bread</t>
  </si>
  <si>
    <t>Arm</t>
  </si>
  <si>
    <t>Driver Motor</t>
  </si>
  <si>
    <t>wires</t>
  </si>
  <si>
    <t>adapters</t>
  </si>
  <si>
    <t>Arm Servo</t>
  </si>
  <si>
    <t>Power</t>
  </si>
  <si>
    <t>flashlights</t>
  </si>
  <si>
    <t>Drive Train</t>
  </si>
  <si>
    <t>inserts</t>
  </si>
  <si>
    <t>Wheels</t>
  </si>
  <si>
    <t>Wall Wart</t>
  </si>
  <si>
    <t>H-Bridge</t>
  </si>
  <si>
    <t>Buck</t>
  </si>
  <si>
    <t>Buck Boost</t>
  </si>
  <si>
    <t>IR Sensors</t>
  </si>
  <si>
    <t>Ling Following Sensors</t>
  </si>
  <si>
    <t>Battery</t>
  </si>
  <si>
    <t>General</t>
  </si>
  <si>
    <t>Gameboard supplies</t>
  </si>
  <si>
    <t>Grand Total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</si>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</sst>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4" fontId="0" fillId="0" borderId="2" xfId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4" fontId="1" fillId="0" borderId="3" xfId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4" fontId="0" fillId="0" borderId="4" xfId="1" applyFont="1" applyBorder="1" applyAlignment="1">
      <alignment horizontal="center" wrapText="1"/>
    </xf>
    <xf numFmtId="44" fontId="1" fillId="0" borderId="2" xfId="1" applyFont="1" applyBorder="1" applyAlignment="1">
      <alignment horizontal="center" wrapText="1"/>
    </xf>
    <xf numFmtId="44" fontId="0" fillId="0" borderId="0" xfId="1" applyFont="1" applyBorder="1"/>
    <xf numFmtId="44" fontId="0" fillId="0" borderId="0" xfId="1" applyFont="1"/>
    <xf numFmtId="0" fontId="1" fillId="0" borderId="5" xfId="0" applyFont="1" applyBorder="1"/>
    <xf numFmtId="44" fontId="1" fillId="0" borderId="5" xfId="1" applyFont="1" applyBorder="1"/>
    <xf numFmtId="0" fontId="1" fillId="0" borderId="6" xfId="0" applyFont="1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9" xfId="0" applyBorder="1"/>
    <xf numFmtId="0" fontId="0" fillId="0" borderId="10" xfId="0" applyBorder="1"/>
    <xf numFmtId="44" fontId="0" fillId="0" borderId="10" xfId="1" applyFont="1" applyBorder="1"/>
    <xf numFmtId="44" fontId="0" fillId="0" borderId="11" xfId="1" applyFont="1" applyBorder="1"/>
    <xf numFmtId="0" fontId="0" fillId="0" borderId="12" xfId="0" applyBorder="1"/>
    <xf numFmtId="0" fontId="0" fillId="0" borderId="13" xfId="0" applyBorder="1"/>
    <xf numFmtId="44" fontId="1" fillId="0" borderId="14" xfId="1" applyFont="1" applyBorder="1"/>
    <xf numFmtId="44" fontId="0" fillId="0" borderId="15" xfId="1" applyFont="1" applyBorder="1"/>
    <xf numFmtId="44" fontId="1" fillId="0" borderId="13" xfId="1" applyFont="1" applyBorder="1"/>
    <xf numFmtId="44" fontId="0" fillId="0" borderId="16" xfId="1" applyFont="1" applyBorder="1"/>
    <xf numFmtId="0" fontId="1" fillId="0" borderId="17" xfId="0" applyFont="1" applyBorder="1"/>
    <xf numFmtId="0" fontId="0" fillId="0" borderId="18" xfId="0" applyBorder="1"/>
    <xf numFmtId="44" fontId="1" fillId="0" borderId="18" xfId="1" applyFont="1" applyBorder="1"/>
    <xf numFmtId="44" fontId="0" fillId="0" borderId="19" xfId="1" applyFont="1" applyBorder="1"/>
    <xf numFmtId="44" fontId="1" fillId="0" borderId="10" xfId="1" applyFont="1" applyBorder="1"/>
    <xf numFmtId="0" fontId="1" fillId="0" borderId="14" xfId="0" applyFont="1" applyBorder="1"/>
    <xf numFmtId="0" fontId="0" fillId="0" borderId="20" xfId="0" applyBorder="1"/>
    <xf numFmtId="44" fontId="0" fillId="0" borderId="20" xfId="1" applyFont="1" applyBorder="1"/>
    <xf numFmtId="44" fontId="0" fillId="0" borderId="21" xfId="0" applyNumberFormat="1" applyBorder="1"/>
    <xf numFmtId="0" fontId="0" fillId="0" borderId="22" xfId="0" applyBorder="1"/>
    <xf numFmtId="0" fontId="0" fillId="0" borderId="23" xfId="0" applyBorder="1"/>
    <xf numFmtId="44" fontId="1" fillId="0" borderId="24" xfId="1" applyFont="1" applyBorder="1"/>
    <xf numFmtId="44" fontId="0" fillId="0" borderId="25" xfId="1" applyFont="1" applyBorder="1"/>
    <xf numFmtId="8" fontId="0" fillId="0" borderId="4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5376-B8AB-4872-8849-15564213BD39}">
  <sheetPr>
    <pageSetUpPr fitToPage="1"/>
  </sheetPr>
  <dimension ref="A1:G59"/>
  <sheetViews>
    <sheetView tabSelected="1" zoomScaleNormal="100" workbookViewId="0">
      <selection activeCell="G64" sqref="G64"/>
    </sheetView>
  </sheetViews>
  <sheetFormatPr defaultRowHeight="14.35" x14ac:dyDescent="0.5"/>
  <cols>
    <col min="1" max="1" width="26.87890625" style="1" customWidth="1"/>
    <col min="2" max="2" width="26.8203125" style="1" customWidth="1"/>
    <col min="3" max="3" width="17.9375" style="1" customWidth="1"/>
    <col min="4" max="4" width="17.87890625" style="1" customWidth="1"/>
    <col min="5" max="6" width="8.9375" style="1"/>
    <col min="7" max="7" width="9.52734375" style="3" bestFit="1" customWidth="1"/>
    <col min="8" max="16384" width="8.9375" style="1"/>
  </cols>
  <sheetData>
    <row r="1" spans="1:7" s="2" customFormat="1" ht="29" thickBot="1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13</v>
      </c>
      <c r="F1" s="11" t="s">
        <v>4</v>
      </c>
      <c r="G1" s="12" t="s">
        <v>14</v>
      </c>
    </row>
    <row r="2" spans="1:7" x14ac:dyDescent="0.5">
      <c r="A2" s="9" t="s">
        <v>7</v>
      </c>
      <c r="B2" s="9" t="s">
        <v>9</v>
      </c>
      <c r="C2" s="9" t="s">
        <v>5</v>
      </c>
      <c r="D2" s="9" t="s">
        <v>11</v>
      </c>
      <c r="E2" s="9">
        <v>34.25</v>
      </c>
      <c r="F2" s="9">
        <v>1</v>
      </c>
      <c r="G2" s="10">
        <f>PRODUCT(E2,F2)</f>
        <v>34.25</v>
      </c>
    </row>
    <row r="3" spans="1:7" x14ac:dyDescent="0.5">
      <c r="A3" s="4" t="s">
        <v>8</v>
      </c>
      <c r="B3" s="4" t="s">
        <v>10</v>
      </c>
      <c r="C3" s="4" t="s">
        <v>6</v>
      </c>
      <c r="D3" s="4" t="s">
        <v>12</v>
      </c>
      <c r="E3" s="4">
        <v>149.99</v>
      </c>
      <c r="F3" s="4">
        <v>1</v>
      </c>
      <c r="G3" s="5">
        <f>PRODUCT(E3,F3)</f>
        <v>149.99</v>
      </c>
    </row>
    <row r="4" spans="1:7" ht="43" x14ac:dyDescent="0.5">
      <c r="A4" s="4" t="s">
        <v>19</v>
      </c>
      <c r="B4" s="4" t="s">
        <v>23</v>
      </c>
      <c r="C4" s="4" t="s">
        <v>15</v>
      </c>
      <c r="D4" s="4" t="s">
        <v>27</v>
      </c>
      <c r="E4" s="4">
        <v>22.18</v>
      </c>
      <c r="F4" s="4">
        <v>2</v>
      </c>
      <c r="G4" s="5">
        <f t="shared" ref="G4:G58" si="0">PRODUCT(E4,F4)</f>
        <v>44.36</v>
      </c>
    </row>
    <row r="5" spans="1:7" ht="43" x14ac:dyDescent="0.5">
      <c r="A5" s="4" t="s">
        <v>20</v>
      </c>
      <c r="B5" s="4" t="s">
        <v>24</v>
      </c>
      <c r="C5" s="4" t="s">
        <v>16</v>
      </c>
      <c r="D5" s="4" t="s">
        <v>27</v>
      </c>
      <c r="E5" s="4">
        <v>16.46</v>
      </c>
      <c r="F5" s="4">
        <v>2</v>
      </c>
      <c r="G5" s="5">
        <f t="shared" si="0"/>
        <v>32.92</v>
      </c>
    </row>
    <row r="6" spans="1:7" ht="43" x14ac:dyDescent="0.5">
      <c r="A6" s="4" t="s">
        <v>21</v>
      </c>
      <c r="B6" s="4" t="s">
        <v>25</v>
      </c>
      <c r="C6" s="4" t="s">
        <v>17</v>
      </c>
      <c r="D6" s="4" t="s">
        <v>27</v>
      </c>
      <c r="E6" s="4">
        <v>8.32</v>
      </c>
      <c r="F6" s="4">
        <v>1</v>
      </c>
      <c r="G6" s="5">
        <f t="shared" si="0"/>
        <v>8.32</v>
      </c>
    </row>
    <row r="7" spans="1:7" ht="57.35" x14ac:dyDescent="0.5">
      <c r="A7" s="4" t="s">
        <v>22</v>
      </c>
      <c r="B7" s="4" t="s">
        <v>26</v>
      </c>
      <c r="C7" s="4" t="s">
        <v>18</v>
      </c>
      <c r="D7" s="4" t="s">
        <v>27</v>
      </c>
      <c r="E7" s="4">
        <v>12.06</v>
      </c>
      <c r="F7" s="4">
        <v>1</v>
      </c>
      <c r="G7" s="5">
        <f t="shared" si="0"/>
        <v>12.06</v>
      </c>
    </row>
    <row r="8" spans="1:7" ht="30.7" customHeight="1" x14ac:dyDescent="0.5">
      <c r="A8" s="4" t="s">
        <v>30</v>
      </c>
      <c r="B8" s="4" t="s">
        <v>32</v>
      </c>
      <c r="C8" s="6" t="s">
        <v>28</v>
      </c>
      <c r="D8" s="4" t="s">
        <v>34</v>
      </c>
      <c r="E8" s="4">
        <v>29.99</v>
      </c>
      <c r="F8" s="4">
        <v>2</v>
      </c>
      <c r="G8" s="5">
        <f t="shared" si="0"/>
        <v>59.98</v>
      </c>
    </row>
    <row r="9" spans="1:7" ht="30.7" customHeight="1" x14ac:dyDescent="0.5">
      <c r="A9" s="4" t="s">
        <v>180</v>
      </c>
      <c r="B9" s="4" t="s">
        <v>181</v>
      </c>
      <c r="C9" s="6" t="s">
        <v>182</v>
      </c>
      <c r="D9" s="4" t="s">
        <v>183</v>
      </c>
      <c r="E9" s="8">
        <v>4.99</v>
      </c>
      <c r="F9" s="4">
        <v>2</v>
      </c>
      <c r="G9" s="5">
        <f t="shared" si="0"/>
        <v>9.98</v>
      </c>
    </row>
    <row r="10" spans="1:7" ht="15.7" x14ac:dyDescent="0.5">
      <c r="A10" s="4" t="s">
        <v>31</v>
      </c>
      <c r="B10" s="4" t="s">
        <v>33</v>
      </c>
      <c r="C10" s="6" t="s">
        <v>29</v>
      </c>
      <c r="D10" s="4" t="s">
        <v>35</v>
      </c>
      <c r="E10" s="4">
        <v>8.99</v>
      </c>
      <c r="F10" s="4">
        <v>4</v>
      </c>
      <c r="G10" s="5">
        <f t="shared" si="0"/>
        <v>35.96</v>
      </c>
    </row>
    <row r="11" spans="1:7" ht="15.7" x14ac:dyDescent="0.5">
      <c r="A11" s="4" t="s">
        <v>177</v>
      </c>
      <c r="B11" s="4" t="s">
        <v>104</v>
      </c>
      <c r="C11" s="6" t="s">
        <v>178</v>
      </c>
      <c r="D11" s="4" t="s">
        <v>88</v>
      </c>
      <c r="E11" s="4">
        <v>8.1199999999999992</v>
      </c>
      <c r="F11" s="4">
        <v>1</v>
      </c>
      <c r="G11" s="5">
        <f t="shared" si="0"/>
        <v>8.1199999999999992</v>
      </c>
    </row>
    <row r="12" spans="1:7" x14ac:dyDescent="0.5">
      <c r="A12" s="7" t="s">
        <v>56</v>
      </c>
      <c r="B12" s="4" t="s">
        <v>104</v>
      </c>
      <c r="C12" s="7">
        <v>1974502</v>
      </c>
      <c r="D12" s="7" t="s">
        <v>86</v>
      </c>
      <c r="E12" s="7">
        <v>11.98</v>
      </c>
      <c r="F12" s="7">
        <v>2</v>
      </c>
      <c r="G12" s="5">
        <f t="shared" si="0"/>
        <v>23.96</v>
      </c>
    </row>
    <row r="13" spans="1:7" x14ac:dyDescent="0.5">
      <c r="A13" s="7" t="s">
        <v>57</v>
      </c>
      <c r="B13" s="4" t="s">
        <v>104</v>
      </c>
      <c r="C13" s="7">
        <v>1993502</v>
      </c>
      <c r="D13" s="7" t="s">
        <v>86</v>
      </c>
      <c r="E13" s="7">
        <v>11.98</v>
      </c>
      <c r="F13" s="7">
        <v>2</v>
      </c>
      <c r="G13" s="5">
        <f t="shared" si="0"/>
        <v>23.96</v>
      </c>
    </row>
    <row r="14" spans="1:7" x14ac:dyDescent="0.5">
      <c r="A14" s="7" t="s">
        <v>58</v>
      </c>
      <c r="B14" s="4" t="s">
        <v>104</v>
      </c>
      <c r="C14" s="7" t="s">
        <v>36</v>
      </c>
      <c r="D14" s="7" t="s">
        <v>87</v>
      </c>
      <c r="E14" s="7">
        <v>9.8699999999999992</v>
      </c>
      <c r="F14" s="7">
        <v>1</v>
      </c>
      <c r="G14" s="5">
        <f t="shared" si="0"/>
        <v>9.8699999999999992</v>
      </c>
    </row>
    <row r="15" spans="1:7" x14ac:dyDescent="0.5">
      <c r="A15" s="7" t="s">
        <v>59</v>
      </c>
      <c r="B15" s="4" t="s">
        <v>104</v>
      </c>
      <c r="C15" s="7">
        <v>16494432</v>
      </c>
      <c r="D15" s="7" t="s">
        <v>88</v>
      </c>
      <c r="E15" s="7">
        <v>4.96</v>
      </c>
      <c r="F15" s="7">
        <v>3</v>
      </c>
      <c r="G15" s="5">
        <f t="shared" si="0"/>
        <v>14.879999999999999</v>
      </c>
    </row>
    <row r="16" spans="1:7" x14ac:dyDescent="0.5">
      <c r="A16" s="7" t="s">
        <v>60</v>
      </c>
      <c r="B16" s="4" t="s">
        <v>104</v>
      </c>
      <c r="C16" s="7">
        <v>10001811</v>
      </c>
      <c r="D16" s="7" t="s">
        <v>86</v>
      </c>
      <c r="E16" s="7">
        <v>6.98</v>
      </c>
      <c r="F16" s="7">
        <v>1</v>
      </c>
      <c r="G16" s="5">
        <f t="shared" si="0"/>
        <v>6.98</v>
      </c>
    </row>
    <row r="17" spans="1:7" x14ac:dyDescent="0.5">
      <c r="A17" s="7" t="s">
        <v>61</v>
      </c>
      <c r="B17" s="4" t="s">
        <v>104</v>
      </c>
      <c r="C17" s="7" t="s">
        <v>37</v>
      </c>
      <c r="D17" s="7" t="s">
        <v>86</v>
      </c>
      <c r="E17" s="7">
        <v>3.98</v>
      </c>
      <c r="F17" s="7">
        <v>1</v>
      </c>
      <c r="G17" s="5">
        <f t="shared" si="0"/>
        <v>3.98</v>
      </c>
    </row>
    <row r="18" spans="1:7" ht="28.7" x14ac:dyDescent="0.5">
      <c r="A18" s="7" t="s">
        <v>62</v>
      </c>
      <c r="B18" s="4" t="s">
        <v>104</v>
      </c>
      <c r="C18" s="7">
        <v>10001807</v>
      </c>
      <c r="D18" s="7" t="s">
        <v>86</v>
      </c>
      <c r="E18" s="7">
        <v>5.0999999999999996</v>
      </c>
      <c r="F18" s="7">
        <v>1</v>
      </c>
      <c r="G18" s="5">
        <f t="shared" si="0"/>
        <v>5.0999999999999996</v>
      </c>
    </row>
    <row r="19" spans="1:7" x14ac:dyDescent="0.5">
      <c r="A19" s="7" t="s">
        <v>63</v>
      </c>
      <c r="B19" s="4" t="s">
        <v>104</v>
      </c>
      <c r="C19" s="7">
        <v>18035</v>
      </c>
      <c r="D19" s="7" t="s">
        <v>86</v>
      </c>
      <c r="E19" s="7">
        <v>0.98</v>
      </c>
      <c r="F19" s="7">
        <v>2</v>
      </c>
      <c r="G19" s="5">
        <f t="shared" si="0"/>
        <v>1.96</v>
      </c>
    </row>
    <row r="20" spans="1:7" x14ac:dyDescent="0.5">
      <c r="A20" s="7" t="s">
        <v>64</v>
      </c>
      <c r="B20" s="4" t="s">
        <v>104</v>
      </c>
      <c r="C20" s="7">
        <v>51923014</v>
      </c>
      <c r="D20" s="7" t="s">
        <v>88</v>
      </c>
      <c r="E20" s="7">
        <v>2.62</v>
      </c>
      <c r="F20" s="7">
        <v>1</v>
      </c>
      <c r="G20" s="5">
        <f t="shared" si="0"/>
        <v>2.62</v>
      </c>
    </row>
    <row r="21" spans="1:7" ht="28.7" x14ac:dyDescent="0.5">
      <c r="A21" s="7" t="s">
        <v>65</v>
      </c>
      <c r="B21" s="4" t="s">
        <v>105</v>
      </c>
      <c r="C21" s="7" t="s">
        <v>38</v>
      </c>
      <c r="D21" s="7" t="s">
        <v>89</v>
      </c>
      <c r="E21" s="7">
        <v>399</v>
      </c>
      <c r="F21" s="7">
        <v>1</v>
      </c>
      <c r="G21" s="5">
        <f t="shared" si="0"/>
        <v>399</v>
      </c>
    </row>
    <row r="22" spans="1:7" ht="43" x14ac:dyDescent="0.5">
      <c r="A22" s="7" t="s">
        <v>66</v>
      </c>
      <c r="B22" s="4" t="s">
        <v>106</v>
      </c>
      <c r="C22" s="7">
        <v>1411</v>
      </c>
      <c r="D22" s="7" t="s">
        <v>90</v>
      </c>
      <c r="E22" s="7">
        <v>17.5</v>
      </c>
      <c r="F22" s="7">
        <v>1</v>
      </c>
      <c r="G22" s="5">
        <f t="shared" si="0"/>
        <v>17.5</v>
      </c>
    </row>
    <row r="23" spans="1:7" ht="28.7" x14ac:dyDescent="0.5">
      <c r="A23" s="7" t="s">
        <v>67</v>
      </c>
      <c r="B23" s="4" t="s">
        <v>107</v>
      </c>
      <c r="C23" s="7" t="s">
        <v>39</v>
      </c>
      <c r="D23" s="7" t="s">
        <v>91</v>
      </c>
      <c r="E23" s="7">
        <v>120</v>
      </c>
      <c r="F23" s="7">
        <v>2</v>
      </c>
      <c r="G23" s="5">
        <f t="shared" si="0"/>
        <v>240</v>
      </c>
    </row>
    <row r="24" spans="1:7" ht="28.7" x14ac:dyDescent="0.5">
      <c r="A24" s="7" t="s">
        <v>68</v>
      </c>
      <c r="B24" s="4" t="s">
        <v>108</v>
      </c>
      <c r="C24" s="7" t="s">
        <v>40</v>
      </c>
      <c r="D24" s="7" t="s">
        <v>91</v>
      </c>
      <c r="E24" s="7">
        <v>35.950000000000003</v>
      </c>
      <c r="F24" s="7">
        <v>1</v>
      </c>
      <c r="G24" s="5">
        <f t="shared" si="0"/>
        <v>35.950000000000003</v>
      </c>
    </row>
    <row r="25" spans="1:7" ht="28.7" x14ac:dyDescent="0.5">
      <c r="A25" s="7" t="s">
        <v>69</v>
      </c>
      <c r="B25" s="4" t="s">
        <v>109</v>
      </c>
      <c r="C25" s="7" t="s">
        <v>41</v>
      </c>
      <c r="D25" s="7" t="s">
        <v>92</v>
      </c>
      <c r="E25" s="7">
        <v>9.49</v>
      </c>
      <c r="F25" s="7">
        <v>3</v>
      </c>
      <c r="G25" s="5">
        <f t="shared" si="0"/>
        <v>28.47</v>
      </c>
    </row>
    <row r="26" spans="1:7" ht="28.7" x14ac:dyDescent="0.5">
      <c r="A26" s="7" t="s">
        <v>70</v>
      </c>
      <c r="B26" s="4" t="s">
        <v>110</v>
      </c>
      <c r="C26" s="7" t="s">
        <v>42</v>
      </c>
      <c r="D26" s="7" t="s">
        <v>93</v>
      </c>
      <c r="E26" s="7">
        <v>55.99</v>
      </c>
      <c r="F26" s="7">
        <v>1</v>
      </c>
      <c r="G26" s="5">
        <f t="shared" si="0"/>
        <v>55.99</v>
      </c>
    </row>
    <row r="27" spans="1:7" x14ac:dyDescent="0.5">
      <c r="A27" s="7" t="s">
        <v>71</v>
      </c>
      <c r="B27" s="4" t="s">
        <v>111</v>
      </c>
      <c r="C27" s="7" t="s">
        <v>43</v>
      </c>
      <c r="D27" s="7" t="s">
        <v>94</v>
      </c>
      <c r="E27" s="7">
        <v>15.99</v>
      </c>
      <c r="F27" s="7">
        <v>1</v>
      </c>
      <c r="G27" s="5">
        <f t="shared" si="0"/>
        <v>15.99</v>
      </c>
    </row>
    <row r="28" spans="1:7" ht="28.7" x14ac:dyDescent="0.5">
      <c r="A28" s="7" t="s">
        <v>72</v>
      </c>
      <c r="B28" s="4" t="s">
        <v>112</v>
      </c>
      <c r="C28" s="7" t="s">
        <v>44</v>
      </c>
      <c r="D28" s="7" t="s">
        <v>95</v>
      </c>
      <c r="E28" s="7">
        <v>16.989999999999998</v>
      </c>
      <c r="F28" s="7">
        <v>1</v>
      </c>
      <c r="G28" s="5">
        <f t="shared" si="0"/>
        <v>16.989999999999998</v>
      </c>
    </row>
    <row r="29" spans="1:7" x14ac:dyDescent="0.5">
      <c r="A29" s="7" t="s">
        <v>73</v>
      </c>
      <c r="B29" s="4" t="s">
        <v>179</v>
      </c>
      <c r="C29" s="7" t="s">
        <v>45</v>
      </c>
      <c r="D29" s="7" t="s">
        <v>96</v>
      </c>
      <c r="E29" s="7">
        <v>5.99</v>
      </c>
      <c r="F29" s="7">
        <v>1</v>
      </c>
      <c r="G29" s="5">
        <f t="shared" si="0"/>
        <v>5.99</v>
      </c>
    </row>
    <row r="30" spans="1:7" ht="28.7" x14ac:dyDescent="0.5">
      <c r="A30" s="7" t="s">
        <v>74</v>
      </c>
      <c r="B30" s="4" t="s">
        <v>113</v>
      </c>
      <c r="C30" s="7" t="s">
        <v>46</v>
      </c>
      <c r="D30" s="7" t="s">
        <v>97</v>
      </c>
      <c r="E30" s="7">
        <v>10.28</v>
      </c>
      <c r="F30" s="7">
        <v>1</v>
      </c>
      <c r="G30" s="5">
        <f t="shared" si="0"/>
        <v>10.28</v>
      </c>
    </row>
    <row r="31" spans="1:7" ht="28.7" x14ac:dyDescent="0.5">
      <c r="A31" s="7" t="s">
        <v>75</v>
      </c>
      <c r="B31" s="4" t="s">
        <v>115</v>
      </c>
      <c r="C31" s="7" t="s">
        <v>47</v>
      </c>
      <c r="D31" s="7" t="s">
        <v>98</v>
      </c>
      <c r="E31" s="7">
        <v>1.79</v>
      </c>
      <c r="F31" s="7">
        <v>6</v>
      </c>
      <c r="G31" s="5">
        <f t="shared" si="0"/>
        <v>10.74</v>
      </c>
    </row>
    <row r="32" spans="1:7" ht="28.7" x14ac:dyDescent="0.5">
      <c r="A32" s="7" t="s">
        <v>76</v>
      </c>
      <c r="B32" s="4" t="s">
        <v>115</v>
      </c>
      <c r="C32" s="7" t="s">
        <v>48</v>
      </c>
      <c r="D32" s="7" t="s">
        <v>98</v>
      </c>
      <c r="E32" s="7">
        <v>3.29</v>
      </c>
      <c r="F32" s="7">
        <v>6</v>
      </c>
      <c r="G32" s="5">
        <f t="shared" si="0"/>
        <v>19.740000000000002</v>
      </c>
    </row>
    <row r="33" spans="1:7" x14ac:dyDescent="0.5">
      <c r="A33" s="7" t="s">
        <v>77</v>
      </c>
      <c r="B33" s="4" t="s">
        <v>115</v>
      </c>
      <c r="C33" s="7" t="s">
        <v>49</v>
      </c>
      <c r="D33" s="7" t="s">
        <v>98</v>
      </c>
      <c r="E33" s="7">
        <v>1.36</v>
      </c>
      <c r="F33" s="7">
        <v>6</v>
      </c>
      <c r="G33" s="5">
        <f t="shared" si="0"/>
        <v>8.16</v>
      </c>
    </row>
    <row r="34" spans="1:7" x14ac:dyDescent="0.5">
      <c r="A34" s="7" t="s">
        <v>78</v>
      </c>
      <c r="B34" s="4" t="s">
        <v>116</v>
      </c>
      <c r="C34" s="7" t="s">
        <v>50</v>
      </c>
      <c r="D34" s="7" t="s">
        <v>98</v>
      </c>
      <c r="E34" s="7">
        <v>1.19</v>
      </c>
      <c r="F34" s="7">
        <v>3</v>
      </c>
      <c r="G34" s="5">
        <f t="shared" si="0"/>
        <v>3.57</v>
      </c>
    </row>
    <row r="35" spans="1:7" x14ac:dyDescent="0.5">
      <c r="A35" s="7" t="s">
        <v>79</v>
      </c>
      <c r="B35" s="4" t="s">
        <v>115</v>
      </c>
      <c r="C35" s="7">
        <v>2451</v>
      </c>
      <c r="D35" s="7" t="s">
        <v>99</v>
      </c>
      <c r="E35" s="7">
        <v>0.99</v>
      </c>
      <c r="F35" s="7">
        <v>3</v>
      </c>
      <c r="G35" s="5">
        <f t="shared" si="0"/>
        <v>2.9699999999999998</v>
      </c>
    </row>
    <row r="36" spans="1:7" x14ac:dyDescent="0.5">
      <c r="A36" s="7" t="s">
        <v>80</v>
      </c>
      <c r="B36" s="4" t="s">
        <v>117</v>
      </c>
      <c r="C36" s="7" t="s">
        <v>51</v>
      </c>
      <c r="D36" s="7" t="s">
        <v>98</v>
      </c>
      <c r="E36" s="7">
        <v>14.85</v>
      </c>
      <c r="F36" s="7">
        <v>2</v>
      </c>
      <c r="G36" s="5">
        <f t="shared" si="0"/>
        <v>29.7</v>
      </c>
    </row>
    <row r="37" spans="1:7" x14ac:dyDescent="0.5">
      <c r="A37" s="7" t="s">
        <v>81</v>
      </c>
      <c r="B37" s="4" t="s">
        <v>114</v>
      </c>
      <c r="C37" s="7" t="s">
        <v>52</v>
      </c>
      <c r="D37" s="7" t="s">
        <v>100</v>
      </c>
      <c r="E37" s="7">
        <v>12.99</v>
      </c>
      <c r="F37" s="7">
        <v>1</v>
      </c>
      <c r="G37" s="5">
        <f t="shared" si="0"/>
        <v>12.99</v>
      </c>
    </row>
    <row r="38" spans="1:7" ht="43" x14ac:dyDescent="0.5">
      <c r="A38" s="7" t="s">
        <v>82</v>
      </c>
      <c r="B38" s="4" t="s">
        <v>118</v>
      </c>
      <c r="C38" s="7">
        <v>1788</v>
      </c>
      <c r="D38" s="7" t="s">
        <v>90</v>
      </c>
      <c r="E38" s="7">
        <v>34.950000000000003</v>
      </c>
      <c r="F38" s="7">
        <v>1</v>
      </c>
      <c r="G38" s="5">
        <f t="shared" si="0"/>
        <v>34.950000000000003</v>
      </c>
    </row>
    <row r="39" spans="1:7" ht="86" x14ac:dyDescent="0.5">
      <c r="A39" s="7" t="s">
        <v>83</v>
      </c>
      <c r="B39" s="4" t="s">
        <v>119</v>
      </c>
      <c r="C39" s="7" t="s">
        <v>53</v>
      </c>
      <c r="D39" s="7" t="s">
        <v>101</v>
      </c>
      <c r="E39" s="7">
        <v>7.99</v>
      </c>
      <c r="F39" s="7">
        <v>1</v>
      </c>
      <c r="G39" s="5">
        <f t="shared" si="0"/>
        <v>7.99</v>
      </c>
    </row>
    <row r="40" spans="1:7" ht="43" x14ac:dyDescent="0.5">
      <c r="A40" s="7" t="s">
        <v>84</v>
      </c>
      <c r="B40" s="4" t="s">
        <v>120</v>
      </c>
      <c r="C40" s="7" t="s">
        <v>54</v>
      </c>
      <c r="D40" s="7" t="s">
        <v>102</v>
      </c>
      <c r="E40" s="7">
        <v>9.99</v>
      </c>
      <c r="F40" s="7">
        <v>1</v>
      </c>
      <c r="G40" s="5">
        <f t="shared" si="0"/>
        <v>9.99</v>
      </c>
    </row>
    <row r="41" spans="1:7" ht="28.35" customHeight="1" x14ac:dyDescent="0.5">
      <c r="A41" s="7" t="s">
        <v>85</v>
      </c>
      <c r="B41" s="4" t="s">
        <v>121</v>
      </c>
      <c r="C41" s="7" t="s">
        <v>55</v>
      </c>
      <c r="D41" s="7" t="s">
        <v>103</v>
      </c>
      <c r="E41" s="7">
        <v>20.98</v>
      </c>
      <c r="F41" s="7">
        <v>1</v>
      </c>
      <c r="G41" s="5">
        <f t="shared" si="0"/>
        <v>20.98</v>
      </c>
    </row>
    <row r="42" spans="1:7" ht="28.7" x14ac:dyDescent="0.5">
      <c r="A42" s="4" t="s">
        <v>135</v>
      </c>
      <c r="B42" s="4" t="s">
        <v>161</v>
      </c>
      <c r="C42" s="4">
        <v>4748</v>
      </c>
      <c r="D42" s="4" t="s">
        <v>99</v>
      </c>
      <c r="E42" s="8">
        <v>24.95</v>
      </c>
      <c r="F42" s="4">
        <v>1</v>
      </c>
      <c r="G42" s="5">
        <f t="shared" si="0"/>
        <v>24.95</v>
      </c>
    </row>
    <row r="43" spans="1:7" ht="28.7" x14ac:dyDescent="0.5">
      <c r="A43" s="4" t="s">
        <v>136</v>
      </c>
      <c r="B43" s="4" t="s">
        <v>160</v>
      </c>
      <c r="C43" s="4">
        <v>1076</v>
      </c>
      <c r="D43" s="4" t="s">
        <v>99</v>
      </c>
      <c r="E43" s="8">
        <v>1.29</v>
      </c>
      <c r="F43" s="4">
        <v>1</v>
      </c>
      <c r="G43" s="5">
        <f t="shared" si="0"/>
        <v>1.29</v>
      </c>
    </row>
    <row r="44" spans="1:7" ht="28.7" x14ac:dyDescent="0.5">
      <c r="A44" s="4" t="s">
        <v>137</v>
      </c>
      <c r="B44" s="4" t="s">
        <v>162</v>
      </c>
      <c r="C44" s="4" t="s">
        <v>122</v>
      </c>
      <c r="D44" s="4" t="s">
        <v>27</v>
      </c>
      <c r="E44" s="8">
        <v>9.56</v>
      </c>
      <c r="F44" s="4">
        <v>3</v>
      </c>
      <c r="G44" s="5">
        <f t="shared" si="0"/>
        <v>28.68</v>
      </c>
    </row>
    <row r="45" spans="1:7" x14ac:dyDescent="0.5">
      <c r="A45" s="4" t="s">
        <v>138</v>
      </c>
      <c r="B45" s="4" t="s">
        <v>163</v>
      </c>
      <c r="C45" s="4" t="s">
        <v>123</v>
      </c>
      <c r="D45" s="4" t="s">
        <v>27</v>
      </c>
      <c r="E45" s="8">
        <v>8.02</v>
      </c>
      <c r="F45" s="4">
        <v>1</v>
      </c>
      <c r="G45" s="5">
        <f t="shared" si="0"/>
        <v>8.02</v>
      </c>
    </row>
    <row r="46" spans="1:7" ht="28.7" x14ac:dyDescent="0.5">
      <c r="A46" s="4" t="s">
        <v>139</v>
      </c>
      <c r="B46" s="4" t="s">
        <v>164</v>
      </c>
      <c r="C46" s="4" t="s">
        <v>124</v>
      </c>
      <c r="D46" s="4" t="s">
        <v>27</v>
      </c>
      <c r="E46" s="8">
        <v>7.88</v>
      </c>
      <c r="F46" s="4">
        <v>1</v>
      </c>
      <c r="G46" s="5">
        <f t="shared" si="0"/>
        <v>7.88</v>
      </c>
    </row>
    <row r="47" spans="1:7" ht="28.7" x14ac:dyDescent="0.5">
      <c r="A47" s="4" t="s">
        <v>140</v>
      </c>
      <c r="B47" s="4" t="s">
        <v>165</v>
      </c>
      <c r="C47" s="4" t="s">
        <v>125</v>
      </c>
      <c r="D47" s="4" t="s">
        <v>27</v>
      </c>
      <c r="E47" s="8">
        <v>10.86</v>
      </c>
      <c r="F47" s="4">
        <v>1</v>
      </c>
      <c r="G47" s="5">
        <f t="shared" si="0"/>
        <v>10.86</v>
      </c>
    </row>
    <row r="48" spans="1:7" ht="28.7" x14ac:dyDescent="0.5">
      <c r="A48" s="4" t="s">
        <v>141</v>
      </c>
      <c r="B48" s="4" t="s">
        <v>166</v>
      </c>
      <c r="C48" s="4" t="s">
        <v>126</v>
      </c>
      <c r="D48" s="4" t="s">
        <v>151</v>
      </c>
      <c r="E48" s="4">
        <v>4.99</v>
      </c>
      <c r="F48" s="4">
        <v>1</v>
      </c>
      <c r="G48" s="5">
        <f t="shared" si="0"/>
        <v>4.99</v>
      </c>
    </row>
    <row r="49" spans="1:7" ht="28.7" x14ac:dyDescent="0.5">
      <c r="A49" s="4" t="s">
        <v>142</v>
      </c>
      <c r="B49" s="4" t="s">
        <v>167</v>
      </c>
      <c r="C49" s="4" t="s">
        <v>127</v>
      </c>
      <c r="D49" s="4" t="s">
        <v>152</v>
      </c>
      <c r="E49" s="4">
        <v>19.95</v>
      </c>
      <c r="F49" s="4">
        <v>1</v>
      </c>
      <c r="G49" s="5">
        <f t="shared" si="0"/>
        <v>19.95</v>
      </c>
    </row>
    <row r="50" spans="1:7" ht="43" x14ac:dyDescent="0.5">
      <c r="A50" s="4" t="s">
        <v>143</v>
      </c>
      <c r="B50" s="4" t="s">
        <v>168</v>
      </c>
      <c r="C50" s="4" t="s">
        <v>128</v>
      </c>
      <c r="D50" s="4" t="s">
        <v>153</v>
      </c>
      <c r="E50" s="4">
        <v>20.98</v>
      </c>
      <c r="F50" s="4">
        <v>1</v>
      </c>
      <c r="G50" s="5">
        <f t="shared" si="0"/>
        <v>20.98</v>
      </c>
    </row>
    <row r="51" spans="1:7" x14ac:dyDescent="0.5">
      <c r="A51" s="4" t="s">
        <v>144</v>
      </c>
      <c r="B51" s="4" t="s">
        <v>169</v>
      </c>
      <c r="C51" s="4" t="s">
        <v>129</v>
      </c>
      <c r="D51" s="4" t="s">
        <v>154</v>
      </c>
      <c r="E51" s="8">
        <v>34.99</v>
      </c>
      <c r="F51" s="4">
        <v>1</v>
      </c>
      <c r="G51" s="5">
        <f t="shared" si="0"/>
        <v>34.99</v>
      </c>
    </row>
    <row r="52" spans="1:7" ht="30" x14ac:dyDescent="0.55000000000000004">
      <c r="A52" s="4" t="s">
        <v>145</v>
      </c>
      <c r="B52" s="4" t="s">
        <v>170</v>
      </c>
      <c r="C52" s="4" t="s">
        <v>130</v>
      </c>
      <c r="D52" s="4" t="s">
        <v>89</v>
      </c>
      <c r="E52" s="8">
        <v>19.95</v>
      </c>
      <c r="F52" s="4">
        <v>1</v>
      </c>
      <c r="G52" s="5">
        <f t="shared" si="0"/>
        <v>19.95</v>
      </c>
    </row>
    <row r="53" spans="1:7" ht="28.7" x14ac:dyDescent="0.5">
      <c r="A53" s="4" t="s">
        <v>146</v>
      </c>
      <c r="B53" s="4" t="s">
        <v>175</v>
      </c>
      <c r="C53" s="4">
        <v>311371959</v>
      </c>
      <c r="D53" s="4" t="s">
        <v>155</v>
      </c>
      <c r="E53" s="8">
        <v>7.58</v>
      </c>
      <c r="F53" s="4">
        <v>1</v>
      </c>
      <c r="G53" s="5">
        <f t="shared" si="0"/>
        <v>7.58</v>
      </c>
    </row>
    <row r="54" spans="1:7" x14ac:dyDescent="0.5">
      <c r="A54" s="4" t="s">
        <v>147</v>
      </c>
      <c r="B54" s="4" t="s">
        <v>171</v>
      </c>
      <c r="C54" s="4" t="s">
        <v>131</v>
      </c>
      <c r="D54" s="4" t="s">
        <v>156</v>
      </c>
      <c r="E54" s="8">
        <v>24.95</v>
      </c>
      <c r="F54" s="4">
        <v>5</v>
      </c>
      <c r="G54" s="5">
        <f t="shared" si="0"/>
        <v>124.75</v>
      </c>
    </row>
    <row r="55" spans="1:7" x14ac:dyDescent="0.5">
      <c r="A55" s="4" t="s">
        <v>148</v>
      </c>
      <c r="B55" s="4" t="s">
        <v>172</v>
      </c>
      <c r="C55" s="4" t="s">
        <v>132</v>
      </c>
      <c r="D55" s="4" t="s">
        <v>157</v>
      </c>
      <c r="E55" s="8">
        <v>0.99</v>
      </c>
      <c r="F55" s="4">
        <v>1</v>
      </c>
      <c r="G55" s="5">
        <f t="shared" si="0"/>
        <v>0.99</v>
      </c>
    </row>
    <row r="56" spans="1:7" ht="28.7" x14ac:dyDescent="0.5">
      <c r="A56" s="4" t="s">
        <v>149</v>
      </c>
      <c r="B56" s="4" t="s">
        <v>173</v>
      </c>
      <c r="C56" s="4" t="s">
        <v>133</v>
      </c>
      <c r="D56" s="4" t="s">
        <v>158</v>
      </c>
      <c r="E56" s="8">
        <v>70.94</v>
      </c>
      <c r="F56" s="4">
        <v>1</v>
      </c>
      <c r="G56" s="5">
        <f t="shared" si="0"/>
        <v>70.94</v>
      </c>
    </row>
    <row r="57" spans="1:7" ht="28.7" x14ac:dyDescent="0.5">
      <c r="A57" s="4" t="s">
        <v>150</v>
      </c>
      <c r="B57" s="4" t="s">
        <v>174</v>
      </c>
      <c r="C57" s="4" t="s">
        <v>134</v>
      </c>
      <c r="D57" s="4" t="s">
        <v>159</v>
      </c>
      <c r="E57" s="8">
        <v>8.99</v>
      </c>
      <c r="F57" s="4">
        <v>2</v>
      </c>
      <c r="G57" s="5">
        <f t="shared" si="0"/>
        <v>17.98</v>
      </c>
    </row>
    <row r="58" spans="1:7" ht="43.35" thickBot="1" x14ac:dyDescent="0.55000000000000004">
      <c r="A58" s="14" t="s">
        <v>184</v>
      </c>
      <c r="B58" s="14"/>
      <c r="C58" s="14"/>
      <c r="D58" s="14"/>
      <c r="E58" s="48">
        <v>141.52000000000001</v>
      </c>
      <c r="F58" s="14">
        <v>1</v>
      </c>
      <c r="G58" s="15">
        <f t="shared" si="0"/>
        <v>141.52000000000001</v>
      </c>
    </row>
    <row r="59" spans="1:7" ht="14.7" thickTop="1" x14ac:dyDescent="0.5">
      <c r="A59" s="9"/>
      <c r="B59" s="9"/>
      <c r="C59" s="9"/>
      <c r="D59" s="9"/>
      <c r="E59" s="13" t="s">
        <v>176</v>
      </c>
      <c r="F59" s="13">
        <f>SUM(F2:F58)</f>
        <v>99</v>
      </c>
      <c r="G59" s="16">
        <f>SUM(G2:G58)</f>
        <v>2023.4900000000005</v>
      </c>
    </row>
  </sheetData>
  <pageMargins left="0.25" right="0.25" top="0.75" bottom="0.75" header="0.3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E450-73F9-434C-9D02-D0D442B7A7C5}">
  <dimension ref="B1:W158"/>
  <sheetViews>
    <sheetView workbookViewId="0">
      <selection sqref="A1:XFD1048576"/>
    </sheetView>
  </sheetViews>
  <sheetFormatPr defaultRowHeight="14.35" x14ac:dyDescent="0.5"/>
  <cols>
    <col min="2" max="2" width="22.29296875" bestFit="1" customWidth="1"/>
    <col min="3" max="3" width="8.9375" style="26"/>
    <col min="4" max="4" width="10.29296875" style="27" bestFit="1" customWidth="1"/>
    <col min="5" max="5" width="11.1171875" style="27" bestFit="1" customWidth="1"/>
    <col min="6" max="6" width="4.87890625" customWidth="1"/>
    <col min="7" max="7" width="22.5859375" bestFit="1" customWidth="1"/>
    <col min="8" max="8" width="10.5859375" bestFit="1" customWidth="1"/>
    <col min="9" max="9" width="11" bestFit="1" customWidth="1"/>
    <col min="10" max="10" width="11.29296875" style="18" bestFit="1" customWidth="1"/>
    <col min="11" max="11" width="8.9375" style="18"/>
  </cols>
  <sheetData>
    <row r="1" spans="2:23" ht="14.7" thickBot="1" x14ac:dyDescent="0.55000000000000004">
      <c r="C1"/>
      <c r="D1" s="17"/>
      <c r="E1" s="17"/>
    </row>
    <row r="2" spans="2:23" ht="14.7" thickBot="1" x14ac:dyDescent="0.55000000000000004">
      <c r="B2" s="19" t="s">
        <v>185</v>
      </c>
      <c r="C2" s="19" t="s">
        <v>186</v>
      </c>
      <c r="D2" s="20" t="s">
        <v>187</v>
      </c>
      <c r="E2" s="20" t="s">
        <v>188</v>
      </c>
      <c r="G2" s="19" t="s">
        <v>185</v>
      </c>
      <c r="H2" s="19" t="s">
        <v>186</v>
      </c>
      <c r="I2" s="20" t="s">
        <v>187</v>
      </c>
      <c r="J2" s="20" t="s">
        <v>188</v>
      </c>
      <c r="R2" s="18" t="s">
        <v>189</v>
      </c>
      <c r="S2" s="18">
        <f>SUM(S4:S28)</f>
        <v>160.27000000000001</v>
      </c>
      <c r="V2" t="s">
        <v>190</v>
      </c>
      <c r="W2" s="18">
        <f>SUM(W4:W14)</f>
        <v>182.08999999999997</v>
      </c>
    </row>
    <row r="3" spans="2:23" x14ac:dyDescent="0.5">
      <c r="B3" s="21" t="s">
        <v>191</v>
      </c>
      <c r="C3" s="22"/>
      <c r="D3" s="23"/>
      <c r="E3" s="24"/>
      <c r="G3" s="21" t="s">
        <v>192</v>
      </c>
      <c r="H3" s="22"/>
      <c r="I3" s="23"/>
      <c r="J3" s="24"/>
      <c r="Q3" t="s">
        <v>193</v>
      </c>
      <c r="R3" s="18" t="s">
        <v>194</v>
      </c>
      <c r="S3" s="18" t="s">
        <v>195</v>
      </c>
      <c r="U3" t="s">
        <v>193</v>
      </c>
      <c r="V3" t="s">
        <v>196</v>
      </c>
      <c r="W3" s="18" t="s">
        <v>195</v>
      </c>
    </row>
    <row r="4" spans="2:23" ht="14.7" thickBot="1" x14ac:dyDescent="0.55000000000000004">
      <c r="B4" s="25" t="s">
        <v>197</v>
      </c>
      <c r="C4" s="26">
        <v>1</v>
      </c>
      <c r="D4" s="27">
        <v>34.25</v>
      </c>
      <c r="E4" s="28">
        <f>C4*D4</f>
        <v>34.25</v>
      </c>
      <c r="G4" s="25" t="s">
        <v>198</v>
      </c>
      <c r="H4" s="26">
        <v>4</v>
      </c>
      <c r="I4" s="27">
        <v>19.32</v>
      </c>
      <c r="J4" s="28">
        <f>H4*I4</f>
        <v>77.28</v>
      </c>
      <c r="P4" t="s">
        <v>199</v>
      </c>
      <c r="Q4">
        <v>1</v>
      </c>
      <c r="R4" s="18">
        <v>0.99</v>
      </c>
      <c r="S4" s="18">
        <f>Q4*R4</f>
        <v>0.99</v>
      </c>
      <c r="U4">
        <v>1</v>
      </c>
      <c r="V4">
        <v>8.1199999999999992</v>
      </c>
      <c r="W4" s="18">
        <f>U4*V4</f>
        <v>8.1199999999999992</v>
      </c>
    </row>
    <row r="5" spans="2:23" ht="14.7" thickBot="1" x14ac:dyDescent="0.55000000000000004">
      <c r="B5" s="29"/>
      <c r="C5" s="30"/>
      <c r="D5" s="31" t="s">
        <v>200</v>
      </c>
      <c r="E5" s="32">
        <f>SUM(E4)</f>
        <v>34.25</v>
      </c>
      <c r="G5" s="29"/>
      <c r="H5" s="30"/>
      <c r="I5" s="31" t="s">
        <v>200</v>
      </c>
      <c r="J5" s="32">
        <f>SUM(J4)</f>
        <v>77.28</v>
      </c>
      <c r="P5" t="s">
        <v>199</v>
      </c>
      <c r="Q5">
        <v>1</v>
      </c>
      <c r="R5" s="18">
        <v>7.58</v>
      </c>
      <c r="S5" s="18">
        <f t="shared" ref="S5:S20" si="0">Q5*R5</f>
        <v>7.58</v>
      </c>
      <c r="U5">
        <v>4</v>
      </c>
      <c r="V5">
        <v>11.98</v>
      </c>
      <c r="W5" s="18">
        <f>U5*V5</f>
        <v>47.92</v>
      </c>
    </row>
    <row r="6" spans="2:23" x14ac:dyDescent="0.5">
      <c r="B6" s="21" t="s">
        <v>201</v>
      </c>
      <c r="C6" s="22"/>
      <c r="D6" s="23"/>
      <c r="E6" s="24"/>
      <c r="G6" s="21" t="s">
        <v>202</v>
      </c>
      <c r="H6" s="22"/>
      <c r="I6" s="23"/>
      <c r="J6" s="24"/>
      <c r="P6" t="s">
        <v>199</v>
      </c>
      <c r="Q6">
        <v>1</v>
      </c>
      <c r="R6" s="18">
        <v>10.86</v>
      </c>
      <c r="S6" s="18">
        <f t="shared" si="0"/>
        <v>10.86</v>
      </c>
      <c r="U6">
        <v>1</v>
      </c>
      <c r="V6">
        <v>9.8699999999999992</v>
      </c>
      <c r="W6" s="18">
        <f>U6*V6</f>
        <v>9.8699999999999992</v>
      </c>
    </row>
    <row r="7" spans="2:23" x14ac:dyDescent="0.5">
      <c r="B7" s="25" t="s">
        <v>12</v>
      </c>
      <c r="C7" s="26">
        <v>1</v>
      </c>
      <c r="D7" s="27">
        <v>149.99</v>
      </c>
      <c r="E7" s="28">
        <f t="shared" ref="E7:E14" si="1">C7*D7</f>
        <v>149.99</v>
      </c>
      <c r="G7" s="25" t="s">
        <v>203</v>
      </c>
      <c r="H7" s="26">
        <v>1</v>
      </c>
      <c r="I7" s="27">
        <v>19.95</v>
      </c>
      <c r="J7" s="28">
        <f>H7*I7</f>
        <v>19.95</v>
      </c>
      <c r="P7" t="s">
        <v>199</v>
      </c>
      <c r="Q7">
        <v>1</v>
      </c>
      <c r="R7" s="18">
        <v>7.88</v>
      </c>
      <c r="S7" s="18">
        <f t="shared" si="0"/>
        <v>7.88</v>
      </c>
      <c r="U7">
        <v>3</v>
      </c>
      <c r="V7">
        <v>4.96</v>
      </c>
      <c r="W7" s="18">
        <f>U7*V7</f>
        <v>14.879999999999999</v>
      </c>
    </row>
    <row r="8" spans="2:23" ht="14.7" thickBot="1" x14ac:dyDescent="0.55000000000000004">
      <c r="B8" s="25" t="s">
        <v>204</v>
      </c>
      <c r="C8" s="26">
        <v>2</v>
      </c>
      <c r="D8" s="27">
        <v>29.99</v>
      </c>
      <c r="E8" s="28">
        <f t="shared" si="1"/>
        <v>59.98</v>
      </c>
      <c r="G8" s="25" t="s">
        <v>205</v>
      </c>
      <c r="H8" s="26">
        <v>1</v>
      </c>
      <c r="I8" s="27">
        <v>34.99</v>
      </c>
      <c r="J8" s="28">
        <f>H8*I8</f>
        <v>34.99</v>
      </c>
      <c r="P8" t="s">
        <v>199</v>
      </c>
      <c r="Q8">
        <v>1</v>
      </c>
      <c r="R8" s="18">
        <v>20</v>
      </c>
      <c r="S8" s="18">
        <f t="shared" si="0"/>
        <v>20</v>
      </c>
      <c r="U8">
        <v>1</v>
      </c>
      <c r="V8">
        <v>6.98</v>
      </c>
      <c r="W8" s="18">
        <f>U8*V8</f>
        <v>6.98</v>
      </c>
    </row>
    <row r="9" spans="2:23" ht="14.7" thickBot="1" x14ac:dyDescent="0.55000000000000004">
      <c r="B9" s="29"/>
      <c r="C9" s="30"/>
      <c r="D9" s="31" t="s">
        <v>200</v>
      </c>
      <c r="E9" s="32">
        <f>SUM(E7:E8)</f>
        <v>209.97</v>
      </c>
      <c r="G9" s="29"/>
      <c r="H9" s="30"/>
      <c r="I9" s="33" t="s">
        <v>200</v>
      </c>
      <c r="J9" s="34">
        <f>SUM(J7:J8)</f>
        <v>54.94</v>
      </c>
      <c r="R9" s="18"/>
      <c r="S9" s="18"/>
      <c r="W9" s="18"/>
    </row>
    <row r="10" spans="2:23" x14ac:dyDescent="0.5">
      <c r="B10" s="21" t="s">
        <v>206</v>
      </c>
      <c r="C10" s="22"/>
      <c r="D10" s="23"/>
      <c r="E10" s="24"/>
      <c r="G10" s="21" t="s">
        <v>207</v>
      </c>
      <c r="H10" s="22"/>
      <c r="I10" s="23"/>
      <c r="J10" s="24"/>
      <c r="P10" t="s">
        <v>199</v>
      </c>
      <c r="Q10">
        <v>1</v>
      </c>
      <c r="R10" s="18">
        <v>1.29</v>
      </c>
      <c r="S10" s="18">
        <f t="shared" si="0"/>
        <v>1.29</v>
      </c>
      <c r="U10">
        <v>1</v>
      </c>
      <c r="V10">
        <v>3.98</v>
      </c>
      <c r="W10" s="18">
        <f>U10*V10</f>
        <v>3.98</v>
      </c>
    </row>
    <row r="11" spans="2:23" x14ac:dyDescent="0.5">
      <c r="B11" s="25" t="s">
        <v>208</v>
      </c>
      <c r="C11" s="26">
        <v>1</v>
      </c>
      <c r="D11" s="27">
        <v>20.98</v>
      </c>
      <c r="E11" s="28">
        <f t="shared" si="1"/>
        <v>20.98</v>
      </c>
      <c r="G11" s="25" t="s">
        <v>209</v>
      </c>
      <c r="H11" s="26">
        <v>1</v>
      </c>
      <c r="I11" s="27">
        <v>20.98</v>
      </c>
      <c r="J11" s="28">
        <f t="shared" ref="J11:J16" si="2">H11*I11</f>
        <v>20.98</v>
      </c>
      <c r="P11" t="s">
        <v>210</v>
      </c>
      <c r="Q11">
        <v>3</v>
      </c>
      <c r="R11" s="18">
        <v>0.99</v>
      </c>
      <c r="S11" s="18">
        <f t="shared" si="0"/>
        <v>2.9699999999999998</v>
      </c>
      <c r="U11">
        <v>1</v>
      </c>
      <c r="V11">
        <v>5.0999999999999996</v>
      </c>
      <c r="W11" s="18">
        <f>U11*V11</f>
        <v>5.0999999999999996</v>
      </c>
    </row>
    <row r="12" spans="2:23" x14ac:dyDescent="0.5">
      <c r="B12" s="25" t="s">
        <v>211</v>
      </c>
      <c r="C12" s="26">
        <v>1</v>
      </c>
      <c r="D12" s="27">
        <v>9.99</v>
      </c>
      <c r="E12" s="28">
        <f t="shared" si="1"/>
        <v>9.99</v>
      </c>
      <c r="G12" s="25" t="s">
        <v>212</v>
      </c>
      <c r="H12" s="26">
        <v>1</v>
      </c>
      <c r="I12" s="27">
        <v>19.95</v>
      </c>
      <c r="J12" s="28">
        <f t="shared" si="2"/>
        <v>19.95</v>
      </c>
      <c r="P12" t="s">
        <v>213</v>
      </c>
      <c r="Q12">
        <v>3</v>
      </c>
      <c r="R12" s="18">
        <v>1.19</v>
      </c>
      <c r="S12" s="18">
        <f t="shared" si="0"/>
        <v>3.57</v>
      </c>
      <c r="U12">
        <v>2</v>
      </c>
      <c r="V12">
        <v>2.62</v>
      </c>
      <c r="W12" s="18">
        <f>U12*V12</f>
        <v>5.24</v>
      </c>
    </row>
    <row r="13" spans="2:23" x14ac:dyDescent="0.5">
      <c r="B13" s="25" t="s">
        <v>214</v>
      </c>
      <c r="C13" s="26">
        <v>1</v>
      </c>
      <c r="D13" s="27">
        <v>7.99</v>
      </c>
      <c r="E13" s="28">
        <f t="shared" si="1"/>
        <v>7.99</v>
      </c>
      <c r="G13" s="25" t="s">
        <v>215</v>
      </c>
      <c r="H13" s="26">
        <v>1</v>
      </c>
      <c r="I13" s="27">
        <v>4.99</v>
      </c>
      <c r="J13" s="28">
        <f t="shared" si="2"/>
        <v>4.99</v>
      </c>
      <c r="P13" t="s">
        <v>210</v>
      </c>
      <c r="Q13">
        <v>6</v>
      </c>
      <c r="R13" s="18">
        <v>1.79</v>
      </c>
      <c r="S13" s="18">
        <f t="shared" si="0"/>
        <v>10.74</v>
      </c>
      <c r="U13">
        <v>1</v>
      </c>
      <c r="V13">
        <v>35</v>
      </c>
      <c r="W13" s="18">
        <f>U13*V13</f>
        <v>35</v>
      </c>
    </row>
    <row r="14" spans="2:23" ht="14.7" thickBot="1" x14ac:dyDescent="0.55000000000000004">
      <c r="B14" s="25" t="s">
        <v>216</v>
      </c>
      <c r="C14" s="26">
        <v>1</v>
      </c>
      <c r="D14" s="27">
        <v>34.950000000000003</v>
      </c>
      <c r="E14" s="28">
        <f t="shared" si="1"/>
        <v>34.950000000000003</v>
      </c>
      <c r="G14" s="25" t="s">
        <v>217</v>
      </c>
      <c r="H14" s="26">
        <v>1</v>
      </c>
      <c r="I14" s="27">
        <v>8.02</v>
      </c>
      <c r="J14" s="28">
        <f t="shared" si="2"/>
        <v>8.02</v>
      </c>
      <c r="P14" t="s">
        <v>210</v>
      </c>
      <c r="Q14">
        <v>6</v>
      </c>
      <c r="R14" s="18">
        <v>3.29</v>
      </c>
      <c r="S14" s="18">
        <f t="shared" si="0"/>
        <v>19.740000000000002</v>
      </c>
      <c r="U14">
        <v>3</v>
      </c>
      <c r="V14">
        <v>15</v>
      </c>
      <c r="W14" s="18">
        <f>U14*V14</f>
        <v>45</v>
      </c>
    </row>
    <row r="15" spans="2:23" ht="14.7" thickBot="1" x14ac:dyDescent="0.55000000000000004">
      <c r="B15" s="29"/>
      <c r="C15" s="30"/>
      <c r="D15" s="31" t="s">
        <v>200</v>
      </c>
      <c r="E15" s="32">
        <f>SUM(E11:E14)</f>
        <v>73.91</v>
      </c>
      <c r="G15" s="25" t="s">
        <v>218</v>
      </c>
      <c r="H15" s="26">
        <v>3</v>
      </c>
      <c r="I15" s="27">
        <v>9.56</v>
      </c>
      <c r="J15" s="28">
        <f t="shared" si="2"/>
        <v>28.68</v>
      </c>
      <c r="P15" t="s">
        <v>219</v>
      </c>
      <c r="Q15">
        <v>1</v>
      </c>
      <c r="R15" s="18">
        <v>10.28</v>
      </c>
      <c r="S15" s="18">
        <f t="shared" si="0"/>
        <v>10.28</v>
      </c>
    </row>
    <row r="16" spans="2:23" x14ac:dyDescent="0.5">
      <c r="B16" s="35" t="s">
        <v>220</v>
      </c>
      <c r="C16" s="36"/>
      <c r="D16" s="37"/>
      <c r="E16" s="38"/>
      <c r="G16" s="25" t="s">
        <v>221</v>
      </c>
      <c r="H16" s="26">
        <v>1</v>
      </c>
      <c r="I16" s="27">
        <v>24.95</v>
      </c>
      <c r="J16" s="28">
        <f t="shared" si="2"/>
        <v>24.95</v>
      </c>
      <c r="P16" t="s">
        <v>222</v>
      </c>
      <c r="Q16">
        <v>1</v>
      </c>
      <c r="R16" s="18">
        <v>30</v>
      </c>
      <c r="S16" s="18">
        <f t="shared" si="0"/>
        <v>30</v>
      </c>
    </row>
    <row r="17" spans="2:19" ht="14.7" thickBot="1" x14ac:dyDescent="0.55000000000000004">
      <c r="B17" s="25" t="s">
        <v>220</v>
      </c>
      <c r="C17" s="26">
        <v>1</v>
      </c>
      <c r="D17" s="27">
        <v>399</v>
      </c>
      <c r="E17" s="28">
        <f>C17*D17</f>
        <v>399</v>
      </c>
      <c r="G17" s="29"/>
      <c r="H17" s="30"/>
      <c r="I17" s="33" t="s">
        <v>200</v>
      </c>
      <c r="J17" s="34">
        <f>SUM(J11:J16)</f>
        <v>107.57000000000001</v>
      </c>
      <c r="P17" t="s">
        <v>223</v>
      </c>
      <c r="Q17">
        <v>1</v>
      </c>
      <c r="R17" s="18">
        <v>5.99</v>
      </c>
      <c r="S17" s="18">
        <f t="shared" si="0"/>
        <v>5.99</v>
      </c>
    </row>
    <row r="18" spans="2:19" ht="14.7" thickBot="1" x14ac:dyDescent="0.55000000000000004">
      <c r="B18" s="25" t="s">
        <v>224</v>
      </c>
      <c r="C18" s="26">
        <v>1</v>
      </c>
      <c r="D18" s="27">
        <v>17.5</v>
      </c>
      <c r="E18" s="28">
        <f>C18*D18</f>
        <v>17.5</v>
      </c>
      <c r="G18" s="21" t="s">
        <v>225</v>
      </c>
      <c r="H18" s="22"/>
      <c r="I18" s="23"/>
      <c r="J18" s="24"/>
      <c r="P18" t="s">
        <v>226</v>
      </c>
      <c r="Q18">
        <v>4</v>
      </c>
      <c r="R18" s="18">
        <v>2</v>
      </c>
      <c r="S18" s="18">
        <f t="shared" si="0"/>
        <v>8</v>
      </c>
    </row>
    <row r="19" spans="2:19" ht="14.7" thickBot="1" x14ac:dyDescent="0.55000000000000004">
      <c r="B19" s="29"/>
      <c r="C19" s="30"/>
      <c r="D19" s="31" t="s">
        <v>200</v>
      </c>
      <c r="E19" s="32">
        <f>SUM(E17:E18)</f>
        <v>416.5</v>
      </c>
      <c r="G19" s="25" t="s">
        <v>114</v>
      </c>
      <c r="H19" s="26">
        <v>1</v>
      </c>
      <c r="I19" s="27">
        <v>12.99</v>
      </c>
      <c r="J19" s="28">
        <f t="shared" ref="J19:J26" si="3">H19*I19</f>
        <v>12.99</v>
      </c>
      <c r="P19" t="s">
        <v>199</v>
      </c>
      <c r="Q19">
        <v>1</v>
      </c>
      <c r="R19" s="18">
        <v>8.32</v>
      </c>
      <c r="S19" s="18">
        <f t="shared" si="0"/>
        <v>8.32</v>
      </c>
    </row>
    <row r="20" spans="2:19" x14ac:dyDescent="0.5">
      <c r="B20" s="21" t="s">
        <v>227</v>
      </c>
      <c r="C20" s="22"/>
      <c r="D20" s="23"/>
      <c r="E20" s="24"/>
      <c r="G20" s="25" t="s">
        <v>117</v>
      </c>
      <c r="H20" s="26">
        <v>2</v>
      </c>
      <c r="I20" s="27">
        <v>14.85</v>
      </c>
      <c r="J20" s="28">
        <f t="shared" si="3"/>
        <v>29.7</v>
      </c>
      <c r="P20" t="s">
        <v>228</v>
      </c>
      <c r="Q20">
        <v>1</v>
      </c>
      <c r="R20" s="18">
        <v>12.06</v>
      </c>
      <c r="S20" s="18">
        <f t="shared" si="0"/>
        <v>12.06</v>
      </c>
    </row>
    <row r="21" spans="2:19" x14ac:dyDescent="0.5">
      <c r="B21" s="25" t="s">
        <v>229</v>
      </c>
      <c r="C21" s="26">
        <v>1</v>
      </c>
      <c r="D21" s="27">
        <v>70.94</v>
      </c>
      <c r="E21" s="28">
        <f>C21*D21</f>
        <v>70.94</v>
      </c>
      <c r="G21" s="25" t="s">
        <v>230</v>
      </c>
      <c r="H21" s="26">
        <v>1</v>
      </c>
      <c r="I21" s="27">
        <v>16.989999999999998</v>
      </c>
      <c r="J21" s="28">
        <f t="shared" si="3"/>
        <v>16.989999999999998</v>
      </c>
      <c r="R21" s="18"/>
      <c r="S21" s="18"/>
    </row>
    <row r="22" spans="2:19" x14ac:dyDescent="0.5">
      <c r="B22" s="25" t="s">
        <v>231</v>
      </c>
      <c r="C22" s="26">
        <v>2</v>
      </c>
      <c r="D22" s="27">
        <v>8.99</v>
      </c>
      <c r="E22" s="28">
        <f>C22*D22</f>
        <v>17.98</v>
      </c>
      <c r="G22" s="25" t="s">
        <v>232</v>
      </c>
      <c r="H22" s="26">
        <v>1</v>
      </c>
      <c r="I22" s="27">
        <v>15.99</v>
      </c>
      <c r="J22" s="28">
        <f t="shared" si="3"/>
        <v>15.99</v>
      </c>
      <c r="R22" s="18"/>
      <c r="S22" s="18"/>
    </row>
    <row r="23" spans="2:19" x14ac:dyDescent="0.5">
      <c r="B23" s="25" t="s">
        <v>205</v>
      </c>
      <c r="C23" s="26">
        <v>5</v>
      </c>
      <c r="D23" s="27">
        <v>24.95</v>
      </c>
      <c r="E23" s="28">
        <f>C23*D23</f>
        <v>124.75</v>
      </c>
      <c r="G23" s="25" t="s">
        <v>233</v>
      </c>
      <c r="H23" s="26">
        <v>1</v>
      </c>
      <c r="I23" s="27">
        <v>55.99</v>
      </c>
      <c r="J23" s="28">
        <f t="shared" si="3"/>
        <v>55.99</v>
      </c>
    </row>
    <row r="24" spans="2:19" x14ac:dyDescent="0.5">
      <c r="B24" s="25" t="s">
        <v>234</v>
      </c>
      <c r="C24" s="26">
        <v>4</v>
      </c>
      <c r="D24" s="27">
        <v>8.99</v>
      </c>
      <c r="E24" s="28">
        <f>C24*D24</f>
        <v>35.96</v>
      </c>
      <c r="G24" s="25" t="s">
        <v>109</v>
      </c>
      <c r="H24" s="26">
        <v>3</v>
      </c>
      <c r="I24" s="27">
        <v>9.49</v>
      </c>
      <c r="J24" s="28">
        <f t="shared" si="3"/>
        <v>28.47</v>
      </c>
    </row>
    <row r="25" spans="2:19" ht="14.7" thickBot="1" x14ac:dyDescent="0.55000000000000004">
      <c r="B25" s="25" t="s">
        <v>235</v>
      </c>
      <c r="C25" s="26">
        <v>3</v>
      </c>
      <c r="D25" s="27">
        <v>7</v>
      </c>
      <c r="E25" s="28">
        <f>C25*D25</f>
        <v>21</v>
      </c>
      <c r="G25" s="25" t="s">
        <v>108</v>
      </c>
      <c r="H25" s="26">
        <v>1</v>
      </c>
      <c r="I25" s="27">
        <v>35.950000000000003</v>
      </c>
      <c r="J25" s="28">
        <f t="shared" si="3"/>
        <v>35.950000000000003</v>
      </c>
    </row>
    <row r="26" spans="2:19" ht="14.7" thickBot="1" x14ac:dyDescent="0.55000000000000004">
      <c r="B26" s="29"/>
      <c r="C26" s="30"/>
      <c r="D26" s="31" t="s">
        <v>200</v>
      </c>
      <c r="E26" s="32">
        <f>SUM(E21:E25)</f>
        <v>270.63</v>
      </c>
      <c r="G26" s="25" t="s">
        <v>236</v>
      </c>
      <c r="H26" s="26">
        <v>2</v>
      </c>
      <c r="I26" s="27">
        <v>120</v>
      </c>
      <c r="J26" s="28">
        <f t="shared" si="3"/>
        <v>240</v>
      </c>
    </row>
    <row r="27" spans="2:19" ht="14.7" thickBot="1" x14ac:dyDescent="0.55000000000000004">
      <c r="B27" s="21" t="s">
        <v>237</v>
      </c>
      <c r="C27" s="22"/>
      <c r="D27" s="23"/>
      <c r="E27" s="24"/>
      <c r="G27" s="25"/>
      <c r="H27" s="26"/>
      <c r="I27" s="39" t="s">
        <v>200</v>
      </c>
      <c r="J27" s="28">
        <f>SUM(J19:J26)</f>
        <v>436.08</v>
      </c>
    </row>
    <row r="28" spans="2:19" ht="14.7" thickBot="1" x14ac:dyDescent="0.55000000000000004">
      <c r="B28" s="25" t="s">
        <v>238</v>
      </c>
      <c r="E28" s="28">
        <f>W2</f>
        <v>182.08999999999997</v>
      </c>
      <c r="G28" s="40" t="s">
        <v>239</v>
      </c>
      <c r="H28" s="41"/>
      <c r="I28" s="42"/>
      <c r="J28" s="43">
        <f>SUM(E19+E26+J9+J17+J27+J5+E15+E9+E5+E30)</f>
        <v>2023.4900000000002</v>
      </c>
    </row>
    <row r="29" spans="2:19" ht="14.7" thickBot="1" x14ac:dyDescent="0.55000000000000004">
      <c r="B29" s="25" t="s">
        <v>240</v>
      </c>
      <c r="E29" s="28">
        <f>S2</f>
        <v>160.27000000000001</v>
      </c>
    </row>
    <row r="30" spans="2:19" ht="14.7" thickBot="1" x14ac:dyDescent="0.55000000000000004">
      <c r="B30" s="44"/>
      <c r="C30" s="45"/>
      <c r="D30" s="46" t="s">
        <v>200</v>
      </c>
      <c r="E30" s="47">
        <f>SUM(E28:E29)</f>
        <v>342.36</v>
      </c>
    </row>
    <row r="31" spans="2:19" x14ac:dyDescent="0.5">
      <c r="C31"/>
      <c r="D31" s="17"/>
      <c r="E31" s="17"/>
    </row>
    <row r="32" spans="2:19" x14ac:dyDescent="0.5">
      <c r="C32"/>
      <c r="D32" s="17"/>
      <c r="E32" s="17"/>
    </row>
    <row r="33" spans="3:5" x14ac:dyDescent="0.5">
      <c r="C33"/>
      <c r="D33" s="17"/>
      <c r="E33" s="17"/>
    </row>
    <row r="34" spans="3:5" x14ac:dyDescent="0.5">
      <c r="C34"/>
      <c r="D34" s="17"/>
      <c r="E34" s="17"/>
    </row>
    <row r="35" spans="3:5" x14ac:dyDescent="0.5">
      <c r="C35"/>
      <c r="D35" s="17"/>
      <c r="E35" s="17"/>
    </row>
    <row r="36" spans="3:5" x14ac:dyDescent="0.5">
      <c r="C36"/>
      <c r="D36" s="17"/>
      <c r="E36" s="17"/>
    </row>
    <row r="37" spans="3:5" x14ac:dyDescent="0.5">
      <c r="C37"/>
      <c r="D37" s="17"/>
      <c r="E37" s="17"/>
    </row>
    <row r="38" spans="3:5" x14ac:dyDescent="0.5">
      <c r="C38"/>
      <c r="D38" s="17"/>
      <c r="E38" s="17"/>
    </row>
    <row r="39" spans="3:5" x14ac:dyDescent="0.5">
      <c r="C39"/>
      <c r="D39" s="17"/>
      <c r="E39" s="17"/>
    </row>
    <row r="40" spans="3:5" x14ac:dyDescent="0.5">
      <c r="C40"/>
      <c r="D40" s="17"/>
      <c r="E40" s="17"/>
    </row>
    <row r="41" spans="3:5" x14ac:dyDescent="0.5">
      <c r="C41"/>
      <c r="D41" s="17"/>
      <c r="E41" s="17"/>
    </row>
    <row r="42" spans="3:5" x14ac:dyDescent="0.5">
      <c r="C42"/>
      <c r="D42" s="17"/>
      <c r="E42" s="17"/>
    </row>
    <row r="43" spans="3:5" x14ac:dyDescent="0.5">
      <c r="C43"/>
      <c r="D43" s="17"/>
      <c r="E43" s="17"/>
    </row>
    <row r="44" spans="3:5" x14ac:dyDescent="0.5">
      <c r="C44"/>
      <c r="D44" s="17"/>
      <c r="E44" s="17"/>
    </row>
    <row r="45" spans="3:5" x14ac:dyDescent="0.5">
      <c r="C45"/>
      <c r="D45" s="17"/>
      <c r="E45" s="17"/>
    </row>
    <row r="46" spans="3:5" x14ac:dyDescent="0.5">
      <c r="C46"/>
      <c r="D46" s="17"/>
      <c r="E46" s="17"/>
    </row>
    <row r="47" spans="3:5" x14ac:dyDescent="0.5">
      <c r="C47"/>
      <c r="D47" s="17"/>
      <c r="E47" s="17"/>
    </row>
    <row r="48" spans="3:5" x14ac:dyDescent="0.5">
      <c r="C48"/>
      <c r="D48" s="17"/>
      <c r="E48" s="17"/>
    </row>
    <row r="49" spans="3:5" x14ac:dyDescent="0.5">
      <c r="C49"/>
      <c r="D49" s="17"/>
      <c r="E49" s="17"/>
    </row>
    <row r="50" spans="3:5" x14ac:dyDescent="0.5">
      <c r="C50"/>
      <c r="D50" s="17"/>
      <c r="E50" s="17"/>
    </row>
    <row r="51" spans="3:5" x14ac:dyDescent="0.5">
      <c r="C51"/>
      <c r="D51" s="17"/>
      <c r="E51" s="17"/>
    </row>
    <row r="52" spans="3:5" x14ac:dyDescent="0.5">
      <c r="C52"/>
      <c r="D52" s="17"/>
      <c r="E52" s="17"/>
    </row>
    <row r="53" spans="3:5" x14ac:dyDescent="0.5">
      <c r="C53"/>
      <c r="D53" s="17"/>
      <c r="E53" s="17"/>
    </row>
    <row r="54" spans="3:5" x14ac:dyDescent="0.5">
      <c r="C54"/>
      <c r="D54" s="17"/>
      <c r="E54" s="17"/>
    </row>
    <row r="55" spans="3:5" x14ac:dyDescent="0.5">
      <c r="C55"/>
      <c r="D55" s="17"/>
      <c r="E55" s="17"/>
    </row>
    <row r="56" spans="3:5" x14ac:dyDescent="0.5">
      <c r="C56"/>
      <c r="D56" s="17"/>
      <c r="E56" s="17"/>
    </row>
    <row r="57" spans="3:5" x14ac:dyDescent="0.5">
      <c r="C57"/>
      <c r="D57" s="17"/>
      <c r="E57" s="17"/>
    </row>
    <row r="58" spans="3:5" x14ac:dyDescent="0.5">
      <c r="C58"/>
      <c r="D58" s="17"/>
      <c r="E58" s="17"/>
    </row>
    <row r="59" spans="3:5" x14ac:dyDescent="0.5">
      <c r="C59"/>
      <c r="D59" s="17"/>
      <c r="E59" s="17"/>
    </row>
    <row r="60" spans="3:5" x14ac:dyDescent="0.5">
      <c r="C60"/>
      <c r="D60" s="17"/>
      <c r="E60" s="17"/>
    </row>
    <row r="61" spans="3:5" x14ac:dyDescent="0.5">
      <c r="C61"/>
      <c r="D61" s="17"/>
      <c r="E61" s="17"/>
    </row>
    <row r="62" spans="3:5" x14ac:dyDescent="0.5">
      <c r="C62"/>
      <c r="D62" s="17"/>
      <c r="E62" s="17"/>
    </row>
    <row r="63" spans="3:5" x14ac:dyDescent="0.5">
      <c r="C63"/>
      <c r="D63" s="17"/>
      <c r="E63" s="17"/>
    </row>
    <row r="64" spans="3:5" x14ac:dyDescent="0.5">
      <c r="C64"/>
      <c r="D64" s="17"/>
      <c r="E64" s="17"/>
    </row>
    <row r="65" spans="3:5" x14ac:dyDescent="0.5">
      <c r="C65"/>
      <c r="D65" s="17"/>
      <c r="E65" s="17"/>
    </row>
    <row r="66" spans="3:5" x14ac:dyDescent="0.5">
      <c r="C66"/>
      <c r="D66" s="17"/>
      <c r="E66" s="17"/>
    </row>
    <row r="67" spans="3:5" x14ac:dyDescent="0.5">
      <c r="C67"/>
      <c r="D67" s="17"/>
      <c r="E67" s="17"/>
    </row>
    <row r="68" spans="3:5" x14ac:dyDescent="0.5">
      <c r="C68"/>
      <c r="D68" s="17"/>
      <c r="E68" s="17"/>
    </row>
    <row r="69" spans="3:5" x14ac:dyDescent="0.5">
      <c r="C69"/>
      <c r="D69" s="17"/>
      <c r="E69" s="17"/>
    </row>
    <row r="70" spans="3:5" x14ac:dyDescent="0.5">
      <c r="C70"/>
      <c r="D70" s="17"/>
      <c r="E70" s="17"/>
    </row>
    <row r="71" spans="3:5" x14ac:dyDescent="0.5">
      <c r="C71"/>
      <c r="D71" s="17"/>
      <c r="E71" s="17"/>
    </row>
    <row r="72" spans="3:5" x14ac:dyDescent="0.5">
      <c r="C72"/>
      <c r="D72" s="17"/>
      <c r="E72" s="17"/>
    </row>
    <row r="73" spans="3:5" x14ac:dyDescent="0.5">
      <c r="C73"/>
      <c r="D73" s="17"/>
      <c r="E73" s="17"/>
    </row>
    <row r="74" spans="3:5" x14ac:dyDescent="0.5">
      <c r="C74"/>
      <c r="D74" s="17"/>
      <c r="E74" s="17"/>
    </row>
    <row r="75" spans="3:5" x14ac:dyDescent="0.5">
      <c r="C75"/>
      <c r="D75" s="17"/>
      <c r="E75" s="17"/>
    </row>
    <row r="76" spans="3:5" x14ac:dyDescent="0.5">
      <c r="C76"/>
      <c r="D76" s="17"/>
      <c r="E76" s="17"/>
    </row>
    <row r="77" spans="3:5" x14ac:dyDescent="0.5">
      <c r="C77"/>
      <c r="D77" s="17"/>
      <c r="E77" s="17"/>
    </row>
    <row r="78" spans="3:5" x14ac:dyDescent="0.5">
      <c r="C78"/>
      <c r="D78" s="17"/>
      <c r="E78" s="17"/>
    </row>
    <row r="79" spans="3:5" x14ac:dyDescent="0.5">
      <c r="C79"/>
      <c r="D79" s="17"/>
      <c r="E79" s="17"/>
    </row>
    <row r="80" spans="3:5" x14ac:dyDescent="0.5">
      <c r="C80"/>
      <c r="D80" s="17"/>
      <c r="E80" s="17"/>
    </row>
    <row r="81" spans="3:5" x14ac:dyDescent="0.5">
      <c r="C81"/>
      <c r="D81" s="17"/>
      <c r="E81" s="17"/>
    </row>
    <row r="153" spans="5:5" x14ac:dyDescent="0.5">
      <c r="E153" s="27">
        <f t="shared" ref="E153:E158" si="4">C153*D153</f>
        <v>0</v>
      </c>
    </row>
    <row r="154" spans="5:5" x14ac:dyDescent="0.5">
      <c r="E154" s="27">
        <f t="shared" si="4"/>
        <v>0</v>
      </c>
    </row>
    <row r="155" spans="5:5" x14ac:dyDescent="0.5">
      <c r="E155" s="27">
        <f t="shared" si="4"/>
        <v>0</v>
      </c>
    </row>
    <row r="156" spans="5:5" x14ac:dyDescent="0.5">
      <c r="E156" s="27">
        <f t="shared" si="4"/>
        <v>0</v>
      </c>
    </row>
    <row r="157" spans="5:5" x14ac:dyDescent="0.5">
      <c r="E157" s="27">
        <f t="shared" si="4"/>
        <v>0</v>
      </c>
    </row>
    <row r="158" spans="5:5" x14ac:dyDescent="0.5">
      <c r="E158" s="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BOM</vt:lpstr>
      <vt:lpstr>Budget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Summers</dc:creator>
  <cp:lastModifiedBy>Daniel Summers</cp:lastModifiedBy>
  <cp:lastPrinted>2022-02-02T17:19:04Z</cp:lastPrinted>
  <dcterms:created xsi:type="dcterms:W3CDTF">2022-02-01T21:25:45Z</dcterms:created>
  <dcterms:modified xsi:type="dcterms:W3CDTF">2022-04-29T16:47:05Z</dcterms:modified>
</cp:coreProperties>
</file>