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detma\Desktop\"/>
    </mc:Choice>
  </mc:AlternateContent>
  <xr:revisionPtr revIDLastSave="0" documentId="13_ncr:1_{D971EB04-799A-453B-B051-2530EC71E89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" sheetId="1" r:id="rId1"/>
    <sheet name="Вспомогательный" sheetId="2" r:id="rId2"/>
    <sheet name="Макросы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G16" i="1" l="1"/>
  <c r="I6" i="1"/>
  <c r="J6" i="1" s="1"/>
  <c r="G18" i="1" l="1"/>
  <c r="I8" i="1" l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7" i="1"/>
  <c r="J7" i="1" s="1"/>
  <c r="I18" i="1" l="1"/>
  <c r="I16" i="1"/>
  <c r="J16" i="1"/>
  <c r="J18" i="1"/>
</calcChain>
</file>

<file path=xl/sharedStrings.xml><?xml version="1.0" encoding="utf-8"?>
<sst xmlns="http://schemas.openxmlformats.org/spreadsheetml/2006/main" count="63" uniqueCount="42">
  <si>
    <t>РАСЧЁТ ЗАРАБОТНОЙ ПЛАТЫ</t>
  </si>
  <si>
    <t>Налог</t>
  </si>
  <si>
    <t>№ п/п</t>
  </si>
  <si>
    <t xml:space="preserve"> Дата рождения</t>
  </si>
  <si>
    <t xml:space="preserve">Фамилия,  инициалы </t>
  </si>
  <si>
    <t xml:space="preserve">Должность </t>
  </si>
  <si>
    <t xml:space="preserve">Специальность </t>
  </si>
  <si>
    <t>Категория</t>
  </si>
  <si>
    <t>Оклад,руб.</t>
  </si>
  <si>
    <t>Премия,руб.</t>
  </si>
  <si>
    <t>Налог,руб</t>
  </si>
  <si>
    <t>Сумма к выдаче</t>
  </si>
  <si>
    <t>ИТОГО:</t>
  </si>
  <si>
    <t>Среднее значение:</t>
  </si>
  <si>
    <t>первая</t>
  </si>
  <si>
    <t>высшая</t>
  </si>
  <si>
    <t>Должность</t>
  </si>
  <si>
    <t>Зав.Отделением</t>
  </si>
  <si>
    <t xml:space="preserve">Терапевт </t>
  </si>
  <si>
    <t>педиатор</t>
  </si>
  <si>
    <t>санитар</t>
  </si>
  <si>
    <t>постовая медсестра</t>
  </si>
  <si>
    <t>ст.ординатор</t>
  </si>
  <si>
    <t>ст.медсестра</t>
  </si>
  <si>
    <t>Свиридов А.О</t>
  </si>
  <si>
    <t>Иванова И.О</t>
  </si>
  <si>
    <t>Сидорова А.Д</t>
  </si>
  <si>
    <t>Глухаренков Г.А</t>
  </si>
  <si>
    <t>Хмаладзе М.В</t>
  </si>
  <si>
    <t>Тепленков Е.Р</t>
  </si>
  <si>
    <t>Панина У.В</t>
  </si>
  <si>
    <t>Рубцова Г.А</t>
  </si>
  <si>
    <t>Должнякова М.А</t>
  </si>
  <si>
    <t>Медсестра</t>
  </si>
  <si>
    <t>Педиатор</t>
  </si>
  <si>
    <t>Лор</t>
  </si>
  <si>
    <t xml:space="preserve">Санитар </t>
  </si>
  <si>
    <t>Ст.медсестра</t>
  </si>
  <si>
    <t>Ст.ординатор</t>
  </si>
  <si>
    <t>Постовая медсестра</t>
  </si>
  <si>
    <t>Санитар</t>
  </si>
  <si>
    <t>..\Downloads\Пр.5_Makrosy.docx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</si>
</sst>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4" tint="0.3999450666829432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9" fontId="0" fillId="0" borderId="0" xfId="0" applyNumberFormat="1" applyAlignment="1">
      <alignment horizontal="center"/>
    </xf>
    <xf numFmtId="0" fontId="0" fillId="0" borderId="1" xfId="0" applyBorder="1"/>
    <xf numFmtId="0" fontId="3" fillId="0" borderId="0" xfId="0" applyFont="1"/>
    <xf numFmtId="44" fontId="0" fillId="0" borderId="1" xfId="1" applyFont="1" applyBorder="1"/>
    <xf numFmtId="44" fontId="0" fillId="0" borderId="1" xfId="0" applyNumberFormat="1" applyBorder="1"/>
    <xf numFmtId="44" fontId="0" fillId="0" borderId="0" xfId="0" applyNumberFormat="1"/>
    <xf numFmtId="0" fontId="0" fillId="0" borderId="2" xfId="0" applyBorder="1"/>
    <xf numFmtId="44" fontId="0" fillId="0" borderId="2" xfId="1" applyFont="1" applyBorder="1"/>
    <xf numFmtId="44" fontId="0" fillId="0" borderId="2" xfId="0" applyNumberFormat="1" applyBorder="1"/>
    <xf numFmtId="0" fontId="4" fillId="0" borderId="0" xfId="0" applyFont="1" applyAlignment="1">
      <alignment horizontal="center"/>
    </xf>
    <xf numFmtId="0" fontId="5" fillId="0" borderId="0" xfId="2"/>
    <xf numFmtId="44" fontId="6" fillId="0" borderId="2" xfId="1" applyFont="1" applyBorder="1"/>
    <xf numFmtId="0" fontId="0" fillId="2" borderId="2" xfId="0" applyFill="1" applyBorder="1"/>
    <xf numFmtId="0" fontId="6" fillId="0" borderId="2" xfId="0" applyFont="1" applyBorder="1"/>
    <xf numFmtId="14" fontId="6" fillId="0" borderId="2" xfId="0" applyNumberFormat="1" applyFont="1" applyBorder="1"/>
    <xf numFmtId="0" fontId="6" fillId="0" borderId="1" xfId="0" applyFont="1" applyBorder="1"/>
    <xf numFmtId="14" fontId="6" fillId="0" borderId="1" xfId="0" applyNumberFormat="1" applyFont="1" applyBorder="1"/>
    <xf numFmtId="0" fontId="6" fillId="2" borderId="1" xfId="0" applyFont="1" applyFill="1" applyBorder="1"/>
    <xf numFmtId="44" fontId="0" fillId="2" borderId="1" xfId="1" applyFont="1" applyFill="1" applyBorder="1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14" fontId="6" fillId="0" borderId="5" xfId="0" applyNumberFormat="1" applyFont="1" applyBorder="1"/>
    <xf numFmtId="0" fontId="6" fillId="0" borderId="6" xfId="0" applyFont="1" applyBorder="1"/>
    <xf numFmtId="0" fontId="7" fillId="3" borderId="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Фамилии сотрудников и Оклад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2372499999999999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'1'!$G$3:$G$5</c:f>
              <c:strCache>
                <c:ptCount val="3"/>
                <c:pt idx="0">
                  <c:v>13%</c:v>
                </c:pt>
                <c:pt idx="1">
                  <c:v>Оклад,руб.</c:v>
                </c:pt>
                <c:pt idx="2">
                  <c:v>7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'1'!$A$6:$F$14</c15:sqref>
                  </c15:fullRef>
                  <c15:levelRef>
                    <c15:sqref>'1'!$B$6:$B$14</c15:sqref>
                  </c15:levelRef>
                </c:ext>
              </c:extLst>
              <c:f>'1'!$B$6:$B$14</c:f>
              <c:strCache>
                <c:ptCount val="9"/>
                <c:pt idx="0">
                  <c:v>Свиридов А.О</c:v>
                </c:pt>
                <c:pt idx="1">
                  <c:v>Иванова И.О</c:v>
                </c:pt>
                <c:pt idx="2">
                  <c:v>Сидорова А.Д</c:v>
                </c:pt>
                <c:pt idx="3">
                  <c:v>Глухаренков Г.А</c:v>
                </c:pt>
                <c:pt idx="4">
                  <c:v>Хмаладзе М.В</c:v>
                </c:pt>
                <c:pt idx="5">
                  <c:v>Тепленков Е.Р</c:v>
                </c:pt>
                <c:pt idx="6">
                  <c:v>Панина У.В</c:v>
                </c:pt>
                <c:pt idx="7">
                  <c:v>Рубцова Г.А</c:v>
                </c:pt>
                <c:pt idx="8">
                  <c:v>Должнякова М.А</c:v>
                </c:pt>
              </c:strCache>
            </c:strRef>
          </c:cat>
          <c:val>
            <c:numRef>
              <c:f>'1'!$G$6:$G$14</c:f>
              <c:numCache>
                <c:formatCode>_("₽"* #,##0.00_);_("₽"* \(#,##0.00\);_("₽"* "-"??_);_(@_)</c:formatCode>
                <c:ptCount val="9"/>
                <c:pt idx="0">
                  <c:v>60000</c:v>
                </c:pt>
                <c:pt idx="1">
                  <c:v>59000</c:v>
                </c:pt>
                <c:pt idx="2">
                  <c:v>55800</c:v>
                </c:pt>
                <c:pt idx="3">
                  <c:v>50000</c:v>
                </c:pt>
                <c:pt idx="4">
                  <c:v>48500</c:v>
                </c:pt>
                <c:pt idx="5">
                  <c:v>45700</c:v>
                </c:pt>
                <c:pt idx="6">
                  <c:v>40000</c:v>
                </c:pt>
                <c:pt idx="7">
                  <c:v>35000</c:v>
                </c:pt>
                <c:pt idx="8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9-4D8A-A95A-4D72F646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76454399"/>
        <c:axId val="317114159"/>
      </c:barChart>
      <c:catAx>
        <c:axId val="17645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114159"/>
        <c:crosses val="autoZero"/>
        <c:auto val="1"/>
        <c:lblAlgn val="ctr"/>
        <c:lblOffset val="100"/>
        <c:noMultiLvlLbl val="0"/>
      </c:catAx>
      <c:valAx>
        <c:axId val="317114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18</xdr:row>
      <xdr:rowOff>161925</xdr:rowOff>
    </xdr:from>
    <xdr:to>
      <xdr:col>5</xdr:col>
      <xdr:colOff>250825</xdr:colOff>
      <xdr:row>33</xdr:row>
      <xdr:rowOff>142875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FB570EE-6DED-42BC-8A46-A5672BA96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483928</xdr:colOff>
      <xdr:row>3</xdr:row>
      <xdr:rowOff>152400</xdr:rowOff>
    </xdr:from>
    <xdr:to>
      <xdr:col>19</xdr:col>
      <xdr:colOff>400</xdr:colOff>
      <xdr:row>11</xdr:row>
      <xdr:rowOff>162103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5A8F989-69AF-4ED8-8EA6-219C3F841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3653" y="781050"/>
          <a:ext cx="4393272" cy="1962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6</xdr:row>
      <xdr:rowOff>57150</xdr:rowOff>
    </xdr:from>
    <xdr:to>
      <xdr:col>6</xdr:col>
      <xdr:colOff>469900</xdr:colOff>
      <xdr:row>20</xdr:row>
      <xdr:rowOff>12700</xdr:rowOff>
    </xdr:to>
    <xdr:sp macro="[0]!bd_Щелчок" textlink="">
      <xdr:nvSpPr>
        <xdr:cNvPr id="2" name="bd">
          <a:extLst>
            <a:ext uri="{FF2B5EF4-FFF2-40B4-BE49-F238E27FC236}">
              <a16:creationId xmlns:a16="http://schemas.microsoft.com/office/drawing/2014/main" id="{018DB507-FE9C-48DD-8D8B-F72A09ADADAD}"/>
            </a:ext>
          </a:extLst>
        </xdr:cNvPr>
        <xdr:cNvSpPr/>
      </xdr:nvSpPr>
      <xdr:spPr>
        <a:xfrm>
          <a:off x="1162050" y="1162050"/>
          <a:ext cx="2965450" cy="2533650"/>
        </a:xfrm>
        <a:prstGeom prst="star5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Downloads\&#1055;&#1088;.5_Makrosy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22"/>
  <sheetViews>
    <sheetView zoomScaleNormal="100" workbookViewId="0">
      <selection activeCell="B7" sqref="B7"/>
    </sheetView>
  </sheetViews>
  <sheetFormatPr defaultRowHeight="15" x14ac:dyDescent="0.25"/>
  <cols>
    <col min="1" max="1" width="6.85546875" bestFit="1" customWidth="1"/>
    <col min="2" max="2" width="17" customWidth="1"/>
    <col min="3" max="3" width="10.7109375" customWidth="1"/>
    <col min="4" max="4" width="18.140625" bestFit="1" customWidth="1"/>
    <col min="5" max="5" width="15.85546875" customWidth="1"/>
    <col min="6" max="6" width="11.5703125" customWidth="1"/>
    <col min="7" max="7" width="12.85546875" customWidth="1"/>
    <col min="8" max="8" width="12.140625" bestFit="1" customWidth="1"/>
    <col min="9" max="9" width="11" bestFit="1" customWidth="1"/>
    <col min="10" max="10" width="13.140625" bestFit="1" customWidth="1"/>
  </cols>
  <sheetData>
    <row r="1" spans="1:10" ht="18.75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3" spans="1:10" ht="15.75" x14ac:dyDescent="0.25">
      <c r="D3" s="11" t="s">
        <v>1</v>
      </c>
      <c r="E3" s="2">
        <v>0.13</v>
      </c>
    </row>
    <row r="4" spans="1:10" ht="47.25" x14ac:dyDescent="0.25">
      <c r="A4" s="21" t="s">
        <v>2</v>
      </c>
      <c r="B4" s="21" t="s">
        <v>4</v>
      </c>
      <c r="C4" s="21" t="s">
        <v>3</v>
      </c>
      <c r="D4" s="21" t="s">
        <v>5</v>
      </c>
      <c r="E4" s="21" t="s">
        <v>6</v>
      </c>
      <c r="F4" s="21" t="s">
        <v>7</v>
      </c>
      <c r="G4" s="21" t="s">
        <v>8</v>
      </c>
      <c r="H4" s="21" t="s">
        <v>9</v>
      </c>
      <c r="I4" s="21" t="s">
        <v>10</v>
      </c>
      <c r="J4" s="21" t="s">
        <v>11</v>
      </c>
    </row>
    <row r="5" spans="1:10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  <c r="H5" s="22">
        <v>8</v>
      </c>
      <c r="I5" s="22">
        <v>9</v>
      </c>
      <c r="J5" s="22">
        <v>10</v>
      </c>
    </row>
    <row r="6" spans="1:10" ht="15.75" thickBot="1" x14ac:dyDescent="0.3">
      <c r="A6" s="8">
        <v>1</v>
      </c>
      <c r="B6" s="27" t="s">
        <v>24</v>
      </c>
      <c r="C6" s="16">
        <v>36557</v>
      </c>
      <c r="D6" s="15" t="s">
        <v>17</v>
      </c>
      <c r="E6" s="15" t="s">
        <v>18</v>
      </c>
      <c r="F6" s="14" t="s">
        <v>14</v>
      </c>
      <c r="G6" s="9">
        <v>60000</v>
      </c>
      <c r="H6" s="13">
        <v>10000</v>
      </c>
      <c r="I6" s="10">
        <f>$E$3*(G6+H6)</f>
        <v>9100</v>
      </c>
      <c r="J6" s="10">
        <f>G6+H6-I6</f>
        <v>60900</v>
      </c>
    </row>
    <row r="7" spans="1:10" ht="15.75" thickBot="1" x14ac:dyDescent="0.3">
      <c r="A7" s="25">
        <v>2</v>
      </c>
      <c r="B7" s="28" t="s">
        <v>25</v>
      </c>
      <c r="C7" s="26">
        <v>28288</v>
      </c>
      <c r="D7" s="17" t="s">
        <v>23</v>
      </c>
      <c r="E7" s="17" t="s">
        <v>34</v>
      </c>
      <c r="F7" s="3" t="s">
        <v>15</v>
      </c>
      <c r="G7" s="5">
        <v>59000</v>
      </c>
      <c r="H7" s="5">
        <v>9000</v>
      </c>
      <c r="I7" s="6">
        <f>$E$3*(G7+H7)</f>
        <v>8840</v>
      </c>
      <c r="J7" s="10">
        <f t="shared" ref="J7:J14" si="0">G7+H7-I7</f>
        <v>59160</v>
      </c>
    </row>
    <row r="8" spans="1:10" x14ac:dyDescent="0.25">
      <c r="A8" s="3">
        <v>3</v>
      </c>
      <c r="B8" s="15" t="s">
        <v>26</v>
      </c>
      <c r="C8" s="18">
        <v>31355</v>
      </c>
      <c r="D8" s="17" t="s">
        <v>22</v>
      </c>
      <c r="E8" s="17" t="s">
        <v>19</v>
      </c>
      <c r="F8" s="3" t="s">
        <v>15</v>
      </c>
      <c r="G8" s="20">
        <v>55800</v>
      </c>
      <c r="H8" s="5">
        <v>7000</v>
      </c>
      <c r="I8" s="6">
        <f t="shared" ref="I8:I14" si="1">$E$3*(G8+H8)</f>
        <v>8164</v>
      </c>
      <c r="J8" s="10">
        <f t="shared" si="0"/>
        <v>54636</v>
      </c>
    </row>
    <row r="9" spans="1:10" x14ac:dyDescent="0.25">
      <c r="A9" s="3">
        <v>4</v>
      </c>
      <c r="B9" s="17" t="s">
        <v>27</v>
      </c>
      <c r="C9" s="18">
        <v>28596</v>
      </c>
      <c r="D9" s="17" t="s">
        <v>23</v>
      </c>
      <c r="E9" s="17" t="s">
        <v>19</v>
      </c>
      <c r="F9" s="3" t="s">
        <v>15</v>
      </c>
      <c r="G9" s="5">
        <v>50000</v>
      </c>
      <c r="H9" s="5">
        <v>5000</v>
      </c>
      <c r="I9" s="6">
        <f t="shared" si="1"/>
        <v>7150</v>
      </c>
      <c r="J9" s="10">
        <f t="shared" si="0"/>
        <v>47850</v>
      </c>
    </row>
    <row r="10" spans="1:10" x14ac:dyDescent="0.25">
      <c r="A10" s="3">
        <v>5</v>
      </c>
      <c r="B10" s="17" t="s">
        <v>28</v>
      </c>
      <c r="C10" s="18">
        <v>32410</v>
      </c>
      <c r="D10" s="17" t="s">
        <v>20</v>
      </c>
      <c r="E10" s="17" t="s">
        <v>18</v>
      </c>
      <c r="F10" s="3" t="s">
        <v>14</v>
      </c>
      <c r="G10" s="5">
        <v>48500</v>
      </c>
      <c r="H10" s="5">
        <v>5000</v>
      </c>
      <c r="I10" s="6">
        <f t="shared" si="1"/>
        <v>6955</v>
      </c>
      <c r="J10" s="10">
        <f t="shared" si="0"/>
        <v>46545</v>
      </c>
    </row>
    <row r="11" spans="1:10" x14ac:dyDescent="0.25">
      <c r="A11" s="3">
        <v>6</v>
      </c>
      <c r="B11" s="17" t="s">
        <v>29</v>
      </c>
      <c r="C11" s="18">
        <v>36723</v>
      </c>
      <c r="D11" s="17" t="s">
        <v>21</v>
      </c>
      <c r="E11" s="17" t="s">
        <v>36</v>
      </c>
      <c r="F11" s="3" t="s">
        <v>14</v>
      </c>
      <c r="G11" s="5">
        <v>45700</v>
      </c>
      <c r="H11" s="5">
        <v>3500</v>
      </c>
      <c r="I11" s="6">
        <f t="shared" si="1"/>
        <v>6396</v>
      </c>
      <c r="J11" s="10">
        <f t="shared" si="0"/>
        <v>42804</v>
      </c>
    </row>
    <row r="12" spans="1:10" x14ac:dyDescent="0.25">
      <c r="A12" s="3">
        <v>7</v>
      </c>
      <c r="B12" s="17" t="s">
        <v>30</v>
      </c>
      <c r="C12" s="18">
        <v>36073</v>
      </c>
      <c r="D12" s="17" t="s">
        <v>22</v>
      </c>
      <c r="E12" s="19" t="s">
        <v>35</v>
      </c>
      <c r="F12" s="3" t="s">
        <v>15</v>
      </c>
      <c r="G12" s="5">
        <v>40000</v>
      </c>
      <c r="H12" s="5">
        <v>3500</v>
      </c>
      <c r="I12" s="6">
        <f t="shared" si="1"/>
        <v>5655</v>
      </c>
      <c r="J12" s="10">
        <f t="shared" si="0"/>
        <v>37845</v>
      </c>
    </row>
    <row r="13" spans="1:10" x14ac:dyDescent="0.25">
      <c r="A13" s="3">
        <v>8</v>
      </c>
      <c r="B13" s="17" t="s">
        <v>31</v>
      </c>
      <c r="C13" s="18">
        <v>35792</v>
      </c>
      <c r="D13" s="17" t="s">
        <v>17</v>
      </c>
      <c r="E13" s="17" t="s">
        <v>33</v>
      </c>
      <c r="F13" s="3" t="s">
        <v>15</v>
      </c>
      <c r="G13" s="5">
        <v>35000</v>
      </c>
      <c r="H13" s="5">
        <v>1500</v>
      </c>
      <c r="I13" s="6">
        <f t="shared" si="1"/>
        <v>4745</v>
      </c>
      <c r="J13" s="10">
        <f t="shared" si="0"/>
        <v>31755</v>
      </c>
    </row>
    <row r="14" spans="1:10" x14ac:dyDescent="0.25">
      <c r="A14" s="3">
        <v>9</v>
      </c>
      <c r="B14" s="17" t="s">
        <v>32</v>
      </c>
      <c r="C14" s="18">
        <v>36764</v>
      </c>
      <c r="D14" s="17" t="s">
        <v>20</v>
      </c>
      <c r="E14" s="17" t="s">
        <v>18</v>
      </c>
      <c r="F14" s="3" t="s">
        <v>14</v>
      </c>
      <c r="G14" s="5">
        <v>34000</v>
      </c>
      <c r="H14" s="5">
        <v>1500</v>
      </c>
      <c r="I14" s="6">
        <f t="shared" si="1"/>
        <v>4615</v>
      </c>
      <c r="J14" s="10">
        <f t="shared" si="0"/>
        <v>30885</v>
      </c>
    </row>
    <row r="16" spans="1:10" ht="18.75" x14ac:dyDescent="0.3">
      <c r="B16" s="4" t="s">
        <v>12</v>
      </c>
      <c r="D16" s="12"/>
      <c r="G16" s="7">
        <f>SUM(G6:G14)</f>
        <v>428000</v>
      </c>
      <c r="I16">
        <f>SUM(I6:I14)</f>
        <v>61620</v>
      </c>
      <c r="J16" s="7">
        <f>SUM(J6:J14)</f>
        <v>412380</v>
      </c>
    </row>
    <row r="18" spans="2:10" ht="15.75" x14ac:dyDescent="0.25">
      <c r="B18" s="1" t="s">
        <v>13</v>
      </c>
      <c r="E18" t="b">
        <f>0=0</f>
        <v>1</v>
      </c>
      <c r="G18" s="7">
        <f>AVERAGE(G6:G14)</f>
        <v>47555.555555555555</v>
      </c>
      <c r="I18">
        <f>AVERAGE(I6:I14)</f>
        <v>6846.666666666667</v>
      </c>
      <c r="J18" s="7">
        <f>AVERAGE(J6:J14)</f>
        <v>45820</v>
      </c>
    </row>
    <row r="22" spans="2:10" x14ac:dyDescent="0.25">
      <c r="G22" s="12" t="s">
        <v>41</v>
      </c>
    </row>
  </sheetData>
  <mergeCells count="1">
    <mergeCell ref="A1:J1"/>
  </mergeCells>
  <hyperlinks>
    <hyperlink ref="G22" r:id="rId1" xr:uid="{8DE7BCCC-8E7C-4BD3-812F-AFACA703ED1B}"/>
  </hyperlinks>
  <pageMargins left="0.7" right="0.7" top="0.75" bottom="0.75" header="0.3" footer="0.3"/>
  <pageSetup paperSize="9" orientation="portrait" horizontalDpi="360" verticalDpi="360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Вспомогательный!$A$3:$A$7</xm:f>
          </x14:formula1>
          <xm:sqref>D6:D14</xm:sqref>
        </x14:dataValidation>
        <x14:dataValidation type="list" allowBlank="1" showInputMessage="1" showErrorMessage="1" xr:uid="{00000000-0002-0000-0000-000001000000}">
          <x14:formula1>
            <xm:f>Вспомогательный!$B$3:$B$7</xm:f>
          </x14:formula1>
          <xm:sqref>E6:E14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2:B7"/>
  <sheetViews>
    <sheetView workbookViewId="0">
      <selection activeCell="A2" sqref="A2:A7"/>
    </sheetView>
  </sheetViews>
  <sheetFormatPr defaultRowHeight="15" x14ac:dyDescent="0.25"/>
  <cols>
    <col min="1" max="1" width="18.140625" bestFit="1" customWidth="1"/>
    <col min="2" max="2" width="14.28515625" bestFit="1" customWidth="1"/>
  </cols>
  <sheetData>
    <row r="2" spans="1:2" x14ac:dyDescent="0.25">
      <c r="A2" t="s">
        <v>16</v>
      </c>
      <c r="B2" t="s">
        <v>6</v>
      </c>
    </row>
    <row r="3" spans="1:2" x14ac:dyDescent="0.25">
      <c r="A3" t="s">
        <v>17</v>
      </c>
      <c r="B3" t="s">
        <v>18</v>
      </c>
    </row>
    <row r="4" spans="1:2" x14ac:dyDescent="0.25">
      <c r="A4" t="s">
        <v>37</v>
      </c>
      <c r="B4" t="s">
        <v>33</v>
      </c>
    </row>
    <row r="5" spans="1:2" x14ac:dyDescent="0.25">
      <c r="A5" t="s">
        <v>38</v>
      </c>
      <c r="B5" t="s">
        <v>34</v>
      </c>
    </row>
    <row r="6" spans="1:2" x14ac:dyDescent="0.25">
      <c r="A6" t="s">
        <v>39</v>
      </c>
      <c r="B6" t="s">
        <v>35</v>
      </c>
    </row>
    <row r="7" spans="1:2" x14ac:dyDescent="0.25">
      <c r="A7" t="s">
        <v>40</v>
      </c>
      <c r="B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B7"/>
  <sheetViews>
    <sheetView tabSelected="1" workbookViewId="0">
      <selection activeCell="E5" sqref="E5"/>
    </sheetView>
  </sheetViews>
  <sheetFormatPr defaultRowHeight="15" x14ac:dyDescent="0.25"/>
  <sheetData>
    <row r="7" spans="2:2" x14ac:dyDescent="0.25">
      <c r="B7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Вспомогательный</vt:lpstr>
      <vt:lpstr>Макросы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Романов</dc:creator>
  <cp:lastModifiedBy>Андрей Романов</cp:lastModifiedBy>
  <dcterms:created xsi:type="dcterms:W3CDTF">2022-03-15T14:29:05Z</dcterms:created>
  <dcterms:modified xsi:type="dcterms:W3CDTF">2022-10-31T01:20:00Z</dcterms:modified>
</cp:coreProperties>
</file>