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P18" i="1"/>
  <c r="H18" i="1"/>
  <c r="J18" i="1"/>
  <c r="L18" i="1"/>
  <c r="N18" i="1"/>
  <c r="D18" i="1"/>
  <c r="F17" i="1"/>
  <c r="D17" i="1"/>
  <c r="O17" i="1" l="1"/>
  <c r="M3" i="1"/>
  <c r="M4" i="1"/>
  <c r="M5" i="1"/>
  <c r="M6" i="1"/>
  <c r="N6" i="1" s="1"/>
  <c r="M7" i="1"/>
  <c r="M8" i="1"/>
  <c r="M9" i="1"/>
  <c r="M10" i="1"/>
  <c r="N10" i="1" s="1"/>
  <c r="M11" i="1"/>
  <c r="M12" i="1"/>
  <c r="M13" i="1"/>
  <c r="M14" i="1"/>
  <c r="N14" i="1" s="1"/>
  <c r="M15" i="1"/>
  <c r="M16" i="1"/>
  <c r="M17" i="1"/>
  <c r="N17" i="1" s="1"/>
  <c r="M2" i="1"/>
  <c r="K3" i="1"/>
  <c r="K4" i="1"/>
  <c r="K5" i="1"/>
  <c r="K6" i="1"/>
  <c r="L6" i="1" s="1"/>
  <c r="K7" i="1"/>
  <c r="K8" i="1"/>
  <c r="K9" i="1"/>
  <c r="K10" i="1"/>
  <c r="L10" i="1" s="1"/>
  <c r="K11" i="1"/>
  <c r="K12" i="1"/>
  <c r="K13" i="1"/>
  <c r="L13" i="1" s="1"/>
  <c r="K14" i="1"/>
  <c r="K15" i="1"/>
  <c r="K16" i="1"/>
  <c r="L16" i="1" s="1"/>
  <c r="K17" i="1"/>
  <c r="L17" i="1" s="1"/>
  <c r="K2" i="1"/>
  <c r="I3" i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J13" i="1" s="1"/>
  <c r="I14" i="1"/>
  <c r="J14" i="1" s="1"/>
  <c r="I15" i="1"/>
  <c r="I16" i="1"/>
  <c r="I17" i="1"/>
  <c r="J17" i="1" s="1"/>
  <c r="I2" i="1"/>
  <c r="G3" i="1"/>
  <c r="G4" i="1"/>
  <c r="G5" i="1"/>
  <c r="G6" i="1"/>
  <c r="H6" i="1" s="1"/>
  <c r="G7" i="1"/>
  <c r="G8" i="1"/>
  <c r="G9" i="1"/>
  <c r="G10" i="1"/>
  <c r="H10" i="1" s="1"/>
  <c r="G11" i="1"/>
  <c r="G12" i="1"/>
  <c r="G13" i="1"/>
  <c r="G14" i="1"/>
  <c r="H14" i="1" s="1"/>
  <c r="G15" i="1"/>
  <c r="G16" i="1"/>
  <c r="G17" i="1"/>
  <c r="G2" i="1"/>
  <c r="E3" i="1"/>
  <c r="E4" i="1"/>
  <c r="E5" i="1"/>
  <c r="E6" i="1"/>
  <c r="F6" i="1" s="1"/>
  <c r="E7" i="1"/>
  <c r="E8" i="1"/>
  <c r="E9" i="1"/>
  <c r="E10" i="1"/>
  <c r="F10" i="1" s="1"/>
  <c r="E11" i="1"/>
  <c r="E12" i="1"/>
  <c r="E13" i="1"/>
  <c r="E14" i="1"/>
  <c r="F14" i="1" s="1"/>
  <c r="E15" i="1"/>
  <c r="E16" i="1"/>
  <c r="E17" i="1"/>
  <c r="E2" i="1"/>
  <c r="C3" i="1"/>
  <c r="C4" i="1"/>
  <c r="C5" i="1"/>
  <c r="C6" i="1"/>
  <c r="C7" i="1"/>
  <c r="C8" i="1"/>
  <c r="C9" i="1"/>
  <c r="C10" i="1"/>
  <c r="D10" i="1" s="1"/>
  <c r="C11" i="1"/>
  <c r="C12" i="1"/>
  <c r="C13" i="1"/>
  <c r="C14" i="1"/>
  <c r="D14" i="1" s="1"/>
  <c r="C15" i="1"/>
  <c r="C16" i="1"/>
  <c r="C17" i="1"/>
  <c r="C2" i="1"/>
  <c r="O3" i="1"/>
  <c r="O4" i="1"/>
  <c r="O5" i="1"/>
  <c r="O6" i="1"/>
  <c r="P6" i="1" s="1"/>
  <c r="O7" i="1"/>
  <c r="O8" i="1"/>
  <c r="O9" i="1"/>
  <c r="O10" i="1"/>
  <c r="P10" i="1" s="1"/>
  <c r="O11" i="1"/>
  <c r="O12" i="1"/>
  <c r="O13" i="1"/>
  <c r="O14" i="1"/>
  <c r="P14" i="1" s="1"/>
  <c r="O15" i="1"/>
  <c r="O16" i="1"/>
  <c r="O2" i="1"/>
  <c r="P2" i="1" s="1"/>
  <c r="P13" i="1"/>
  <c r="P15" i="1"/>
  <c r="P16" i="1"/>
  <c r="P17" i="1"/>
  <c r="N15" i="1"/>
  <c r="N16" i="1"/>
  <c r="L15" i="1"/>
  <c r="J15" i="1"/>
  <c r="J16" i="1"/>
  <c r="H15" i="1"/>
  <c r="H16" i="1"/>
  <c r="H17" i="1"/>
  <c r="F15" i="1"/>
  <c r="F16" i="1"/>
  <c r="D15" i="1"/>
  <c r="D16" i="1"/>
  <c r="L14" i="1"/>
  <c r="N13" i="1"/>
  <c r="H13" i="1"/>
  <c r="F13" i="1"/>
  <c r="D13" i="1"/>
  <c r="P12" i="1"/>
  <c r="N12" i="1"/>
  <c r="L12" i="1"/>
  <c r="J12" i="1"/>
  <c r="H12" i="1"/>
  <c r="F12" i="1"/>
  <c r="D12" i="1"/>
  <c r="P11" i="1"/>
  <c r="N11" i="1"/>
  <c r="L11" i="1"/>
  <c r="J11" i="1"/>
  <c r="H11" i="1"/>
  <c r="F11" i="1"/>
  <c r="D11" i="1"/>
  <c r="P9" i="1"/>
  <c r="N9" i="1"/>
  <c r="L9" i="1"/>
  <c r="H9" i="1"/>
  <c r="F9" i="1"/>
  <c r="D9" i="1"/>
  <c r="P8" i="1"/>
  <c r="N8" i="1"/>
  <c r="L8" i="1"/>
  <c r="J8" i="1"/>
  <c r="H8" i="1"/>
  <c r="F8" i="1"/>
  <c r="D8" i="1"/>
  <c r="P7" i="1"/>
  <c r="N7" i="1"/>
  <c r="L7" i="1"/>
  <c r="J7" i="1"/>
  <c r="H7" i="1"/>
  <c r="F7" i="1"/>
  <c r="D7" i="1"/>
  <c r="D6" i="1"/>
  <c r="P5" i="1"/>
  <c r="N5" i="1"/>
  <c r="L5" i="1"/>
  <c r="J5" i="1"/>
  <c r="H5" i="1"/>
  <c r="F5" i="1"/>
  <c r="D5" i="1"/>
  <c r="P4" i="1"/>
  <c r="N4" i="1"/>
  <c r="L4" i="1"/>
  <c r="J4" i="1"/>
  <c r="H4" i="1"/>
  <c r="F4" i="1"/>
  <c r="D4" i="1"/>
  <c r="P3" i="1"/>
  <c r="N3" i="1"/>
  <c r="L3" i="1"/>
  <c r="J3" i="1"/>
  <c r="H3" i="1"/>
  <c r="F3" i="1"/>
  <c r="D3" i="1"/>
  <c r="N2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<sst xmlns="http://schemas.openxmlformats.org/spreadsheetml/2006/main" count="14" uniqueCount="14">
  <si>
    <t>n</t>
  </si>
  <si>
    <t>t(n)</t>
  </si>
  <si>
    <t>MSE</t>
  </si>
  <si>
    <t>2^n*1.92941792e-06</t>
  </si>
  <si>
    <t>sqrt(n)*712.30043498</t>
  </si>
  <si>
    <t>lg(n)*1100.23489163</t>
  </si>
  <si>
    <t>n*78.99504265</t>
  </si>
  <si>
    <t>n*lg(n)*13.59733924</t>
  </si>
  <si>
    <t>n^2*1.8782545</t>
  </si>
  <si>
    <t>n^3*0.05704409</t>
  </si>
  <si>
    <t>n : kích thước mảng</t>
  </si>
  <si>
    <t>T(n): thời gian chạy thực nghiệm tương ứng với kích thước mảng</t>
  </si>
  <si>
    <t>&gt;&gt;Theo kết quả thực nghiệm thì độ phức tạp của giải thuật này là O(2^n)</t>
  </si>
  <si>
    <t>Vì MSE sai số toàn phương O(n^2)  = 101.6763161 bé nhất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</si>
</sst>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6"/>
      <color rgb="FF000000"/>
      <name val="VnNimbusRomanNo9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5" workbookViewId="0">
      <selection activeCell="K15" sqref="K15"/>
    </sheetView>
  </sheetViews>
  <sheetFormatPr defaultRowHeight="15"/>
  <sheetData>
    <row r="1" spans="1:16">
      <c r="A1" t="s">
        <v>0</v>
      </c>
      <c r="B1" t="s">
        <v>1</v>
      </c>
      <c r="C1" t="s">
        <v>4</v>
      </c>
      <c r="E1" t="s">
        <v>5</v>
      </c>
      <c r="G1" t="s">
        <v>6</v>
      </c>
      <c r="I1" t="s">
        <v>7</v>
      </c>
      <c r="K1" t="s">
        <v>8</v>
      </c>
      <c r="M1" t="s">
        <v>9</v>
      </c>
      <c r="O1" t="s">
        <v>3</v>
      </c>
    </row>
    <row r="2" spans="1:16">
      <c r="A2">
        <v>15</v>
      </c>
      <c r="B2">
        <v>6.2E-2</v>
      </c>
      <c r="C2">
        <f>SQRT(A2)*712.30043498</f>
        <v>2758.7277221738391</v>
      </c>
      <c r="D2">
        <f>(C2-$B2)^2</f>
        <v>7610236.5666969093</v>
      </c>
      <c r="E2">
        <f>LOG(A2,2)*1100.23489163</f>
        <v>4298.4973510696045</v>
      </c>
      <c r="F2">
        <f t="shared" ref="F2:F17" si="0">(E2-$B2)^2</f>
        <v>18476546.467324875</v>
      </c>
      <c r="G2">
        <f>A2*78.99504265</f>
        <v>1184.9256397500001</v>
      </c>
      <c r="H2">
        <f t="shared" ref="H2:H17" si="1">(G2-$B2)^2</f>
        <v>1403901.8448016183</v>
      </c>
      <c r="I2">
        <f>(A2*LOG(A2,2))*13.59733924</f>
        <v>796.84975203082024</v>
      </c>
      <c r="J2">
        <f t="shared" ref="J2:J13" si="2">(I2-$B2)^2</f>
        <v>634870.72178632789</v>
      </c>
      <c r="K2">
        <f>(A2^2)*1.8782545</f>
        <v>422.60726249999999</v>
      </c>
      <c r="L2">
        <f>(K2-$B2)^2</f>
        <v>178544.49886119389</v>
      </c>
      <c r="M2">
        <f>(A2^3)*0.05704409</f>
        <v>192.52380374999998</v>
      </c>
      <c r="N2">
        <f>(M2-B2)^2</f>
        <v>37041.545902703503</v>
      </c>
      <c r="O2" s="1">
        <f>(2^A2)*0.00000192941792</f>
        <v>6.3223166402559997E-2</v>
      </c>
      <c r="P2">
        <f>(O2-B2)^2</f>
        <v>1.4961360483515647E-6</v>
      </c>
    </row>
    <row r="3" spans="1:16">
      <c r="A3">
        <v>16</v>
      </c>
      <c r="B3">
        <v>0.121</v>
      </c>
      <c r="C3">
        <f t="shared" ref="C3:C17" si="3">SQRT(A3)*712.30043498</f>
        <v>2849.2017399199999</v>
      </c>
      <c r="D3">
        <f t="shared" ref="D3:D17" si="4">(C3-$B3)^2</f>
        <v>8117261.0625830935</v>
      </c>
      <c r="E3">
        <f t="shared" ref="E3:E17" si="5">LOG(A3,2)*1100.23489163</f>
        <v>4400.93956652</v>
      </c>
      <c r="F3">
        <f t="shared" si="0"/>
        <v>19367204.055427145</v>
      </c>
      <c r="G3">
        <f t="shared" ref="G3:G17" si="6">A3*78.99504265</f>
        <v>1263.9206824</v>
      </c>
      <c r="H3">
        <f t="shared" si="1"/>
        <v>1597189.6372343407</v>
      </c>
      <c r="I3">
        <f t="shared" ref="I3:I17" si="7">(A3*LOG(A3,2))*13.59733924</f>
        <v>870.22971136000001</v>
      </c>
      <c r="J3">
        <f t="shared" si="2"/>
        <v>757089.16958455986</v>
      </c>
      <c r="K3">
        <f t="shared" ref="K3:K17" si="8">(A3^2)*1.8782545</f>
        <v>480.83315199999998</v>
      </c>
      <c r="L3">
        <f t="shared" ref="L3:L17" si="9">(K3-$B3)^2</f>
        <v>231084.17308047111</v>
      </c>
      <c r="M3">
        <f t="shared" ref="M3:M17" si="10">(A3^3)*0.05704409</f>
        <v>233.65259263999999</v>
      </c>
      <c r="N3">
        <f t="shared" ref="N3:N17" si="11">(M3-B3)^2</f>
        <v>54537.004760974894</v>
      </c>
      <c r="O3" s="1">
        <f t="shared" ref="O3:O17" si="12">(2^A3)*0.00000192941792</f>
        <v>0.12644633280511999</v>
      </c>
      <c r="P3">
        <f t="shared" ref="P3:P17" si="13">(O3-B3)^2</f>
        <v>2.9662541024126251E-5</v>
      </c>
    </row>
    <row r="4" spans="1:16">
      <c r="A4">
        <v>17</v>
      </c>
      <c r="B4">
        <v>0.24099999999999999</v>
      </c>
      <c r="C4">
        <f t="shared" si="3"/>
        <v>2936.8899305959444</v>
      </c>
      <c r="D4">
        <f t="shared" si="4"/>
        <v>8623906.9415703043</v>
      </c>
      <c r="E4">
        <f t="shared" si="5"/>
        <v>4497.1692361847199</v>
      </c>
      <c r="F4">
        <f t="shared" si="0"/>
        <v>20222363.561395418</v>
      </c>
      <c r="G4">
        <f t="shared" si="6"/>
        <v>1342.91572505</v>
      </c>
      <c r="H4">
        <f t="shared" si="1"/>
        <v>1802775.4172880931</v>
      </c>
      <c r="I4">
        <f t="shared" si="7"/>
        <v>944.83652101737744</v>
      </c>
      <c r="J4">
        <f t="shared" si="2"/>
        <v>892260.69832609082</v>
      </c>
      <c r="K4">
        <f t="shared" si="8"/>
        <v>542.81555049999997</v>
      </c>
      <c r="L4">
        <f t="shared" si="9"/>
        <v>294387.14285027701</v>
      </c>
      <c r="M4">
        <f t="shared" si="10"/>
        <v>280.25761417000001</v>
      </c>
      <c r="N4">
        <f t="shared" si="11"/>
        <v>78409.304211230658</v>
      </c>
      <c r="O4" s="1">
        <f t="shared" si="12"/>
        <v>0.25289266561023999</v>
      </c>
      <c r="P4">
        <f t="shared" si="13"/>
        <v>1.4143549531698502E-4</v>
      </c>
    </row>
    <row r="5" spans="1:16">
      <c r="A5">
        <v>18</v>
      </c>
      <c r="B5">
        <v>0.48599999999999999</v>
      </c>
      <c r="C5">
        <f t="shared" si="3"/>
        <v>3022.0348068989124</v>
      </c>
      <c r="D5">
        <f t="shared" si="4"/>
        <v>9129757.1924722418</v>
      </c>
      <c r="E5">
        <f t="shared" si="5"/>
        <v>4587.89698206711</v>
      </c>
      <c r="F5">
        <f t="shared" si="0"/>
        <v>21044339.518389929</v>
      </c>
      <c r="G5">
        <f t="shared" si="6"/>
        <v>1421.9107677</v>
      </c>
      <c r="H5">
        <f t="shared" si="1"/>
        <v>2020448.3702309986</v>
      </c>
      <c r="I5">
        <f t="shared" si="7"/>
        <v>1020.5979272994349</v>
      </c>
      <c r="J5">
        <f t="shared" si="2"/>
        <v>1040628.3442185676</v>
      </c>
      <c r="K5">
        <f t="shared" si="8"/>
        <v>608.55445799999995</v>
      </c>
      <c r="L5">
        <f t="shared" si="9"/>
        <v>369747.2496144977</v>
      </c>
      <c r="M5">
        <f t="shared" si="10"/>
        <v>332.68113288000001</v>
      </c>
      <c r="N5">
        <f t="shared" si="11"/>
        <v>110353.60630916087</v>
      </c>
      <c r="O5" s="1">
        <f t="shared" si="12"/>
        <v>0.50578533122047997</v>
      </c>
      <c r="P5">
        <f t="shared" si="13"/>
        <v>3.9145933150409998E-4</v>
      </c>
    </row>
    <row r="6" spans="1:16">
      <c r="A6">
        <v>19</v>
      </c>
      <c r="B6">
        <v>0.96299999999999997</v>
      </c>
      <c r="C6">
        <f t="shared" si="3"/>
        <v>3104.8456135178844</v>
      </c>
      <c r="D6">
        <f t="shared" si="4"/>
        <v>9634087.2784986123</v>
      </c>
      <c r="E6">
        <f t="shared" si="5"/>
        <v>4673.7180674056981</v>
      </c>
      <c r="F6">
        <f t="shared" si="0"/>
        <v>21834639.919965632</v>
      </c>
      <c r="G6">
        <f t="shared" si="6"/>
        <v>1500.9058103500001</v>
      </c>
      <c r="H6">
        <f t="shared" si="1"/>
        <v>2249828.4343206566</v>
      </c>
      <c r="I6">
        <f t="shared" si="7"/>
        <v>1097.4497178772197</v>
      </c>
      <c r="J6">
        <f t="shared" si="2"/>
        <v>1202283.1224811575</v>
      </c>
      <c r="K6">
        <f t="shared" si="8"/>
        <v>678.04987449999999</v>
      </c>
      <c r="L6">
        <f t="shared" si="9"/>
        <v>458446.63562017877</v>
      </c>
      <c r="M6">
        <f t="shared" si="10"/>
        <v>391.26541330999999</v>
      </c>
      <c r="N6">
        <f t="shared" si="11"/>
        <v>152335.97383561003</v>
      </c>
      <c r="O6" s="1">
        <f t="shared" si="12"/>
        <v>1.0115706624409599</v>
      </c>
      <c r="P6">
        <f t="shared" si="13"/>
        <v>2.3591092499536804E-3</v>
      </c>
    </row>
    <row r="7" spans="1:16">
      <c r="A7">
        <v>20</v>
      </c>
      <c r="B7">
        <v>1.9490000000000001</v>
      </c>
      <c r="C7">
        <f t="shared" si="3"/>
        <v>3185.5043860358983</v>
      </c>
      <c r="D7">
        <f t="shared" si="4"/>
        <v>10135024.895958178</v>
      </c>
      <c r="E7">
        <f t="shared" si="5"/>
        <v>4755.1360891110498</v>
      </c>
      <c r="F7">
        <f t="shared" si="0"/>
        <v>22592787.504091978</v>
      </c>
      <c r="G7">
        <f t="shared" si="6"/>
        <v>1579.9008530000001</v>
      </c>
      <c r="H7">
        <f t="shared" si="1"/>
        <v>2489932.0503861336</v>
      </c>
      <c r="I7">
        <f t="shared" si="7"/>
        <v>1175.3344495414076</v>
      </c>
      <c r="J7">
        <f t="shared" si="2"/>
        <v>1376833.4131954911</v>
      </c>
      <c r="K7">
        <f t="shared" si="8"/>
        <v>751.30179999999996</v>
      </c>
      <c r="L7">
        <f t="shared" si="9"/>
        <v>561529.61886784004</v>
      </c>
      <c r="M7">
        <f t="shared" si="10"/>
        <v>456.35271999999998</v>
      </c>
      <c r="N7">
        <f t="shared" si="11"/>
        <v>206482.74074983835</v>
      </c>
      <c r="O7" s="1">
        <f t="shared" si="12"/>
        <v>2.0231413248819199</v>
      </c>
      <c r="P7">
        <f t="shared" si="13"/>
        <v>5.4969360552463839E-3</v>
      </c>
    </row>
    <row r="8" spans="1:16">
      <c r="A8">
        <v>21</v>
      </c>
      <c r="B8">
        <v>3.891</v>
      </c>
      <c r="C8">
        <f t="shared" si="3"/>
        <v>3264.1706608458203</v>
      </c>
      <c r="D8">
        <f t="shared" si="4"/>
        <v>10629423.466924936</v>
      </c>
      <c r="E8">
        <f t="shared" si="5"/>
        <v>4832.5808836555507</v>
      </c>
      <c r="F8">
        <f t="shared" si="0"/>
        <v>23316245.99251746</v>
      </c>
      <c r="G8">
        <f t="shared" si="6"/>
        <v>1658.8958956500001</v>
      </c>
      <c r="H8">
        <f t="shared" si="1"/>
        <v>2739041.2046254673</v>
      </c>
      <c r="I8">
        <f t="shared" si="7"/>
        <v>1254.2004309929914</v>
      </c>
      <c r="J8">
        <f t="shared" si="2"/>
        <v>1563273.6732300178</v>
      </c>
      <c r="K8">
        <f t="shared" si="8"/>
        <v>828.31023449999998</v>
      </c>
      <c r="L8">
        <f t="shared" si="9"/>
        <v>679667.07421356603</v>
      </c>
      <c r="M8">
        <f t="shared" si="10"/>
        <v>528.28531749000001</v>
      </c>
      <c r="N8">
        <f t="shared" si="11"/>
        <v>274989.40021580295</v>
      </c>
      <c r="O8" s="1">
        <f t="shared" si="12"/>
        <v>4.0462826497638398</v>
      </c>
      <c r="P8">
        <f t="shared" si="13"/>
        <v>2.4112701317679324E-2</v>
      </c>
    </row>
    <row r="9" spans="1:16">
      <c r="A9">
        <v>22</v>
      </c>
      <c r="B9">
        <v>7.8639999999999999</v>
      </c>
      <c r="C9">
        <f t="shared" si="3"/>
        <v>3340.9851859592759</v>
      </c>
      <c r="D9">
        <f t="shared" si="4"/>
        <v>11109696.840290569</v>
      </c>
      <c r="E9">
        <f t="shared" si="5"/>
        <v>4906.4222636628019</v>
      </c>
      <c r="F9">
        <f t="shared" si="0"/>
        <v>23995873.062499128</v>
      </c>
      <c r="G9">
        <f t="shared" si="6"/>
        <v>1737.8909383</v>
      </c>
      <c r="H9">
        <f t="shared" si="1"/>
        <v>2992993.2072436721</v>
      </c>
      <c r="I9">
        <f t="shared" si="7"/>
        <v>1334.00089979626</v>
      </c>
      <c r="J9">
        <f t="shared" si="2"/>
        <v>1758639.0770012357</v>
      </c>
      <c r="K9">
        <f t="shared" si="8"/>
        <v>909.07517799999994</v>
      </c>
      <c r="L9">
        <f t="shared" si="9"/>
        <v>812181.58735214756</v>
      </c>
      <c r="M9">
        <f t="shared" si="10"/>
        <v>607.40547031999995</v>
      </c>
      <c r="N9">
        <f t="shared" si="11"/>
        <v>359449.97463346733</v>
      </c>
      <c r="O9" s="1">
        <f t="shared" si="12"/>
        <v>8.0925652995276796</v>
      </c>
      <c r="P9">
        <f t="shared" si="13"/>
        <v>5.224209614817793E-2</v>
      </c>
    </row>
    <row r="10" spans="1:16">
      <c r="A10">
        <v>23</v>
      </c>
      <c r="B10">
        <v>16.709</v>
      </c>
      <c r="C10">
        <f t="shared" si="3"/>
        <v>3416.0728801464456</v>
      </c>
      <c r="D10">
        <f t="shared" si="4"/>
        <v>11555674.789644299</v>
      </c>
      <c r="E10">
        <f t="shared" si="5"/>
        <v>4976.9806985039786</v>
      </c>
      <c r="F10">
        <f t="shared" si="0"/>
        <v>24604295.322979547</v>
      </c>
      <c r="G10">
        <f t="shared" si="6"/>
        <v>1816.88598095</v>
      </c>
      <c r="H10">
        <f t="shared" si="1"/>
        <v>3240637.1627422562</v>
      </c>
      <c r="I10">
        <f t="shared" si="7"/>
        <v>1414.6933492622991</v>
      </c>
      <c r="J10">
        <f t="shared" si="2"/>
        <v>1954360.2407823335</v>
      </c>
      <c r="K10">
        <f t="shared" si="8"/>
        <v>993.59663049999995</v>
      </c>
      <c r="L10">
        <f t="shared" si="9"/>
        <v>954309.44262390456</v>
      </c>
      <c r="M10">
        <f t="shared" si="10"/>
        <v>694.05544302999999</v>
      </c>
      <c r="N10">
        <f t="shared" si="11"/>
        <v>458798.2038853931</v>
      </c>
      <c r="O10" s="1">
        <f t="shared" si="12"/>
        <v>16.185130599055359</v>
      </c>
      <c r="P10">
        <f t="shared" si="13"/>
        <v>0.27443914924609653</v>
      </c>
    </row>
    <row r="11" spans="1:16">
      <c r="A11">
        <v>24</v>
      </c>
      <c r="B11">
        <v>38.536000000000001</v>
      </c>
      <c r="C11">
        <f t="shared" si="3"/>
        <v>3489.5452185270119</v>
      </c>
      <c r="D11">
        <f t="shared" si="4"/>
        <v>11909464.626358418</v>
      </c>
      <c r="E11">
        <f t="shared" si="5"/>
        <v>5044.5357201085562</v>
      </c>
      <c r="F11">
        <f t="shared" si="0"/>
        <v>25060033.197726943</v>
      </c>
      <c r="G11">
        <f t="shared" si="6"/>
        <v>1895.8810235999999</v>
      </c>
      <c r="H11">
        <f t="shared" si="1"/>
        <v>3449730.5366916843</v>
      </c>
      <c r="I11">
        <f t="shared" si="7"/>
        <v>1496.2389725996236</v>
      </c>
      <c r="J11">
        <f t="shared" si="2"/>
        <v>2124897.9563257787</v>
      </c>
      <c r="K11">
        <f t="shared" si="8"/>
        <v>1081.8745919999999</v>
      </c>
      <c r="L11">
        <f t="shared" si="9"/>
        <v>1088555.4175565422</v>
      </c>
      <c r="M11">
        <f t="shared" si="10"/>
        <v>788.57750016</v>
      </c>
      <c r="N11">
        <f t="shared" si="11"/>
        <v>562562.25196226314</v>
      </c>
      <c r="O11" s="1">
        <f t="shared" si="12"/>
        <v>32.370261198110718</v>
      </c>
      <c r="P11">
        <f t="shared" si="13"/>
        <v>38.016334973123094</v>
      </c>
    </row>
    <row r="12" spans="1:16">
      <c r="A12">
        <v>25</v>
      </c>
      <c r="B12">
        <v>59.243000000000002</v>
      </c>
      <c r="C12">
        <f t="shared" si="3"/>
        <v>3561.5021748999998</v>
      </c>
      <c r="D12">
        <f t="shared" si="4"/>
        <v>12265819.328171227</v>
      </c>
      <c r="E12">
        <f t="shared" si="5"/>
        <v>5109.3326117020988</v>
      </c>
      <c r="F12">
        <f t="shared" si="0"/>
        <v>25503405.086221453</v>
      </c>
      <c r="G12">
        <f t="shared" si="6"/>
        <v>1974.8760662500001</v>
      </c>
      <c r="H12">
        <f t="shared" si="1"/>
        <v>3669650.0445103776</v>
      </c>
      <c r="I12">
        <f t="shared" si="7"/>
        <v>1578.6021998535189</v>
      </c>
      <c r="J12">
        <f t="shared" si="2"/>
        <v>2308452.3781795255</v>
      </c>
      <c r="K12">
        <f t="shared" si="8"/>
        <v>1173.9090624999999</v>
      </c>
      <c r="L12">
        <f t="shared" si="9"/>
        <v>1242480.4308892537</v>
      </c>
      <c r="M12">
        <f t="shared" si="10"/>
        <v>891.31390624999995</v>
      </c>
      <c r="N12">
        <f t="shared" si="11"/>
        <v>692341.99302769615</v>
      </c>
      <c r="O12" s="1">
        <f t="shared" si="12"/>
        <v>64.740522396221436</v>
      </c>
      <c r="P12">
        <f t="shared" si="13"/>
        <v>30.222752496956261</v>
      </c>
    </row>
    <row r="13" spans="1:16">
      <c r="A13">
        <v>26</v>
      </c>
      <c r="B13">
        <v>127.15900000000001</v>
      </c>
      <c r="C13">
        <f t="shared" si="3"/>
        <v>3632.0338175036482</v>
      </c>
      <c r="D13">
        <f t="shared" si="4"/>
        <v>12284147.48637123</v>
      </c>
      <c r="E13">
        <f t="shared" si="5"/>
        <v>5171.5877839023124</v>
      </c>
      <c r="F13">
        <f t="shared" si="0"/>
        <v>25446261.755862165</v>
      </c>
      <c r="G13">
        <f t="shared" si="6"/>
        <v>2053.8711088999999</v>
      </c>
      <c r="H13">
        <f t="shared" si="1"/>
        <v>3712219.5505818846</v>
      </c>
      <c r="I13">
        <f t="shared" si="7"/>
        <v>1661.7503090430948</v>
      </c>
      <c r="J13">
        <f t="shared" si="2"/>
        <v>2354970.4857905991</v>
      </c>
      <c r="K13">
        <f t="shared" si="8"/>
        <v>1269.7000419999999</v>
      </c>
      <c r="L13">
        <f t="shared" si="9"/>
        <v>1305400.0326544454</v>
      </c>
      <c r="M13">
        <f t="shared" si="10"/>
        <v>1002.60692584</v>
      </c>
      <c r="N13">
        <f t="shared" si="11"/>
        <v>766409.07085755817</v>
      </c>
      <c r="O13" s="1">
        <f t="shared" si="12"/>
        <v>129.48104479244287</v>
      </c>
      <c r="P13">
        <f t="shared" si="13"/>
        <v>5.3918920181110366</v>
      </c>
    </row>
    <row r="14" spans="1:16">
      <c r="A14">
        <v>27</v>
      </c>
      <c r="B14">
        <v>260.21699999999998</v>
      </c>
      <c r="C14">
        <f t="shared" si="3"/>
        <v>3701.2216309163146</v>
      </c>
      <c r="D14">
        <f t="shared" si="4"/>
        <v>11840512.869987521</v>
      </c>
      <c r="E14">
        <f t="shared" si="5"/>
        <v>5231.4931356556654</v>
      </c>
      <c r="F14">
        <f t="shared" si="0"/>
        <v>24713586.416939531</v>
      </c>
      <c r="G14">
        <f t="shared" si="6"/>
        <v>2132.8661515500003</v>
      </c>
      <c r="H14">
        <f t="shared" si="1"/>
        <v>3506814.8448009356</v>
      </c>
      <c r="I14">
        <f t="shared" si="7"/>
        <v>1745.653097203729</v>
      </c>
      <c r="J14">
        <f>(I14-$B14)^2</f>
        <v>2206520.3988758461</v>
      </c>
      <c r="K14">
        <f t="shared" si="8"/>
        <v>1369.2475305</v>
      </c>
      <c r="L14">
        <f t="shared" si="9"/>
        <v>1229948.7175811117</v>
      </c>
      <c r="M14">
        <f t="shared" si="10"/>
        <v>1122.7988234699999</v>
      </c>
      <c r="N14">
        <f t="shared" si="11"/>
        <v>744047.40218083013</v>
      </c>
      <c r="O14" s="1">
        <f t="shared" si="12"/>
        <v>258.96208958488575</v>
      </c>
      <c r="P14">
        <f t="shared" si="13"/>
        <v>1.5748001499621909</v>
      </c>
    </row>
    <row r="15" spans="1:16">
      <c r="A15">
        <v>28</v>
      </c>
      <c r="B15">
        <v>485.86500000000001</v>
      </c>
      <c r="C15">
        <f t="shared" si="3"/>
        <v>3769.1396194404265</v>
      </c>
      <c r="D15">
        <f t="shared" si="4"/>
        <v>10779892.226661677</v>
      </c>
      <c r="E15">
        <f t="shared" si="5"/>
        <v>5289.2196216969951</v>
      </c>
      <c r="F15">
        <f t="shared" si="0"/>
        <v>23072215.621777885</v>
      </c>
      <c r="G15">
        <f t="shared" si="6"/>
        <v>2211.8611942000002</v>
      </c>
      <c r="H15">
        <f t="shared" si="1"/>
        <v>2979062.8623928847</v>
      </c>
      <c r="I15">
        <f t="shared" si="7"/>
        <v>1830.2826002244278</v>
      </c>
      <c r="J15">
        <f t="shared" ref="J15:J17" si="14">(I15-$B15)^2</f>
        <v>1807458.6837932095</v>
      </c>
      <c r="K15">
        <f t="shared" si="8"/>
        <v>1472.551528</v>
      </c>
      <c r="L15">
        <f t="shared" si="9"/>
        <v>973550.30453669466</v>
      </c>
      <c r="M15">
        <f t="shared" si="10"/>
        <v>1252.2318636800001</v>
      </c>
      <c r="N15">
        <f t="shared" si="11"/>
        <v>587318.16974671977</v>
      </c>
      <c r="O15" s="1">
        <f t="shared" si="12"/>
        <v>517.92417916977149</v>
      </c>
      <c r="P15">
        <f t="shared" si="13"/>
        <v>1027.7909690395097</v>
      </c>
    </row>
    <row r="16" spans="1:16">
      <c r="A16">
        <v>29</v>
      </c>
      <c r="B16">
        <v>1058.1790000000001</v>
      </c>
      <c r="C16">
        <f t="shared" si="3"/>
        <v>3835.8552345608946</v>
      </c>
      <c r="D16">
        <f t="shared" si="4"/>
        <v>7715485.2640443891</v>
      </c>
      <c r="E16">
        <f t="shared" si="5"/>
        <v>5344.9201937147845</v>
      </c>
      <c r="F16">
        <f t="shared" si="0"/>
        <v>18376150.061891254</v>
      </c>
      <c r="G16">
        <f t="shared" si="6"/>
        <v>2290.8562368500002</v>
      </c>
      <c r="H16">
        <f t="shared" si="1"/>
        <v>1519493.1702481513</v>
      </c>
      <c r="I16">
        <f t="shared" si="7"/>
        <v>1915.6128527544492</v>
      </c>
      <c r="J16">
        <f t="shared" si="14"/>
        <v>735192.81184933835</v>
      </c>
      <c r="K16">
        <f t="shared" si="8"/>
        <v>1579.6120344999999</v>
      </c>
      <c r="L16">
        <f t="shared" si="9"/>
        <v>271892.40946787805</v>
      </c>
      <c r="M16">
        <f t="shared" si="10"/>
        <v>1391.24831101</v>
      </c>
      <c r="N16">
        <f t="shared" si="11"/>
        <v>110935.16593667601</v>
      </c>
      <c r="O16" s="1">
        <f t="shared" si="12"/>
        <v>1035.848358339543</v>
      </c>
      <c r="P16">
        <f t="shared" si="13"/>
        <v>498.65755696774244</v>
      </c>
    </row>
    <row r="17" spans="1:16">
      <c r="A17">
        <v>30</v>
      </c>
      <c r="B17">
        <v>2066.7159999999999</v>
      </c>
      <c r="C17">
        <f t="shared" si="3"/>
        <v>3901.4301595928787</v>
      </c>
      <c r="D17">
        <f>(C17-$B17)^2</f>
        <v>3366176.0474106036</v>
      </c>
      <c r="E17">
        <f t="shared" si="5"/>
        <v>5398.7322426996043</v>
      </c>
      <c r="F17">
        <f>(E17-$B17)^2</f>
        <v>11102332.24161399</v>
      </c>
      <c r="G17">
        <f t="shared" si="6"/>
        <v>2369.8512795000001</v>
      </c>
      <c r="H17">
        <f t="shared" si="1"/>
        <v>91890.997677543273</v>
      </c>
      <c r="I17">
        <f t="shared" si="7"/>
        <v>2001.6196812616406</v>
      </c>
      <c r="J17">
        <f t="shared" si="14"/>
        <v>4237.5307132860662</v>
      </c>
      <c r="K17">
        <f t="shared" si="8"/>
        <v>1690.42905</v>
      </c>
      <c r="L17">
        <f t="shared" si="9"/>
        <v>141591.86874030245</v>
      </c>
      <c r="M17">
        <f t="shared" si="10"/>
        <v>1540.1904299999999</v>
      </c>
      <c r="N17">
        <f t="shared" si="11"/>
        <v>277229.1758638249</v>
      </c>
      <c r="O17" s="1">
        <f t="shared" si="12"/>
        <v>2071.696716679086</v>
      </c>
      <c r="P17">
        <f t="shared" si="13"/>
        <v>24.807538637326189</v>
      </c>
    </row>
    <row r="18" spans="1:16">
      <c r="B18" t="s">
        <v>2</v>
      </c>
      <c r="D18">
        <f>AVERAGE(D2:D17)</f>
        <v>9794160.430227764</v>
      </c>
      <c r="F18">
        <f>AVERAGE(F2:F17)</f>
        <v>21795517.486664023</v>
      </c>
      <c r="H18">
        <f t="shared" ref="E18:P18" si="15">AVERAGE(H2:H17)</f>
        <v>2466600.5834860438</v>
      </c>
      <c r="J18">
        <f t="shared" si="15"/>
        <v>1420123.0441333354</v>
      </c>
      <c r="L18">
        <f t="shared" si="15"/>
        <v>674582.28778189397</v>
      </c>
      <c r="N18">
        <f t="shared" si="15"/>
        <v>342077.56150498433</v>
      </c>
      <c r="P18">
        <f>AVERAGE(P2:P17)</f>
        <v>101.67631614551576</v>
      </c>
    </row>
    <row r="21" spans="1:16" ht="20.25">
      <c r="A21" s="2" t="s">
        <v>10</v>
      </c>
    </row>
    <row r="22" spans="1:16" ht="20.25">
      <c r="A22" s="2" t="s">
        <v>11</v>
      </c>
    </row>
    <row r="25" spans="1:16" ht="20.25">
      <c r="A25" s="2" t="s">
        <v>13</v>
      </c>
    </row>
    <row r="26" spans="1:16" ht="20.25">
      <c r="A26" s="2" t="s">
        <v>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2021-02-02T07:54:08Z</dcterms:modified>
</cp:coreProperties>
</file>