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TTT\DA\17521272-18521503-18521632\source\Số liệu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N25" i="1"/>
  <c r="L25" i="1"/>
  <c r="J25" i="1"/>
  <c r="H25" i="1"/>
  <c r="F25" i="1"/>
  <c r="D25" i="1"/>
  <c r="O3" i="1" l="1"/>
  <c r="O4" i="1"/>
  <c r="O5" i="1"/>
  <c r="O6" i="1"/>
  <c r="P6" i="1" s="1"/>
  <c r="O7" i="1"/>
  <c r="O8" i="1"/>
  <c r="O9" i="1"/>
  <c r="O10" i="1"/>
  <c r="P10" i="1" s="1"/>
  <c r="O11" i="1"/>
  <c r="O12" i="1"/>
  <c r="O13" i="1"/>
  <c r="O14" i="1"/>
  <c r="O15" i="1"/>
  <c r="O16" i="1"/>
  <c r="O17" i="1"/>
  <c r="O18" i="1"/>
  <c r="P18" i="1" s="1"/>
  <c r="O19" i="1"/>
  <c r="O20" i="1"/>
  <c r="O21" i="1"/>
  <c r="O22" i="1"/>
  <c r="O23" i="1"/>
  <c r="O24" i="1"/>
  <c r="M3" i="1"/>
  <c r="M4" i="1"/>
  <c r="M5" i="1"/>
  <c r="M6" i="1"/>
  <c r="N6" i="1" s="1"/>
  <c r="M7" i="1"/>
  <c r="M8" i="1"/>
  <c r="M9" i="1"/>
  <c r="M10" i="1"/>
  <c r="N10" i="1" s="1"/>
  <c r="M11" i="1"/>
  <c r="M12" i="1"/>
  <c r="M13" i="1"/>
  <c r="M14" i="1"/>
  <c r="N14" i="1" s="1"/>
  <c r="M15" i="1"/>
  <c r="M16" i="1"/>
  <c r="M17" i="1"/>
  <c r="M18" i="1"/>
  <c r="M19" i="1"/>
  <c r="M20" i="1"/>
  <c r="M21" i="1"/>
  <c r="M22" i="1"/>
  <c r="N22" i="1" s="1"/>
  <c r="M23" i="1"/>
  <c r="M24" i="1"/>
  <c r="K3" i="1"/>
  <c r="K4" i="1"/>
  <c r="K5" i="1"/>
  <c r="K6" i="1"/>
  <c r="L6" i="1" s="1"/>
  <c r="K7" i="1"/>
  <c r="K8" i="1"/>
  <c r="K9" i="1"/>
  <c r="K10" i="1"/>
  <c r="L10" i="1" s="1"/>
  <c r="K11" i="1"/>
  <c r="K12" i="1"/>
  <c r="K13" i="1"/>
  <c r="K14" i="1"/>
  <c r="L14" i="1" s="1"/>
  <c r="K15" i="1"/>
  <c r="K16" i="1"/>
  <c r="K17" i="1"/>
  <c r="K18" i="1"/>
  <c r="L18" i="1" s="1"/>
  <c r="K19" i="1"/>
  <c r="K20" i="1"/>
  <c r="K21" i="1"/>
  <c r="K22" i="1"/>
  <c r="K23" i="1"/>
  <c r="K24" i="1"/>
  <c r="I3" i="1"/>
  <c r="I4" i="1"/>
  <c r="I5" i="1"/>
  <c r="I6" i="1"/>
  <c r="J6" i="1" s="1"/>
  <c r="I7" i="1"/>
  <c r="I8" i="1"/>
  <c r="I9" i="1"/>
  <c r="J9" i="1" s="1"/>
  <c r="I10" i="1"/>
  <c r="J10" i="1" s="1"/>
  <c r="I11" i="1"/>
  <c r="I12" i="1"/>
  <c r="I13" i="1"/>
  <c r="I14" i="1"/>
  <c r="J14" i="1" s="1"/>
  <c r="I15" i="1"/>
  <c r="I16" i="1"/>
  <c r="I17" i="1"/>
  <c r="J17" i="1" s="1"/>
  <c r="I18" i="1"/>
  <c r="J18" i="1" s="1"/>
  <c r="I19" i="1"/>
  <c r="I20" i="1"/>
  <c r="I21" i="1"/>
  <c r="I22" i="1"/>
  <c r="J22" i="1" s="1"/>
  <c r="I23" i="1"/>
  <c r="I24" i="1"/>
  <c r="G3" i="1"/>
  <c r="G4" i="1"/>
  <c r="G5" i="1"/>
  <c r="G6" i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18" i="1"/>
  <c r="H18" i="1" s="1"/>
  <c r="G19" i="1"/>
  <c r="G20" i="1"/>
  <c r="G21" i="1"/>
  <c r="G22" i="1"/>
  <c r="G23" i="1"/>
  <c r="G24" i="1"/>
  <c r="E3" i="1"/>
  <c r="E4" i="1"/>
  <c r="E5" i="1"/>
  <c r="E6" i="1"/>
  <c r="F6" i="1" s="1"/>
  <c r="E7" i="1"/>
  <c r="E8" i="1"/>
  <c r="E9" i="1"/>
  <c r="E10" i="1"/>
  <c r="F10" i="1" s="1"/>
  <c r="E11" i="1"/>
  <c r="E12" i="1"/>
  <c r="E13" i="1"/>
  <c r="E14" i="1"/>
  <c r="F14" i="1" s="1"/>
  <c r="E15" i="1"/>
  <c r="E16" i="1"/>
  <c r="E17" i="1"/>
  <c r="E18" i="1"/>
  <c r="F18" i="1" s="1"/>
  <c r="E19" i="1"/>
  <c r="E20" i="1"/>
  <c r="E21" i="1"/>
  <c r="E22" i="1"/>
  <c r="F22" i="1" s="1"/>
  <c r="E23" i="1"/>
  <c r="E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" i="1"/>
  <c r="M2" i="1"/>
  <c r="K2" i="1"/>
  <c r="I2" i="1"/>
  <c r="G2" i="1"/>
  <c r="E2" i="1"/>
  <c r="C2" i="1"/>
  <c r="P24" i="1"/>
  <c r="N24" i="1"/>
  <c r="L24" i="1"/>
  <c r="J24" i="1"/>
  <c r="H24" i="1"/>
  <c r="F24" i="1"/>
  <c r="D24" i="1"/>
  <c r="P23" i="1"/>
  <c r="N23" i="1"/>
  <c r="L23" i="1"/>
  <c r="J23" i="1"/>
  <c r="H23" i="1"/>
  <c r="F23" i="1"/>
  <c r="D23" i="1"/>
  <c r="P22" i="1"/>
  <c r="L22" i="1"/>
  <c r="H22" i="1"/>
  <c r="D22" i="1"/>
  <c r="P21" i="1"/>
  <c r="N21" i="1"/>
  <c r="L21" i="1"/>
  <c r="J21" i="1"/>
  <c r="H21" i="1"/>
  <c r="F21" i="1"/>
  <c r="D21" i="1"/>
  <c r="P20" i="1"/>
  <c r="N20" i="1"/>
  <c r="L20" i="1"/>
  <c r="J20" i="1"/>
  <c r="H20" i="1"/>
  <c r="F20" i="1"/>
  <c r="D20" i="1"/>
  <c r="P19" i="1"/>
  <c r="N19" i="1"/>
  <c r="L19" i="1"/>
  <c r="J19" i="1"/>
  <c r="H19" i="1"/>
  <c r="F19" i="1"/>
  <c r="D19" i="1"/>
  <c r="N18" i="1"/>
  <c r="D18" i="1"/>
  <c r="P17" i="1"/>
  <c r="N17" i="1"/>
  <c r="L17" i="1"/>
  <c r="H17" i="1"/>
  <c r="F17" i="1"/>
  <c r="D17" i="1"/>
  <c r="P16" i="1"/>
  <c r="N16" i="1"/>
  <c r="L16" i="1"/>
  <c r="J16" i="1"/>
  <c r="H16" i="1"/>
  <c r="F16" i="1"/>
  <c r="D16" i="1"/>
  <c r="P15" i="1"/>
  <c r="N15" i="1"/>
  <c r="L15" i="1"/>
  <c r="J15" i="1"/>
  <c r="H15" i="1"/>
  <c r="F15" i="1"/>
  <c r="D15" i="1"/>
  <c r="P14" i="1"/>
  <c r="D14" i="1"/>
  <c r="P13" i="1"/>
  <c r="N13" i="1"/>
  <c r="L13" i="1"/>
  <c r="J13" i="1"/>
  <c r="H13" i="1"/>
  <c r="F13" i="1"/>
  <c r="D13" i="1"/>
  <c r="P12" i="1"/>
  <c r="N12" i="1"/>
  <c r="L12" i="1"/>
  <c r="J12" i="1"/>
  <c r="H12" i="1"/>
  <c r="F12" i="1"/>
  <c r="D12" i="1"/>
  <c r="P11" i="1"/>
  <c r="N11" i="1"/>
  <c r="L11" i="1"/>
  <c r="J11" i="1"/>
  <c r="H11" i="1"/>
  <c r="F11" i="1"/>
  <c r="D11" i="1"/>
  <c r="D10" i="1"/>
  <c r="P9" i="1"/>
  <c r="N9" i="1"/>
  <c r="L9" i="1"/>
  <c r="H9" i="1"/>
  <c r="F9" i="1"/>
  <c r="D9" i="1"/>
  <c r="P8" i="1"/>
  <c r="N8" i="1"/>
  <c r="L8" i="1"/>
  <c r="J8" i="1"/>
  <c r="H8" i="1"/>
  <c r="F8" i="1"/>
  <c r="D8" i="1"/>
  <c r="P7" i="1"/>
  <c r="N7" i="1"/>
  <c r="L7" i="1"/>
  <c r="J7" i="1"/>
  <c r="H7" i="1"/>
  <c r="F7" i="1"/>
  <c r="D7" i="1"/>
  <c r="H6" i="1"/>
  <c r="D6" i="1"/>
  <c r="P5" i="1"/>
  <c r="N5" i="1"/>
  <c r="L5" i="1"/>
  <c r="J5" i="1"/>
  <c r="H5" i="1"/>
  <c r="F5" i="1"/>
  <c r="D5" i="1"/>
  <c r="P4" i="1"/>
  <c r="N4" i="1"/>
  <c r="L4" i="1"/>
  <c r="J4" i="1"/>
  <c r="H4" i="1"/>
  <c r="F4" i="1"/>
  <c r="D4" i="1"/>
  <c r="P3" i="1"/>
  <c r="N3" i="1"/>
  <c r="L3" i="1"/>
  <c r="J3" i="1"/>
  <c r="H3" i="1"/>
  <c r="F3" i="1"/>
  <c r="D3" i="1"/>
  <c r="P2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<sst xmlns="http://schemas.openxmlformats.org/spreadsheetml/2006/main" count="15" uniqueCount="15">
  <si>
    <t>Sum</t>
  </si>
  <si>
    <t>t(Sum)</t>
  </si>
  <si>
    <t>MSE</t>
  </si>
  <si>
    <t>n : size mảng cố định = 100</t>
  </si>
  <si>
    <t>Sum*100*5.35591186e-07</t>
  </si>
  <si>
    <t xml:space="preserve">    =&gt; độ phức tạp giải thuật là  O(Sum) nếu  cố định và Sum thay đổi</t>
  </si>
  <si>
    <t>Vì MSE sai số toàn phương O(Sum)  =0.42140613 bé nhất</t>
  </si>
  <si>
    <t>Sum: tổng mà các subset cần đạt được\\</t>
  </si>
  <si>
    <t>T(Sum): thời gian chạy thực nghiệm tương ứng với độ lớn của tổng</t>
  </si>
  <si>
    <t>sqrt(sum)*0.06922314</t>
  </si>
  <si>
    <t>lg(sum)*7.80286957</t>
  </si>
  <si>
    <t>Sum*5.35591186e-05</t>
  </si>
  <si>
    <t>Sum*lg(sum)*2.58852747e-06</t>
  </si>
  <si>
    <t>Sum^2*2.88462561e-11</t>
  </si>
  <si>
    <t>Sum^3*1.40000824e-17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</si>
</sst>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9" workbookViewId="0">
      <selection activeCell="M20" sqref="M20"/>
    </sheetView>
  </sheetViews>
  <sheetFormatPr defaultRowHeight="15.75" x14ac:dyDescent="0.25"/>
  <cols>
    <col min="11" max="11" width="12.125" bestFit="1" customWidth="1"/>
    <col min="13" max="13" width="12.125" bestFit="1" customWidth="1"/>
  </cols>
  <sheetData>
    <row r="1" spans="1:16" x14ac:dyDescent="0.25">
      <c r="A1" t="s">
        <v>0</v>
      </c>
      <c r="B1" t="s">
        <v>1</v>
      </c>
      <c r="C1" s="1" t="s">
        <v>9</v>
      </c>
      <c r="D1" s="2"/>
      <c r="E1" s="1" t="s">
        <v>10</v>
      </c>
      <c r="F1" s="2"/>
      <c r="G1" s="1" t="s">
        <v>11</v>
      </c>
      <c r="H1" s="2"/>
      <c r="I1" s="1" t="s">
        <v>12</v>
      </c>
      <c r="J1" s="2"/>
      <c r="K1" s="1" t="s">
        <v>13</v>
      </c>
      <c r="L1" s="2"/>
      <c r="M1" t="s">
        <v>14</v>
      </c>
      <c r="O1" t="s">
        <v>4</v>
      </c>
    </row>
    <row r="2" spans="1:16" x14ac:dyDescent="0.25">
      <c r="A2">
        <v>1000</v>
      </c>
      <c r="B2">
        <v>2.4E-2</v>
      </c>
      <c r="C2">
        <f>SQRT(A2)*0.06922314</f>
        <v>2.1890278918870814</v>
      </c>
      <c r="D2">
        <f>(C2-B2)^2</f>
        <v>4.68734577264902</v>
      </c>
      <c r="E2">
        <f>LOG(A2,2)*7.80286957</f>
        <v>77.761714935974027</v>
      </c>
      <c r="F2">
        <f>(E2-B2)^2</f>
        <v>6043.1523234667593</v>
      </c>
      <c r="G2">
        <f>A2*0.0000535591186</f>
        <v>5.3559118599999997E-2</v>
      </c>
      <c r="H2">
        <f>(G2-B2)^2</f>
        <v>8.7374149240886578E-4</v>
      </c>
      <c r="I2">
        <f>(A2*LOG(A2,2))*0.00000258852747</f>
        <v>2.5796706380942117E-2</v>
      </c>
      <c r="J2">
        <f>(I2-B2)^2</f>
        <v>3.2281538193181186E-6</v>
      </c>
      <c r="K2">
        <f>(A2^2)*0.0000000000288462561</f>
        <v>2.88462561E-5</v>
      </c>
      <c r="L2">
        <f>(K2-B2)^2</f>
        <v>5.7461621181369095E-4</v>
      </c>
      <c r="M2">
        <f>(A2^3)*1.40000824E-17</f>
        <v>1.4000082400000001E-8</v>
      </c>
      <c r="N2">
        <f>(M2-B2)^2</f>
        <v>5.7599932799624084E-4</v>
      </c>
      <c r="O2">
        <f>A2*100*0.000000535591186</f>
        <v>5.3559118600000004E-2</v>
      </c>
      <c r="P2">
        <f>(O2-B2)^2</f>
        <v>8.737414924088661E-4</v>
      </c>
    </row>
    <row r="3" spans="1:16" x14ac:dyDescent="0.25">
      <c r="A3">
        <v>5000</v>
      </c>
      <c r="B3">
        <v>0.14099999999999999</v>
      </c>
      <c r="C3">
        <f t="shared" ref="C3:C24" si="0">SQRT(A3)*0.06922314</f>
        <v>4.8948151709025751</v>
      </c>
      <c r="D3">
        <f t="shared" ref="D3:D24" si="1">(C3-B3)^2</f>
        <v>22.598758679103479</v>
      </c>
      <c r="E3">
        <f t="shared" ref="E3:E24" si="2">LOG(A3,2)*7.80286957</f>
        <v>95.879417011298699</v>
      </c>
      <c r="F3">
        <f t="shared" ref="F3:F24" si="3">(E3-B3)^2</f>
        <v>9165.8444918293262</v>
      </c>
      <c r="G3">
        <f t="shared" ref="G3:G24" si="4">A3*0.0000535591186</f>
        <v>0.267795593</v>
      </c>
      <c r="H3">
        <f t="shared" ref="H3:H24" si="5">(G3-B3)^2</f>
        <v>1.6077122404221652E-2</v>
      </c>
      <c r="I3">
        <f t="shared" ref="I3:I24" si="6">(A3*LOG(A3,2))*0.00000258852747</f>
        <v>0.15903540518961412</v>
      </c>
      <c r="J3">
        <f t="shared" ref="J3:J24" si="7">(I3-B3)^2</f>
        <v>3.2527584035356043E-4</v>
      </c>
      <c r="K3">
        <f t="shared" ref="K3:K24" si="8">(A3^2)*0.0000000000288462561</f>
        <v>7.2115640249999994E-4</v>
      </c>
      <c r="L3">
        <f t="shared" ref="L3:L24" si="9">(K3-B3)^2</f>
        <v>1.967815396105186E-2</v>
      </c>
      <c r="M3">
        <f t="shared" ref="M3:M24" si="10">(A3^3)*1.40000824E-17</f>
        <v>1.7500103000000001E-6</v>
      </c>
      <c r="N3">
        <f t="shared" ref="N3:N24" si="11">(M3-B3)^2</f>
        <v>1.9880506500157932E-2</v>
      </c>
      <c r="O3">
        <f t="shared" ref="O3:O24" si="12">A3*100*0.000000535591186</f>
        <v>0.267795593</v>
      </c>
      <c r="P3">
        <f t="shared" ref="P3:P24" si="13">(O3-B3)^2</f>
        <v>1.6077122404221652E-2</v>
      </c>
    </row>
    <row r="4" spans="1:16" x14ac:dyDescent="0.25">
      <c r="A4">
        <v>10000</v>
      </c>
      <c r="B4">
        <v>0.374</v>
      </c>
      <c r="C4">
        <f t="shared" si="0"/>
        <v>6.9223140000000001</v>
      </c>
      <c r="D4">
        <f t="shared" si="1"/>
        <v>42.880416242596006</v>
      </c>
      <c r="E4">
        <f t="shared" si="2"/>
        <v>103.6822865812987</v>
      </c>
      <c r="F4">
        <f t="shared" si="3"/>
        <v>10672.602076363741</v>
      </c>
      <c r="G4">
        <f t="shared" si="4"/>
        <v>0.535591186</v>
      </c>
      <c r="H4">
        <f t="shared" si="5"/>
        <v>2.6111711392886594E-2</v>
      </c>
      <c r="I4">
        <f t="shared" si="6"/>
        <v>0.3439560850792282</v>
      </c>
      <c r="J4">
        <f t="shared" si="7"/>
        <v>9.0263682376657422E-4</v>
      </c>
      <c r="K4">
        <f t="shared" si="8"/>
        <v>2.8846256099999998E-3</v>
      </c>
      <c r="L4">
        <f t="shared" si="9"/>
        <v>0.13772662110862985</v>
      </c>
      <c r="M4">
        <f t="shared" si="10"/>
        <v>1.4000082400000001E-5</v>
      </c>
      <c r="N4">
        <f t="shared" si="11"/>
        <v>0.13986552813436712</v>
      </c>
      <c r="O4">
        <f t="shared" si="12"/>
        <v>0.535591186</v>
      </c>
      <c r="P4">
        <f t="shared" si="13"/>
        <v>2.6111711392886594E-2</v>
      </c>
    </row>
    <row r="5" spans="1:16" x14ac:dyDescent="0.25">
      <c r="A5">
        <v>20000</v>
      </c>
      <c r="B5">
        <v>0.89200000000000002</v>
      </c>
      <c r="C5">
        <f t="shared" si="0"/>
        <v>9.7896303418051502</v>
      </c>
      <c r="D5">
        <f t="shared" si="1"/>
        <v>79.167825699411651</v>
      </c>
      <c r="E5">
        <f t="shared" si="2"/>
        <v>111.48515615129868</v>
      </c>
      <c r="F5">
        <f t="shared" si="3"/>
        <v>12230.846187505535</v>
      </c>
      <c r="G5">
        <f t="shared" si="4"/>
        <v>1.071182372</v>
      </c>
      <c r="H5">
        <f t="shared" si="5"/>
        <v>3.2106322435546376E-2</v>
      </c>
      <c r="I5">
        <f t="shared" si="6"/>
        <v>0.73968271955845644</v>
      </c>
      <c r="J5">
        <f t="shared" si="7"/>
        <v>2.3200553921107835E-2</v>
      </c>
      <c r="K5">
        <f t="shared" si="8"/>
        <v>1.1538502439999999E-2</v>
      </c>
      <c r="L5">
        <f t="shared" si="9"/>
        <v>0.77521244868559791</v>
      </c>
      <c r="M5">
        <f t="shared" si="10"/>
        <v>1.120006592E-4</v>
      </c>
      <c r="N5">
        <f t="shared" si="11"/>
        <v>0.79546420336813484</v>
      </c>
      <c r="O5">
        <f t="shared" si="12"/>
        <v>1.071182372</v>
      </c>
      <c r="P5">
        <f t="shared" si="13"/>
        <v>3.2106322435546376E-2</v>
      </c>
    </row>
    <row r="6" spans="1:16" x14ac:dyDescent="0.25">
      <c r="A6">
        <v>30000</v>
      </c>
      <c r="B6">
        <v>1.3979999999999999</v>
      </c>
      <c r="C6">
        <f t="shared" si="0"/>
        <v>11.989799553945346</v>
      </c>
      <c r="D6">
        <f t="shared" si="1"/>
        <v>112.18621779095685</v>
      </c>
      <c r="E6">
        <f t="shared" si="2"/>
        <v>116.04954224776691</v>
      </c>
      <c r="F6">
        <f t="shared" si="3"/>
        <v>13144.976139791481</v>
      </c>
      <c r="G6">
        <f t="shared" si="4"/>
        <v>1.606773558</v>
      </c>
      <c r="H6">
        <f t="shared" si="5"/>
        <v>4.3586398519979398E-2</v>
      </c>
      <c r="I6">
        <f t="shared" si="6"/>
        <v>1.154949824398783</v>
      </c>
      <c r="J6">
        <f t="shared" si="7"/>
        <v>5.9073387859782368E-2</v>
      </c>
      <c r="K6">
        <f t="shared" si="8"/>
        <v>2.5961630489999998E-2</v>
      </c>
      <c r="L6">
        <f t="shared" si="9"/>
        <v>1.8824892874076586</v>
      </c>
      <c r="M6">
        <f t="shared" si="10"/>
        <v>3.7800222480000002E-4</v>
      </c>
      <c r="N6">
        <f t="shared" si="11"/>
        <v>1.9533472486651413</v>
      </c>
      <c r="O6">
        <f t="shared" si="12"/>
        <v>1.606773558</v>
      </c>
      <c r="P6">
        <f t="shared" si="13"/>
        <v>4.3586398519979398E-2</v>
      </c>
    </row>
    <row r="7" spans="1:16" x14ac:dyDescent="0.25">
      <c r="A7">
        <v>40000</v>
      </c>
      <c r="B7">
        <v>1.956</v>
      </c>
      <c r="C7">
        <f t="shared" si="0"/>
        <v>13.844628</v>
      </c>
      <c r="D7">
        <f t="shared" si="1"/>
        <v>141.33947572238401</v>
      </c>
      <c r="E7">
        <f t="shared" si="2"/>
        <v>119.28802572129869</v>
      </c>
      <c r="F7">
        <f t="shared" si="3"/>
        <v>13766.804259863498</v>
      </c>
      <c r="G7">
        <f t="shared" si="4"/>
        <v>2.142364744</v>
      </c>
      <c r="H7">
        <f t="shared" si="5"/>
        <v>3.4731817806185547E-2</v>
      </c>
      <c r="I7">
        <f t="shared" si="6"/>
        <v>1.5829065379169127</v>
      </c>
      <c r="J7">
        <f t="shared" si="7"/>
        <v>0.13919873144914405</v>
      </c>
      <c r="K7">
        <f t="shared" si="8"/>
        <v>4.6154009759999996E-2</v>
      </c>
      <c r="L7">
        <f t="shared" si="9"/>
        <v>3.647511706435806</v>
      </c>
      <c r="M7">
        <f t="shared" si="10"/>
        <v>8.9600527360000003E-4</v>
      </c>
      <c r="N7">
        <f t="shared" si="11"/>
        <v>3.8224316301951271</v>
      </c>
      <c r="O7">
        <f t="shared" si="12"/>
        <v>2.142364744</v>
      </c>
      <c r="P7">
        <f t="shared" si="13"/>
        <v>3.4731817806185547E-2</v>
      </c>
    </row>
    <row r="8" spans="1:16" x14ac:dyDescent="0.25">
      <c r="A8">
        <v>50000</v>
      </c>
      <c r="B8">
        <v>2.448</v>
      </c>
      <c r="C8">
        <f t="shared" si="0"/>
        <v>15.478764665598479</v>
      </c>
      <c r="D8">
        <f t="shared" si="1"/>
        <v>169.80082777020985</v>
      </c>
      <c r="E8">
        <f t="shared" si="2"/>
        <v>121.79998865662337</v>
      </c>
      <c r="F8">
        <f t="shared" si="3"/>
        <v>14244.897196290754</v>
      </c>
      <c r="G8">
        <f t="shared" si="4"/>
        <v>2.67795593</v>
      </c>
      <c r="H8">
        <f t="shared" si="5"/>
        <v>5.2879729742164913E-2</v>
      </c>
      <c r="I8">
        <f t="shared" si="6"/>
        <v>2.0202991582451761</v>
      </c>
      <c r="J8">
        <f t="shared" si="7"/>
        <v>0.18292801003778483</v>
      </c>
      <c r="K8">
        <f t="shared" si="8"/>
        <v>7.2115640250000002E-2</v>
      </c>
      <c r="L8">
        <f t="shared" si="9"/>
        <v>5.6448264909046681</v>
      </c>
      <c r="M8">
        <f t="shared" si="10"/>
        <v>1.7500103000000001E-3</v>
      </c>
      <c r="N8">
        <f t="shared" si="11"/>
        <v>5.9841390121072502</v>
      </c>
      <c r="O8">
        <f t="shared" si="12"/>
        <v>2.67795593</v>
      </c>
      <c r="P8">
        <f t="shared" si="13"/>
        <v>5.2879729742164913E-2</v>
      </c>
    </row>
    <row r="9" spans="1:16" x14ac:dyDescent="0.25">
      <c r="A9">
        <v>60000</v>
      </c>
      <c r="B9">
        <v>2.95</v>
      </c>
      <c r="C9">
        <f t="shared" si="0"/>
        <v>16.956137139324394</v>
      </c>
      <c r="D9">
        <f t="shared" si="1"/>
        <v>196.17187756556214</v>
      </c>
      <c r="E9">
        <f t="shared" si="2"/>
        <v>123.85241181776692</v>
      </c>
      <c r="F9">
        <f t="shared" si="3"/>
        <v>14617.393183352906</v>
      </c>
      <c r="G9">
        <f t="shared" si="4"/>
        <v>3.213547116</v>
      </c>
      <c r="H9">
        <f t="shared" si="5"/>
        <v>6.9457082351917346E-2</v>
      </c>
      <c r="I9">
        <f t="shared" si="6"/>
        <v>2.4652112969975657</v>
      </c>
      <c r="J9">
        <f t="shared" si="7"/>
        <v>0.23502008655878262</v>
      </c>
      <c r="K9">
        <f t="shared" si="8"/>
        <v>0.10384652195999999</v>
      </c>
      <c r="L9">
        <f t="shared" si="9"/>
        <v>8.1005896205591892</v>
      </c>
      <c r="M9">
        <f t="shared" si="10"/>
        <v>3.0240177984000001E-3</v>
      </c>
      <c r="N9">
        <f t="shared" si="11"/>
        <v>8.6846674396730865</v>
      </c>
      <c r="O9">
        <f t="shared" si="12"/>
        <v>3.213547116</v>
      </c>
      <c r="P9">
        <f t="shared" si="13"/>
        <v>6.9457082351917346E-2</v>
      </c>
    </row>
    <row r="10" spans="1:16" x14ac:dyDescent="0.25">
      <c r="A10">
        <v>70000</v>
      </c>
      <c r="B10">
        <v>3.4540000000000002</v>
      </c>
      <c r="C10">
        <f t="shared" si="0"/>
        <v>18.314721341100771</v>
      </c>
      <c r="D10">
        <f t="shared" si="1"/>
        <v>220.8410387778479</v>
      </c>
      <c r="E10">
        <f t="shared" si="2"/>
        <v>125.58771087481169</v>
      </c>
      <c r="F10">
        <f t="shared" si="3"/>
        <v>14916.643332052097</v>
      </c>
      <c r="G10">
        <f t="shared" si="4"/>
        <v>3.749138302</v>
      </c>
      <c r="H10">
        <f t="shared" si="5"/>
        <v>8.7106617307443082E-2</v>
      </c>
      <c r="I10">
        <f t="shared" si="6"/>
        <v>2.9163766689196042</v>
      </c>
      <c r="J10">
        <f t="shared" si="7"/>
        <v>0.28903884612198105</v>
      </c>
      <c r="K10">
        <f t="shared" si="8"/>
        <v>0.14134665489000001</v>
      </c>
      <c r="L10">
        <f t="shared" si="9"/>
        <v>10.973672184868475</v>
      </c>
      <c r="M10">
        <f t="shared" si="10"/>
        <v>4.8020282632000007E-3</v>
      </c>
      <c r="N10">
        <f t="shared" si="11"/>
        <v>11.896966648233256</v>
      </c>
      <c r="O10">
        <f t="shared" si="12"/>
        <v>3.749138302</v>
      </c>
      <c r="P10">
        <f t="shared" si="13"/>
        <v>8.7106617307443082E-2</v>
      </c>
    </row>
    <row r="11" spans="1:16" x14ac:dyDescent="0.25">
      <c r="A11">
        <v>80000</v>
      </c>
      <c r="B11">
        <v>3.976</v>
      </c>
      <c r="C11">
        <f t="shared" si="0"/>
        <v>19.5792606836103</v>
      </c>
      <c r="D11">
        <f t="shared" si="1"/>
        <v>243.46174396069901</v>
      </c>
      <c r="E11">
        <f t="shared" si="2"/>
        <v>127.09089529129871</v>
      </c>
      <c r="F11">
        <f t="shared" si="3"/>
        <v>15157.277442587445</v>
      </c>
      <c r="G11">
        <f t="shared" si="4"/>
        <v>4.284729488</v>
      </c>
      <c r="H11">
        <f t="shared" si="5"/>
        <v>9.5313896760742145E-2</v>
      </c>
      <c r="I11">
        <f t="shared" si="6"/>
        <v>3.3728952734338256</v>
      </c>
      <c r="J11">
        <f t="shared" si="7"/>
        <v>0.36373531120646002</v>
      </c>
      <c r="K11">
        <f t="shared" si="8"/>
        <v>0.18461603903999999</v>
      </c>
      <c r="L11">
        <f t="shared" si="9"/>
        <v>14.374592339424741</v>
      </c>
      <c r="M11">
        <f t="shared" si="10"/>
        <v>7.1680421888000003E-3</v>
      </c>
      <c r="N11">
        <f t="shared" si="11"/>
        <v>15.751627109343483</v>
      </c>
      <c r="O11">
        <f t="shared" si="12"/>
        <v>4.284729488</v>
      </c>
      <c r="P11">
        <f t="shared" si="13"/>
        <v>9.5313896760742145E-2</v>
      </c>
    </row>
    <row r="12" spans="1:16" x14ac:dyDescent="0.25">
      <c r="A12">
        <v>90000</v>
      </c>
      <c r="B12">
        <v>4.585</v>
      </c>
      <c r="C12">
        <f t="shared" si="0"/>
        <v>20.766942</v>
      </c>
      <c r="D12">
        <f t="shared" si="1"/>
        <v>261.855246891364</v>
      </c>
      <c r="E12">
        <f t="shared" si="2"/>
        <v>128.41679791423513</v>
      </c>
      <c r="F12">
        <f t="shared" si="3"/>
        <v>15334.31417467197</v>
      </c>
      <c r="G12">
        <f t="shared" si="4"/>
        <v>4.8203206739999995</v>
      </c>
      <c r="H12">
        <f t="shared" si="5"/>
        <v>5.5375819611814071E-2</v>
      </c>
      <c r="I12">
        <f t="shared" si="6"/>
        <v>3.8340941806796431</v>
      </c>
      <c r="J12">
        <f t="shared" si="7"/>
        <v>0.56385954948917638</v>
      </c>
      <c r="K12">
        <f t="shared" si="8"/>
        <v>0.23365467440999999</v>
      </c>
      <c r="L12">
        <f t="shared" si="9"/>
        <v>18.934206142533942</v>
      </c>
      <c r="M12">
        <f t="shared" si="10"/>
        <v>1.0206060069600001E-2</v>
      </c>
      <c r="N12">
        <f t="shared" si="11"/>
        <v>20.928739592823909</v>
      </c>
      <c r="O12">
        <f t="shared" si="12"/>
        <v>4.8203206740000004</v>
      </c>
      <c r="P12">
        <f t="shared" si="13"/>
        <v>5.5375819611814488E-2</v>
      </c>
    </row>
    <row r="13" spans="1:16" x14ac:dyDescent="0.25">
      <c r="A13">
        <v>100000</v>
      </c>
      <c r="B13">
        <v>5.2480000000000002</v>
      </c>
      <c r="C13">
        <f t="shared" si="0"/>
        <v>21.890278918870816</v>
      </c>
      <c r="D13">
        <f t="shared" si="1"/>
        <v>276.96544761349196</v>
      </c>
      <c r="E13">
        <f t="shared" si="2"/>
        <v>129.60285822662337</v>
      </c>
      <c r="F13">
        <f t="shared" si="3"/>
        <v>15464.130764563597</v>
      </c>
      <c r="G13">
        <f t="shared" si="4"/>
        <v>5.35591186</v>
      </c>
      <c r="H13">
        <f t="shared" si="5"/>
        <v>1.1644969528659547E-2</v>
      </c>
      <c r="I13">
        <f t="shared" si="6"/>
        <v>4.299451063490352</v>
      </c>
      <c r="J13">
        <f t="shared" si="7"/>
        <v>0.89974508495358463</v>
      </c>
      <c r="K13">
        <f t="shared" si="8"/>
        <v>0.28846256100000001</v>
      </c>
      <c r="L13">
        <f t="shared" si="9"/>
        <v>24.597011608842678</v>
      </c>
      <c r="M13">
        <f t="shared" si="10"/>
        <v>1.4000082400000001E-2</v>
      </c>
      <c r="N13">
        <f t="shared" si="11"/>
        <v>27.39475513743681</v>
      </c>
      <c r="O13">
        <f t="shared" si="12"/>
        <v>5.35591186</v>
      </c>
      <c r="P13">
        <f t="shared" si="13"/>
        <v>1.1644969528659547E-2</v>
      </c>
    </row>
    <row r="14" spans="1:16" x14ac:dyDescent="0.25">
      <c r="A14">
        <v>200000</v>
      </c>
      <c r="B14">
        <v>10.252000000000001</v>
      </c>
      <c r="C14">
        <f t="shared" si="0"/>
        <v>30.957529331196959</v>
      </c>
      <c r="D14">
        <f t="shared" si="1"/>
        <v>428.71894488505745</v>
      </c>
      <c r="E14">
        <f t="shared" si="2"/>
        <v>137.40572779662338</v>
      </c>
      <c r="F14">
        <f t="shared" si="3"/>
        <v>16168.070492577795</v>
      </c>
      <c r="G14">
        <f t="shared" si="4"/>
        <v>10.71182372</v>
      </c>
      <c r="H14">
        <f t="shared" si="5"/>
        <v>0.21143785347463773</v>
      </c>
      <c r="I14">
        <f t="shared" si="6"/>
        <v>9.1166076209807052</v>
      </c>
      <c r="J14">
        <f t="shared" si="7"/>
        <v>1.2891158543350956</v>
      </c>
      <c r="K14">
        <f t="shared" si="8"/>
        <v>1.153850244</v>
      </c>
      <c r="L14">
        <f t="shared" si="9"/>
        <v>82.776328982602891</v>
      </c>
      <c r="M14">
        <f t="shared" si="10"/>
        <v>0.11200065920000001</v>
      </c>
      <c r="N14">
        <f t="shared" si="11"/>
        <v>102.81958663142446</v>
      </c>
      <c r="O14">
        <f t="shared" si="12"/>
        <v>10.71182372</v>
      </c>
      <c r="P14">
        <f t="shared" si="13"/>
        <v>0.21143785347463773</v>
      </c>
    </row>
    <row r="15" spans="1:16" x14ac:dyDescent="0.25">
      <c r="A15">
        <v>300000</v>
      </c>
      <c r="B15">
        <v>15.53</v>
      </c>
      <c r="C15">
        <f t="shared" si="0"/>
        <v>37.915075279338168</v>
      </c>
      <c r="D15">
        <f t="shared" si="1"/>
        <v>501.09159526163671</v>
      </c>
      <c r="E15">
        <f t="shared" si="2"/>
        <v>141.97011389309156</v>
      </c>
      <c r="F15">
        <f t="shared" si="3"/>
        <v>15987.102401297967</v>
      </c>
      <c r="G15">
        <f t="shared" si="4"/>
        <v>16.067735580000001</v>
      </c>
      <c r="H15">
        <f t="shared" si="5"/>
        <v>0.28915955399793797</v>
      </c>
      <c r="I15">
        <f t="shared" si="6"/>
        <v>14.129168882082039</v>
      </c>
      <c r="J15">
        <f t="shared" si="7"/>
        <v>1.9623278209272816</v>
      </c>
      <c r="K15">
        <f t="shared" si="8"/>
        <v>2.5961630489999998</v>
      </c>
      <c r="L15">
        <f t="shared" si="9"/>
        <v>167.28413827505298</v>
      </c>
      <c r="M15">
        <f t="shared" si="10"/>
        <v>0.37800222480000001</v>
      </c>
      <c r="N15">
        <f t="shared" si="11"/>
        <v>229.58303657966576</v>
      </c>
      <c r="O15">
        <f t="shared" si="12"/>
        <v>16.067735580000001</v>
      </c>
      <c r="P15">
        <f t="shared" si="13"/>
        <v>0.28915955399793797</v>
      </c>
    </row>
    <row r="16" spans="1:16" x14ac:dyDescent="0.25">
      <c r="A16">
        <v>400000</v>
      </c>
      <c r="B16">
        <v>20.658000000000001</v>
      </c>
      <c r="C16">
        <f t="shared" si="0"/>
        <v>43.780557837741632</v>
      </c>
      <c r="D16">
        <f t="shared" si="1"/>
        <v>534.65268095970691</v>
      </c>
      <c r="E16">
        <f t="shared" si="2"/>
        <v>145.20859736662337</v>
      </c>
      <c r="F16">
        <f t="shared" si="3"/>
        <v>15512.851304382726</v>
      </c>
      <c r="G16">
        <f t="shared" si="4"/>
        <v>21.42364744</v>
      </c>
      <c r="H16">
        <f t="shared" si="5"/>
        <v>0.58621600237855154</v>
      </c>
      <c r="I16">
        <f t="shared" si="6"/>
        <v>19.268626229961409</v>
      </c>
      <c r="J16">
        <f t="shared" si="7"/>
        <v>1.9303594728712503</v>
      </c>
      <c r="K16">
        <f t="shared" si="8"/>
        <v>4.6154009760000001</v>
      </c>
      <c r="L16">
        <f t="shared" si="9"/>
        <v>257.36498344484579</v>
      </c>
      <c r="M16">
        <f t="shared" si="10"/>
        <v>0.89600527360000004</v>
      </c>
      <c r="N16">
        <f t="shared" si="11"/>
        <v>390.53643556626145</v>
      </c>
      <c r="O16">
        <f t="shared" si="12"/>
        <v>21.42364744</v>
      </c>
      <c r="P16">
        <f t="shared" si="13"/>
        <v>0.58621600237855154</v>
      </c>
    </row>
    <row r="17" spans="1:16" x14ac:dyDescent="0.25">
      <c r="A17">
        <v>500000</v>
      </c>
      <c r="B17">
        <v>25.684000000000001</v>
      </c>
      <c r="C17">
        <f t="shared" si="0"/>
        <v>48.948151709025751</v>
      </c>
      <c r="D17">
        <f t="shared" si="1"/>
        <v>541.22075474056578</v>
      </c>
      <c r="E17">
        <f t="shared" si="2"/>
        <v>147.72056030194804</v>
      </c>
      <c r="F17">
        <f t="shared" si="3"/>
        <v>14892.922050331001</v>
      </c>
      <c r="G17">
        <f t="shared" si="4"/>
        <v>26.779559299999999</v>
      </c>
      <c r="H17">
        <f t="shared" si="5"/>
        <v>1.2002501798164855</v>
      </c>
      <c r="I17">
        <f t="shared" si="6"/>
        <v>24.502442645942111</v>
      </c>
      <c r="J17">
        <f t="shared" si="7"/>
        <v>1.3960777809282827</v>
      </c>
      <c r="K17">
        <f t="shared" si="8"/>
        <v>7.2115640249999995</v>
      </c>
      <c r="L17">
        <f t="shared" si="9"/>
        <v>341.23089085047434</v>
      </c>
      <c r="M17">
        <f t="shared" si="10"/>
        <v>1.7500103000000002</v>
      </c>
      <c r="N17">
        <f t="shared" si="11"/>
        <v>572.83586295970611</v>
      </c>
      <c r="O17">
        <f t="shared" si="12"/>
        <v>26.779559299999999</v>
      </c>
      <c r="P17">
        <f t="shared" si="13"/>
        <v>1.2002501798164855</v>
      </c>
    </row>
    <row r="18" spans="1:16" x14ac:dyDescent="0.25">
      <c r="A18">
        <v>600000</v>
      </c>
      <c r="B18">
        <v>31.035</v>
      </c>
      <c r="C18">
        <f t="shared" si="0"/>
        <v>53.620013678436898</v>
      </c>
      <c r="D18">
        <f t="shared" si="1"/>
        <v>510.08284285518175</v>
      </c>
      <c r="E18">
        <f t="shared" si="2"/>
        <v>149.77298346309158</v>
      </c>
      <c r="F18">
        <f t="shared" si="3"/>
        <v>14098.708716881411</v>
      </c>
      <c r="G18">
        <f t="shared" si="4"/>
        <v>32.135471160000002</v>
      </c>
      <c r="H18">
        <f t="shared" si="5"/>
        <v>1.2110367739917487</v>
      </c>
      <c r="I18">
        <f t="shared" si="6"/>
        <v>29.811454246164079</v>
      </c>
      <c r="J18">
        <f t="shared" si="7"/>
        <v>1.4970642117299131</v>
      </c>
      <c r="K18">
        <f t="shared" si="8"/>
        <v>10.384652195999999</v>
      </c>
      <c r="L18">
        <f t="shared" si="9"/>
        <v>426.43686442616757</v>
      </c>
      <c r="M18">
        <f t="shared" si="10"/>
        <v>3.0240177984000001</v>
      </c>
      <c r="N18">
        <f t="shared" si="11"/>
        <v>784.61512389835207</v>
      </c>
      <c r="O18">
        <f t="shared" si="12"/>
        <v>32.135471160000002</v>
      </c>
      <c r="P18">
        <f t="shared" si="13"/>
        <v>1.2110367739917487</v>
      </c>
    </row>
    <row r="19" spans="1:16" x14ac:dyDescent="0.25">
      <c r="A19">
        <v>700000</v>
      </c>
      <c r="B19">
        <v>36.128999999999998</v>
      </c>
      <c r="C19">
        <f t="shared" si="0"/>
        <v>57.916234149172027</v>
      </c>
      <c r="D19">
        <f t="shared" si="1"/>
        <v>474.68357187084786</v>
      </c>
      <c r="E19">
        <f t="shared" si="2"/>
        <v>151.50828252013639</v>
      </c>
      <c r="F19">
        <f t="shared" si="3"/>
        <v>13312.378834861453</v>
      </c>
      <c r="G19">
        <f t="shared" si="4"/>
        <v>37.491383020000001</v>
      </c>
      <c r="H19">
        <f t="shared" si="5"/>
        <v>1.8560874931843283</v>
      </c>
      <c r="I19">
        <f t="shared" si="6"/>
        <v>35.182998178082542</v>
      </c>
      <c r="J19">
        <f t="shared" si="7"/>
        <v>0.89491944707114568</v>
      </c>
      <c r="K19">
        <f t="shared" si="8"/>
        <v>14.134665489</v>
      </c>
      <c r="L19">
        <f t="shared" si="9"/>
        <v>483.75075058176554</v>
      </c>
      <c r="M19">
        <f t="shared" si="10"/>
        <v>4.8020282632000004</v>
      </c>
      <c r="N19">
        <f t="shared" si="11"/>
        <v>981.37915819826583</v>
      </c>
      <c r="O19">
        <f t="shared" si="12"/>
        <v>37.491383020000001</v>
      </c>
      <c r="P19">
        <f t="shared" si="13"/>
        <v>1.8560874931843283</v>
      </c>
    </row>
    <row r="20" spans="1:16" x14ac:dyDescent="0.25">
      <c r="A20">
        <v>800000</v>
      </c>
      <c r="B20">
        <v>41.844999999999999</v>
      </c>
      <c r="C20">
        <f t="shared" si="0"/>
        <v>61.915058662393918</v>
      </c>
      <c r="D20">
        <f t="shared" si="1"/>
        <v>402.80725471193318</v>
      </c>
      <c r="E20">
        <f t="shared" si="2"/>
        <v>153.01146693662338</v>
      </c>
      <c r="F20">
        <f t="shared" si="3"/>
        <v>12357.983371171378</v>
      </c>
      <c r="G20">
        <f t="shared" si="4"/>
        <v>42.84729488</v>
      </c>
      <c r="H20">
        <f t="shared" si="5"/>
        <v>1.0045950264742163</v>
      </c>
      <c r="I20">
        <f t="shared" si="6"/>
        <v>40.608074435922816</v>
      </c>
      <c r="J20">
        <f t="shared" si="7"/>
        <v>1.5299848510676564</v>
      </c>
      <c r="K20">
        <f t="shared" si="8"/>
        <v>18.461603904</v>
      </c>
      <c r="L20">
        <f t="shared" si="9"/>
        <v>546.78321298242793</v>
      </c>
      <c r="M20">
        <f t="shared" si="10"/>
        <v>7.1680421888000003</v>
      </c>
      <c r="N20">
        <f t="shared" si="11"/>
        <v>1202.4914030397445</v>
      </c>
      <c r="O20">
        <f t="shared" si="12"/>
        <v>42.84729488</v>
      </c>
      <c r="P20">
        <f t="shared" si="13"/>
        <v>1.0045950264742163</v>
      </c>
    </row>
    <row r="21" spans="1:16" x14ac:dyDescent="0.25">
      <c r="A21">
        <v>900000</v>
      </c>
      <c r="B21">
        <v>47.575000000000003</v>
      </c>
      <c r="C21">
        <f t="shared" si="0"/>
        <v>65.670836756612445</v>
      </c>
      <c r="D21">
        <f t="shared" si="1"/>
        <v>327.45930792196589</v>
      </c>
      <c r="E21">
        <f t="shared" si="2"/>
        <v>154.33736955955979</v>
      </c>
      <c r="F21">
        <f t="shared" si="3"/>
        <v>11398.203553972018</v>
      </c>
      <c r="G21">
        <f t="shared" si="4"/>
        <v>48.203206739999999</v>
      </c>
      <c r="H21">
        <f t="shared" si="5"/>
        <v>0.39464370818142258</v>
      </c>
      <c r="I21">
        <f t="shared" si="6"/>
        <v>46.079953721079065</v>
      </c>
      <c r="J21">
        <f t="shared" si="7"/>
        <v>2.2351633761153438</v>
      </c>
      <c r="K21">
        <f t="shared" si="8"/>
        <v>23.365467441</v>
      </c>
      <c r="L21">
        <f t="shared" si="9"/>
        <v>586.10146672528128</v>
      </c>
      <c r="M21">
        <f t="shared" si="10"/>
        <v>10.206060069600001</v>
      </c>
      <c r="N21">
        <f t="shared" si="11"/>
        <v>1396.4376715218439</v>
      </c>
      <c r="O21">
        <f t="shared" si="12"/>
        <v>48.203206739999999</v>
      </c>
      <c r="P21">
        <f t="shared" si="13"/>
        <v>0.39464370818142258</v>
      </c>
    </row>
    <row r="22" spans="1:16" x14ac:dyDescent="0.25">
      <c r="A22">
        <v>1000000</v>
      </c>
      <c r="B22">
        <v>52.331000000000003</v>
      </c>
      <c r="C22">
        <f t="shared" si="0"/>
        <v>69.223140000000001</v>
      </c>
      <c r="D22">
        <f t="shared" si="1"/>
        <v>285.3443937795999</v>
      </c>
      <c r="E22">
        <f t="shared" si="2"/>
        <v>155.52342987194805</v>
      </c>
      <c r="F22">
        <f t="shared" si="3"/>
        <v>10648.677582876917</v>
      </c>
      <c r="G22">
        <f t="shared" si="4"/>
        <v>53.559118599999998</v>
      </c>
      <c r="H22">
        <f t="shared" si="5"/>
        <v>1.5082752956659473</v>
      </c>
      <c r="I22">
        <f t="shared" si="6"/>
        <v>51.593412761884224</v>
      </c>
      <c r="J22">
        <f t="shared" si="7"/>
        <v>0.544034933831263</v>
      </c>
      <c r="K22">
        <f t="shared" si="8"/>
        <v>28.846256099999998</v>
      </c>
      <c r="L22">
        <f t="shared" si="9"/>
        <v>551.53319604858746</v>
      </c>
      <c r="M22">
        <f t="shared" si="10"/>
        <v>14.000082400000002</v>
      </c>
      <c r="N22">
        <f t="shared" si="11"/>
        <v>1469.2592440579897</v>
      </c>
      <c r="O22">
        <f t="shared" si="12"/>
        <v>53.559118599999998</v>
      </c>
      <c r="P22">
        <f t="shared" si="13"/>
        <v>1.5082752956659473</v>
      </c>
    </row>
    <row r="23" spans="1:16" x14ac:dyDescent="0.25">
      <c r="A23">
        <v>1500000</v>
      </c>
      <c r="B23">
        <v>79.643000000000001</v>
      </c>
      <c r="C23">
        <f t="shared" si="0"/>
        <v>84.780685696621958</v>
      </c>
      <c r="D23">
        <f t="shared" si="1"/>
        <v>26.39581431727385</v>
      </c>
      <c r="E23">
        <f t="shared" si="2"/>
        <v>160.08781596841627</v>
      </c>
      <c r="F23">
        <f t="shared" si="3"/>
        <v>6471.3684161923602</v>
      </c>
      <c r="G23">
        <f t="shared" si="4"/>
        <v>80.338677899999993</v>
      </c>
      <c r="H23">
        <f t="shared" si="5"/>
        <v>0.48396774054839975</v>
      </c>
      <c r="I23">
        <f t="shared" si="6"/>
        <v>79.661406395881258</v>
      </c>
      <c r="J23">
        <f t="shared" si="7"/>
        <v>3.3879540933756398E-4</v>
      </c>
      <c r="K23">
        <f t="shared" si="8"/>
        <v>64.904076224999997</v>
      </c>
      <c r="L23">
        <f t="shared" si="9"/>
        <v>217.23587404526035</v>
      </c>
      <c r="M23">
        <f t="shared" si="10"/>
        <v>47.250278100000003</v>
      </c>
      <c r="N23">
        <f t="shared" si="11"/>
        <v>1049.2884320907394</v>
      </c>
      <c r="O23">
        <f t="shared" si="12"/>
        <v>80.338677900000008</v>
      </c>
      <c r="P23">
        <f t="shared" si="13"/>
        <v>0.48396774054841951</v>
      </c>
    </row>
    <row r="24" spans="1:16" x14ac:dyDescent="0.25">
      <c r="A24">
        <v>2000000</v>
      </c>
      <c r="B24">
        <v>108.29900000000001</v>
      </c>
      <c r="C24">
        <f t="shared" si="0"/>
        <v>97.896303418051502</v>
      </c>
      <c r="D24">
        <f t="shared" si="1"/>
        <v>108.2160961760831</v>
      </c>
      <c r="E24">
        <f t="shared" si="2"/>
        <v>163.32629944194804</v>
      </c>
      <c r="F24">
        <f t="shared" si="3"/>
        <v>3028.0036838738142</v>
      </c>
      <c r="G24">
        <f t="shared" si="4"/>
        <v>107.1182372</v>
      </c>
      <c r="H24">
        <f t="shared" si="5"/>
        <v>1.3942007898638655</v>
      </c>
      <c r="I24">
        <f t="shared" si="6"/>
        <v>108.36388046376845</v>
      </c>
      <c r="J24">
        <f t="shared" si="7"/>
        <v>4.209474578808681E-3</v>
      </c>
      <c r="K24">
        <f t="shared" si="8"/>
        <v>115.38502439999999</v>
      </c>
      <c r="L24">
        <f t="shared" si="9"/>
        <v>50.211741797395149</v>
      </c>
      <c r="M24">
        <f t="shared" si="10"/>
        <v>112.00065920000002</v>
      </c>
      <c r="N24">
        <f t="shared" si="11"/>
        <v>13.702280832944705</v>
      </c>
      <c r="O24">
        <f t="shared" si="12"/>
        <v>107.1182372</v>
      </c>
      <c r="P24">
        <f t="shared" si="13"/>
        <v>1.3942007898638655</v>
      </c>
    </row>
    <row r="25" spans="1:16" x14ac:dyDescent="0.25">
      <c r="B25" t="s">
        <v>2</v>
      </c>
      <c r="D25">
        <f>AVERAGE(D2:D24)</f>
        <v>257.07084695504909</v>
      </c>
      <c r="F25">
        <f t="shared" ref="F25:P25" si="14">AVERAGE(F2:F24)</f>
        <v>12549.354433945997</v>
      </c>
      <c r="H25">
        <f t="shared" si="14"/>
        <v>0.4637015498665874</v>
      </c>
      <c r="J25">
        <f t="shared" si="14"/>
        <v>0.69741855309917922</v>
      </c>
      <c r="L25">
        <f t="shared" si="14"/>
        <v>165.20858866873067</v>
      </c>
      <c r="N25">
        <f t="shared" si="14"/>
        <v>360.4487258883803</v>
      </c>
      <c r="P25">
        <f t="shared" si="14"/>
        <v>0.46370154986658835</v>
      </c>
    </row>
    <row r="27" spans="1:16" x14ac:dyDescent="0.25">
      <c r="A27" t="s">
        <v>3</v>
      </c>
    </row>
    <row r="29" spans="1:16" x14ac:dyDescent="0.25">
      <c r="I29" t="s">
        <v>7</v>
      </c>
    </row>
    <row r="30" spans="1:16" x14ac:dyDescent="0.25">
      <c r="A30" t="s">
        <v>6</v>
      </c>
    </row>
    <row r="31" spans="1:16" x14ac:dyDescent="0.25">
      <c r="A31" t="s">
        <v>5</v>
      </c>
      <c r="I3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2021-01-31T00:07:01Z</dcterms:created>
  <dcterms:modified xsi:type="dcterms:W3CDTF">2021-02-02T13:09:52Z</dcterms:modified>
</cp:coreProperties>
</file>