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TTT\DA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F25" i="1"/>
  <c r="H25" i="1"/>
  <c r="J25" i="1"/>
  <c r="L25" i="1"/>
  <c r="N25" i="1"/>
  <c r="P2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P2" i="1"/>
  <c r="L2" i="1"/>
  <c r="N2" i="1"/>
  <c r="J2" i="1"/>
  <c r="H2" i="1"/>
  <c r="F2" i="1"/>
  <c r="D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<sst xmlns="http://schemas.openxmlformats.org/spreadsheetml/2006/main" count="14" uniqueCount="14">
  <si>
    <t>n</t>
  </si>
  <si>
    <t>t(n)</t>
  </si>
  <si>
    <t>n*80994*5.87729879e-07</t>
  </si>
  <si>
    <t>MSE</t>
  </si>
  <si>
    <t>n^3*4.70042114e-08</t>
  </si>
  <si>
    <t>sqrt(n)*1.63250947</t>
  </si>
  <si>
    <t>lg(n)*7.05058841</t>
  </si>
  <si>
    <t>n*0.04568461</t>
  </si>
  <si>
    <t>n*lg(n)*0.00451603</t>
  </si>
  <si>
    <t>n^2*4.43992465e-05</t>
  </si>
  <si>
    <t xml:space="preserve">n : kích thước mảng </t>
  </si>
  <si>
    <t>T(n): thời gian chạy thực nghiệm tương ứng với kích thước mảng\\</t>
  </si>
  <si>
    <t>Vì MSE sai số toàn phương O(n) = 0.272543947 bé nhất\\</t>
  </si>
  <si>
    <t xml:space="preserve">    =&gt; độ phức tạp giải thuật là  O(n) nếu Sum cố định (=80994) và n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</si>
</sst>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0" workbookViewId="0">
      <selection activeCell="C31" sqref="C31"/>
    </sheetView>
  </sheetViews>
  <sheetFormatPr defaultRowHeight="15.75" x14ac:dyDescent="0.25"/>
  <cols>
    <col min="1" max="1" width="10.75" customWidth="1"/>
    <col min="2" max="2" width="6.875" bestFit="1" customWidth="1"/>
    <col min="3" max="3" width="12.375" customWidth="1"/>
    <col min="4" max="4" width="11.875" bestFit="1" customWidth="1"/>
    <col min="5" max="5" width="11.625" customWidth="1"/>
    <col min="6" max="6" width="11.875" bestFit="1" customWidth="1"/>
    <col min="7" max="7" width="9.875" customWidth="1"/>
    <col min="8" max="8" width="12.125" bestFit="1" customWidth="1"/>
    <col min="9" max="9" width="11" customWidth="1"/>
    <col min="10" max="10" width="11.875" bestFit="1" customWidth="1"/>
    <col min="11" max="11" width="12.125" customWidth="1"/>
    <col min="12" max="12" width="12.125" bestFit="1" customWidth="1"/>
    <col min="13" max="13" width="11.625" customWidth="1"/>
    <col min="14" max="14" width="12.125" customWidth="1"/>
    <col min="16" max="16" width="12.125" bestFit="1" customWidth="1"/>
  </cols>
  <sheetData>
    <row r="1" spans="1:16" x14ac:dyDescent="0.25">
      <c r="A1" t="s">
        <v>0</v>
      </c>
      <c r="B1" t="s">
        <v>1</v>
      </c>
      <c r="C1" s="1" t="s">
        <v>5</v>
      </c>
      <c r="D1" s="2"/>
      <c r="E1" s="1" t="s">
        <v>6</v>
      </c>
      <c r="F1" s="2"/>
      <c r="G1" s="1" t="s">
        <v>7</v>
      </c>
      <c r="H1" s="2"/>
      <c r="I1" s="1" t="s">
        <v>8</v>
      </c>
      <c r="J1" s="2"/>
      <c r="K1" s="1" t="s">
        <v>9</v>
      </c>
      <c r="L1" s="2"/>
      <c r="M1" t="s">
        <v>4</v>
      </c>
      <c r="O1" t="s">
        <v>2</v>
      </c>
    </row>
    <row r="2" spans="1:16" x14ac:dyDescent="0.25">
      <c r="A2">
        <v>10</v>
      </c>
      <c r="B2">
        <v>0.44700000000000001</v>
      </c>
      <c r="C2">
        <f>SQRT(A2)*1.63250947</f>
        <v>5.1624482269943215</v>
      </c>
      <c r="D2">
        <f>(C2-B2)^2</f>
        <v>22.235451981463889</v>
      </c>
      <c r="E2">
        <f>LOG(A2,2)*7.05058841</f>
        <v>23.421547724666219</v>
      </c>
      <c r="F2">
        <f>(E2-B2)^2</f>
        <v>527.82984315296574</v>
      </c>
      <c r="G2">
        <f>A2*0.04568461</f>
        <v>0.45684610000000003</v>
      </c>
      <c r="H2">
        <f>(G2-B2)^2</f>
        <v>9.6945685210000476E-5</v>
      </c>
      <c r="I2">
        <f>(A2*LOG(A2,2))*0.00451603</f>
        <v>0.15001926934354176</v>
      </c>
      <c r="J2">
        <f>(I2-B2)^2</f>
        <v>8.8197554381243798E-2</v>
      </c>
      <c r="K2">
        <f>(A2^2)*0.0000443992465</f>
        <v>4.4399246499999996E-3</v>
      </c>
      <c r="L2">
        <f>(K2-B2)^2</f>
        <v>0.19585942029379769</v>
      </c>
      <c r="M2">
        <f>(A2^3)*0.0000000470042114</f>
        <v>4.7004211400000003E-5</v>
      </c>
      <c r="N2">
        <f>(M2-B2)^2</f>
        <v>0.19976698044440427</v>
      </c>
      <c r="O2">
        <f>A2*80994*0.000000564049287</f>
        <v>0.45684607951278</v>
      </c>
      <c r="P2">
        <f>(O2-B2)^2</f>
        <v>9.6945281771985899E-5</v>
      </c>
    </row>
    <row r="3" spans="1:16" x14ac:dyDescent="0.25">
      <c r="A3">
        <v>20</v>
      </c>
      <c r="B3">
        <v>0.85699999999999998</v>
      </c>
      <c r="C3">
        <f t="shared" ref="C3:C24" si="0">SQRT(A3)*1.63250947</f>
        <v>7.3008042976643077</v>
      </c>
      <c r="D3">
        <f t="shared" ref="D3:D24" si="1">(C3-B3)^2</f>
        <v>41.522613826597002</v>
      </c>
      <c r="E3">
        <f t="shared" ref="E3:E24" si="2">LOG(A3,2)*7.05058841</f>
        <v>30.472136134666219</v>
      </c>
      <c r="F3">
        <f t="shared" ref="F3:F24" si="3">(E3-B3)^2</f>
        <v>877.0562882748128</v>
      </c>
      <c r="G3">
        <f t="shared" ref="G3:G24" si="4">A3*0.04568461</f>
        <v>0.91369220000000007</v>
      </c>
      <c r="H3">
        <f t="shared" ref="H3:H24" si="5">(G3-B3)^2</f>
        <v>3.2140055408400093E-3</v>
      </c>
      <c r="I3">
        <f t="shared" ref="I3:I24" si="6">(A3*LOG(A3,2))*0.00451603</f>
        <v>0.3903591386870835</v>
      </c>
      <c r="J3">
        <f t="shared" ref="J3:J24" si="7">(I3-B3)^2</f>
        <v>0.21775369344686055</v>
      </c>
      <c r="K3">
        <f t="shared" ref="K3:K24" si="8">(A3^2)*0.0000443992465</f>
        <v>1.7759698599999998E-2</v>
      </c>
      <c r="L3">
        <f t="shared" ref="L3:L24" si="9">(K3-B3)^2</f>
        <v>0.7043242834939627</v>
      </c>
      <c r="M3">
        <f t="shared" ref="M3:M24" si="10">(A3^3)*0.0000000470042114</f>
        <v>3.7603369120000002E-4</v>
      </c>
      <c r="N3">
        <f t="shared" ref="N3:N24" si="11">(M3-B3)^2</f>
        <v>0.73380461965462007</v>
      </c>
      <c r="O3">
        <f t="shared" ref="O3:O24" si="12">A3*80994*0.000000564049287</f>
        <v>0.91369215902556</v>
      </c>
      <c r="P3">
        <f t="shared" ref="P3:P24" si="13">(O3-B3)^2</f>
        <v>3.2140008949793865E-3</v>
      </c>
    </row>
    <row r="4" spans="1:16" x14ac:dyDescent="0.25">
      <c r="A4">
        <v>50</v>
      </c>
      <c r="B4">
        <v>2.1280000000000001</v>
      </c>
      <c r="C4">
        <f t="shared" si="0"/>
        <v>11.543585165882567</v>
      </c>
      <c r="D4">
        <f t="shared" si="1"/>
        <v>88.653244015987838</v>
      </c>
      <c r="E4">
        <f t="shared" si="2"/>
        <v>39.792507039332428</v>
      </c>
      <c r="F4">
        <f t="shared" si="3"/>
        <v>1418.615090515922</v>
      </c>
      <c r="G4">
        <f t="shared" si="4"/>
        <v>2.2842305000000001</v>
      </c>
      <c r="H4">
        <f t="shared" si="5"/>
        <v>2.4407969130249983E-2</v>
      </c>
      <c r="I4">
        <f t="shared" si="6"/>
        <v>1.2743911934354173</v>
      </c>
      <c r="J4">
        <f t="shared" si="7"/>
        <v>0.72864799464461139</v>
      </c>
      <c r="K4">
        <f t="shared" si="8"/>
        <v>0.11099811624999999</v>
      </c>
      <c r="L4">
        <f t="shared" si="9"/>
        <v>4.0682965990510498</v>
      </c>
      <c r="M4">
        <f t="shared" si="10"/>
        <v>5.8755264250000003E-3</v>
      </c>
      <c r="N4">
        <f t="shared" si="11"/>
        <v>4.5034122813459705</v>
      </c>
      <c r="O4">
        <f t="shared" si="12"/>
        <v>2.2842303975639</v>
      </c>
      <c r="P4">
        <f t="shared" si="13"/>
        <v>2.4407937122974219E-2</v>
      </c>
    </row>
    <row r="5" spans="1:16" x14ac:dyDescent="0.25">
      <c r="A5">
        <v>80</v>
      </c>
      <c r="B5">
        <v>3.4340000000000002</v>
      </c>
      <c r="C5">
        <f t="shared" si="0"/>
        <v>14.601608595328615</v>
      </c>
      <c r="D5">
        <f t="shared" si="1"/>
        <v>124.71548173845758</v>
      </c>
      <c r="E5">
        <f t="shared" si="2"/>
        <v>44.573312954666207</v>
      </c>
      <c r="F5">
        <f t="shared" si="3"/>
        <v>1692.4430703819671</v>
      </c>
      <c r="G5">
        <f t="shared" si="4"/>
        <v>3.6547688000000003</v>
      </c>
      <c r="H5">
        <f t="shared" si="5"/>
        <v>4.8738863053440044E-2</v>
      </c>
      <c r="I5">
        <f t="shared" si="6"/>
        <v>2.2840013547483338</v>
      </c>
      <c r="J5">
        <f t="shared" si="7"/>
        <v>1.3224968840806681</v>
      </c>
      <c r="K5">
        <f t="shared" si="8"/>
        <v>0.28415517759999998</v>
      </c>
      <c r="L5">
        <f t="shared" si="9"/>
        <v>9.9215224052000899</v>
      </c>
      <c r="M5">
        <f t="shared" si="10"/>
        <v>2.4066156236800001E-2</v>
      </c>
      <c r="N5">
        <f t="shared" si="11"/>
        <v>11.627648818841674</v>
      </c>
      <c r="O5">
        <f t="shared" si="12"/>
        <v>3.65476863610224</v>
      </c>
      <c r="P5">
        <f t="shared" si="13"/>
        <v>4.8738790686443198E-2</v>
      </c>
    </row>
    <row r="6" spans="1:16" x14ac:dyDescent="0.25">
      <c r="A6">
        <v>100</v>
      </c>
      <c r="B6">
        <v>4.2469999999999999</v>
      </c>
      <c r="C6">
        <f t="shared" si="0"/>
        <v>16.325094700000001</v>
      </c>
      <c r="D6">
        <f t="shared" si="1"/>
        <v>145.88037158216812</v>
      </c>
      <c r="E6">
        <f t="shared" si="2"/>
        <v>46.843095449332438</v>
      </c>
      <c r="F6">
        <f t="shared" si="3"/>
        <v>1814.4273475286395</v>
      </c>
      <c r="G6">
        <f t="shared" si="4"/>
        <v>4.5684610000000001</v>
      </c>
      <c r="H6">
        <f t="shared" si="5"/>
        <v>0.10333717452100014</v>
      </c>
      <c r="I6">
        <f t="shared" si="6"/>
        <v>3.000385386870835</v>
      </c>
      <c r="J6">
        <f t="shared" si="7"/>
        <v>1.5540479936671774</v>
      </c>
      <c r="K6">
        <f t="shared" si="8"/>
        <v>0.44399246499999995</v>
      </c>
      <c r="L6">
        <f t="shared" si="9"/>
        <v>14.462866311266776</v>
      </c>
      <c r="M6">
        <f t="shared" si="10"/>
        <v>4.7004211400000002E-2</v>
      </c>
      <c r="N6">
        <f t="shared" si="11"/>
        <v>17.639964624257736</v>
      </c>
      <c r="O6">
        <f t="shared" si="12"/>
        <v>4.5684607951278</v>
      </c>
      <c r="P6">
        <f t="shared" si="13"/>
        <v>0.10333704280419749</v>
      </c>
    </row>
    <row r="7" spans="1:16" x14ac:dyDescent="0.25">
      <c r="A7">
        <v>150</v>
      </c>
      <c r="B7">
        <v>7.2709999999999999</v>
      </c>
      <c r="C7">
        <f t="shared" si="0"/>
        <v>19.994076008807014</v>
      </c>
      <c r="D7">
        <f t="shared" si="1"/>
        <v>161.87666312588058</v>
      </c>
      <c r="E7">
        <f t="shared" si="2"/>
        <v>50.967425277201627</v>
      </c>
      <c r="F7">
        <f t="shared" si="3"/>
        <v>1909.3775820060653</v>
      </c>
      <c r="G7">
        <f t="shared" si="4"/>
        <v>6.8526914999999997</v>
      </c>
      <c r="H7">
        <f t="shared" si="5"/>
        <v>0.17498200117225016</v>
      </c>
      <c r="I7">
        <f t="shared" si="6"/>
        <v>4.8968343106260166</v>
      </c>
      <c r="J7">
        <f t="shared" si="7"/>
        <v>5.6366627206006417</v>
      </c>
      <c r="K7">
        <f t="shared" si="8"/>
        <v>0.9989830462499999</v>
      </c>
      <c r="L7">
        <f t="shared" si="9"/>
        <v>39.338196668127424</v>
      </c>
      <c r="M7">
        <f t="shared" si="10"/>
        <v>0.15863921347500001</v>
      </c>
      <c r="N7">
        <f t="shared" si="11"/>
        <v>50.585675957698513</v>
      </c>
      <c r="O7">
        <f t="shared" si="12"/>
        <v>6.8526911926917</v>
      </c>
      <c r="P7">
        <f t="shared" si="13"/>
        <v>0.17498225827169236</v>
      </c>
    </row>
    <row r="8" spans="1:16" x14ac:dyDescent="0.25">
      <c r="A8">
        <v>200</v>
      </c>
      <c r="B8">
        <v>8.42</v>
      </c>
      <c r="C8">
        <f t="shared" si="0"/>
        <v>23.087170331765133</v>
      </c>
      <c r="D8">
        <f t="shared" si="1"/>
        <v>215.12588554101131</v>
      </c>
      <c r="E8">
        <f t="shared" si="2"/>
        <v>53.893683859332427</v>
      </c>
      <c r="F8">
        <f t="shared" si="3"/>
        <v>2067.8559237385102</v>
      </c>
      <c r="G8">
        <f t="shared" si="4"/>
        <v>9.1369220000000002</v>
      </c>
      <c r="H8">
        <f t="shared" si="5"/>
        <v>0.51397715408400035</v>
      </c>
      <c r="I8">
        <f t="shared" si="6"/>
        <v>6.9039767737416691</v>
      </c>
      <c r="J8">
        <f t="shared" si="7"/>
        <v>2.2983264225547182</v>
      </c>
      <c r="K8">
        <f t="shared" si="8"/>
        <v>1.7759698599999998</v>
      </c>
      <c r="L8">
        <f t="shared" si="9"/>
        <v>44.143136501228419</v>
      </c>
      <c r="M8">
        <f t="shared" si="10"/>
        <v>0.37603369120000002</v>
      </c>
      <c r="N8">
        <f t="shared" si="11"/>
        <v>64.705393977109495</v>
      </c>
      <c r="O8">
        <f t="shared" si="12"/>
        <v>9.1369215902556</v>
      </c>
      <c r="P8">
        <f t="shared" si="13"/>
        <v>0.51397656657461854</v>
      </c>
    </row>
    <row r="9" spans="1:16" x14ac:dyDescent="0.25">
      <c r="A9">
        <v>250</v>
      </c>
      <c r="B9">
        <v>10.787000000000001</v>
      </c>
      <c r="C9">
        <f t="shared" si="0"/>
        <v>25.812241134971604</v>
      </c>
      <c r="D9">
        <f t="shared" si="1"/>
        <v>225.75787116404274</v>
      </c>
      <c r="E9">
        <f t="shared" si="2"/>
        <v>56.163466353998651</v>
      </c>
      <c r="F9">
        <f t="shared" si="3"/>
        <v>2059.0236987755716</v>
      </c>
      <c r="G9">
        <f t="shared" si="4"/>
        <v>11.4211525</v>
      </c>
      <c r="H9">
        <f t="shared" si="5"/>
        <v>0.40214939325624877</v>
      </c>
      <c r="I9">
        <f t="shared" si="6"/>
        <v>8.9934302007656317</v>
      </c>
      <c r="J9">
        <f t="shared" si="7"/>
        <v>3.2168926247256149</v>
      </c>
      <c r="K9">
        <f t="shared" si="8"/>
        <v>2.7749529062499998</v>
      </c>
      <c r="L9">
        <f t="shared" si="9"/>
        <v>64.192898632467831</v>
      </c>
      <c r="M9">
        <f t="shared" si="10"/>
        <v>0.73444080312500004</v>
      </c>
      <c r="N9">
        <f t="shared" si="11"/>
        <v>101.05394640667615</v>
      </c>
      <c r="O9">
        <f t="shared" si="12"/>
        <v>11.421151987819499</v>
      </c>
      <c r="P9">
        <f t="shared" si="13"/>
        <v>0.40214874365542114</v>
      </c>
    </row>
    <row r="10" spans="1:16" x14ac:dyDescent="0.25">
      <c r="A10">
        <v>300</v>
      </c>
      <c r="B10">
        <v>14.420999999999999</v>
      </c>
      <c r="C10">
        <f t="shared" si="0"/>
        <v>28.275893458773403</v>
      </c>
      <c r="D10">
        <f t="shared" si="1"/>
        <v>191.95807275396206</v>
      </c>
      <c r="E10">
        <f t="shared" si="2"/>
        <v>58.018013687201638</v>
      </c>
      <c r="F10">
        <f t="shared" si="3"/>
        <v>1900.6996024420471</v>
      </c>
      <c r="G10">
        <f t="shared" si="4"/>
        <v>13.705382999999999</v>
      </c>
      <c r="H10">
        <f t="shared" si="5"/>
        <v>0.51210769068899997</v>
      </c>
      <c r="I10">
        <f t="shared" si="6"/>
        <v>11.148477621252034</v>
      </c>
      <c r="J10">
        <f t="shared" si="7"/>
        <v>10.709402719406238</v>
      </c>
      <c r="K10">
        <f t="shared" si="8"/>
        <v>3.9959321849999996</v>
      </c>
      <c r="L10">
        <f t="shared" si="9"/>
        <v>108.68203894734889</v>
      </c>
      <c r="M10">
        <f t="shared" si="10"/>
        <v>1.2691137078000001</v>
      </c>
      <c r="N10">
        <f t="shared" si="11"/>
        <v>172.97211304295823</v>
      </c>
      <c r="O10">
        <f t="shared" si="12"/>
        <v>13.7053823853834</v>
      </c>
      <c r="P10">
        <f t="shared" si="13"/>
        <v>0.51210857034955171</v>
      </c>
    </row>
    <row r="11" spans="1:16" x14ac:dyDescent="0.25">
      <c r="A11">
        <v>350</v>
      </c>
      <c r="B11">
        <v>15.137</v>
      </c>
      <c r="C11">
        <f t="shared" si="0"/>
        <v>30.541455587019563</v>
      </c>
      <c r="D11">
        <f t="shared" si="1"/>
        <v>237.29725193245821</v>
      </c>
      <c r="E11">
        <f t="shared" si="2"/>
        <v>59.586011115548231</v>
      </c>
      <c r="F11">
        <f t="shared" si="3"/>
        <v>1975.7145891501302</v>
      </c>
      <c r="G11">
        <f t="shared" si="4"/>
        <v>15.989613500000001</v>
      </c>
      <c r="H11">
        <f t="shared" si="5"/>
        <v>0.72694978038225055</v>
      </c>
      <c r="I11">
        <f t="shared" si="6"/>
        <v>13.358073021078853</v>
      </c>
      <c r="J11">
        <f t="shared" si="7"/>
        <v>3.1645811963335193</v>
      </c>
      <c r="K11">
        <f t="shared" si="8"/>
        <v>5.4389076962499994</v>
      </c>
      <c r="L11">
        <f t="shared" si="9"/>
        <v>94.052994332055022</v>
      </c>
      <c r="M11">
        <f t="shared" si="10"/>
        <v>2.0153055637750001</v>
      </c>
      <c r="N11">
        <f t="shared" si="11"/>
        <v>172.17886487765813</v>
      </c>
      <c r="O11">
        <f t="shared" si="12"/>
        <v>15.989612782947299</v>
      </c>
      <c r="P11">
        <f t="shared" si="13"/>
        <v>0.72694855764513744</v>
      </c>
    </row>
    <row r="12" spans="1:16" x14ac:dyDescent="0.25">
      <c r="A12">
        <v>400</v>
      </c>
      <c r="B12">
        <v>17.414999999999999</v>
      </c>
      <c r="C12">
        <f t="shared" si="0"/>
        <v>32.650189400000002</v>
      </c>
      <c r="D12">
        <f t="shared" si="1"/>
        <v>232.11099605387244</v>
      </c>
      <c r="E12">
        <f t="shared" si="2"/>
        <v>60.944272269332437</v>
      </c>
      <c r="F12">
        <f t="shared" si="3"/>
        <v>1894.797544297674</v>
      </c>
      <c r="G12">
        <f t="shared" si="4"/>
        <v>18.273844</v>
      </c>
      <c r="H12">
        <f t="shared" si="5"/>
        <v>0.73761301633600218</v>
      </c>
      <c r="I12">
        <f t="shared" si="6"/>
        <v>15.61436554748334</v>
      </c>
      <c r="J12">
        <f t="shared" si="7"/>
        <v>3.2422844315899693</v>
      </c>
      <c r="K12">
        <f t="shared" si="8"/>
        <v>7.1038794399999992</v>
      </c>
      <c r="L12">
        <f t="shared" si="9"/>
        <v>106.3192072028547</v>
      </c>
      <c r="M12">
        <f t="shared" si="10"/>
        <v>3.0082695296000002</v>
      </c>
      <c r="N12">
        <f t="shared" si="11"/>
        <v>207.55388284675178</v>
      </c>
      <c r="O12">
        <f t="shared" si="12"/>
        <v>18.2738431805112</v>
      </c>
      <c r="P12">
        <f t="shared" si="13"/>
        <v>0.73761160871059517</v>
      </c>
    </row>
    <row r="13" spans="1:16" x14ac:dyDescent="0.25">
      <c r="A13">
        <v>450</v>
      </c>
      <c r="B13">
        <v>19.875</v>
      </c>
      <c r="C13">
        <f t="shared" si="0"/>
        <v>34.630755497647705</v>
      </c>
      <c r="D13">
        <f t="shared" si="1"/>
        <v>217.73232030636046</v>
      </c>
      <c r="E13">
        <f t="shared" si="2"/>
        <v>62.142343515070834</v>
      </c>
      <c r="F13">
        <f t="shared" si="3"/>
        <v>1786.5283278210004</v>
      </c>
      <c r="G13">
        <f t="shared" si="4"/>
        <v>20.5580745</v>
      </c>
      <c r="H13">
        <f t="shared" si="5"/>
        <v>0.46659077255025005</v>
      </c>
      <c r="I13">
        <f t="shared" si="6"/>
        <v>17.911485122837345</v>
      </c>
      <c r="J13">
        <f t="shared" si="7"/>
        <v>3.8553906728390777</v>
      </c>
      <c r="K13">
        <f t="shared" si="8"/>
        <v>8.9908474162500003</v>
      </c>
      <c r="L13">
        <f t="shared" si="9"/>
        <v>118.46477746635179</v>
      </c>
      <c r="M13">
        <f t="shared" si="10"/>
        <v>4.2832587638249997</v>
      </c>
      <c r="N13">
        <f t="shared" si="11"/>
        <v>243.10239477583994</v>
      </c>
      <c r="O13">
        <f t="shared" si="12"/>
        <v>20.558073578075099</v>
      </c>
      <c r="P13">
        <f t="shared" si="13"/>
        <v>0.46658951306431862</v>
      </c>
    </row>
    <row r="14" spans="1:16" x14ac:dyDescent="0.25">
      <c r="A14">
        <v>500</v>
      </c>
      <c r="B14">
        <v>22.077000000000002</v>
      </c>
      <c r="C14">
        <f t="shared" si="0"/>
        <v>36.504021488321541</v>
      </c>
      <c r="D14">
        <f t="shared" si="1"/>
        <v>208.13894902449144</v>
      </c>
      <c r="E14">
        <f t="shared" si="2"/>
        <v>63.214054763998647</v>
      </c>
      <c r="F14">
        <f t="shared" si="3"/>
        <v>1692.2572746562239</v>
      </c>
      <c r="G14">
        <f t="shared" si="4"/>
        <v>22.842305</v>
      </c>
      <c r="H14">
        <f t="shared" si="5"/>
        <v>0.58569174302499682</v>
      </c>
      <c r="I14">
        <f t="shared" si="6"/>
        <v>20.244875401531264</v>
      </c>
      <c r="J14">
        <f t="shared" si="7"/>
        <v>3.3566805443142345</v>
      </c>
      <c r="K14">
        <f t="shared" si="8"/>
        <v>11.099811624999999</v>
      </c>
      <c r="L14">
        <f t="shared" si="9"/>
        <v>120.4986646202352</v>
      </c>
      <c r="M14">
        <f t="shared" si="10"/>
        <v>5.8755264250000003</v>
      </c>
      <c r="N14">
        <f t="shared" si="11"/>
        <v>262.48774600142332</v>
      </c>
      <c r="O14">
        <f t="shared" si="12"/>
        <v>22.842303975638998</v>
      </c>
      <c r="P14">
        <f t="shared" si="13"/>
        <v>0.5856901751288538</v>
      </c>
    </row>
    <row r="15" spans="1:16" x14ac:dyDescent="0.25">
      <c r="A15">
        <v>550</v>
      </c>
      <c r="B15">
        <v>24.536999999999999</v>
      </c>
      <c r="C15">
        <f t="shared" si="0"/>
        <v>38.285740730744976</v>
      </c>
      <c r="D15">
        <f t="shared" si="1"/>
        <v>189.02787168124593</v>
      </c>
      <c r="E15">
        <f t="shared" si="2"/>
        <v>64.183535514884099</v>
      </c>
      <c r="F15">
        <f t="shared" si="3"/>
        <v>1571.8477783329663</v>
      </c>
      <c r="G15">
        <f t="shared" si="4"/>
        <v>25.126535499999999</v>
      </c>
      <c r="H15">
        <f t="shared" si="5"/>
        <v>0.34755210576025025</v>
      </c>
      <c r="I15">
        <f t="shared" si="6"/>
        <v>22.61089646278262</v>
      </c>
      <c r="J15">
        <f t="shared" si="7"/>
        <v>3.7098748360813008</v>
      </c>
      <c r="K15">
        <f t="shared" si="8"/>
        <v>13.430772066249999</v>
      </c>
      <c r="L15">
        <f t="shared" si="9"/>
        <v>123.34829891640881</v>
      </c>
      <c r="M15">
        <f t="shared" si="10"/>
        <v>7.8203256716749996</v>
      </c>
      <c r="N15">
        <f t="shared" si="11"/>
        <v>279.44720059928005</v>
      </c>
      <c r="O15">
        <f t="shared" si="12"/>
        <v>25.126534373202897</v>
      </c>
      <c r="P15">
        <f t="shared" si="13"/>
        <v>0.34755077718773425</v>
      </c>
    </row>
    <row r="16" spans="1:16" x14ac:dyDescent="0.25">
      <c r="A16">
        <v>600</v>
      </c>
      <c r="B16">
        <v>26.962</v>
      </c>
      <c r="C16">
        <f t="shared" si="0"/>
        <v>39.988152017614027</v>
      </c>
      <c r="D16">
        <f t="shared" si="1"/>
        <v>169.68063638599</v>
      </c>
      <c r="E16">
        <f t="shared" si="2"/>
        <v>65.068602097201634</v>
      </c>
      <c r="F16">
        <f t="shared" si="3"/>
        <v>1452.1131233944518</v>
      </c>
      <c r="G16">
        <f t="shared" si="4"/>
        <v>27.410765999999999</v>
      </c>
      <c r="H16">
        <f t="shared" si="5"/>
        <v>0.20139092275599921</v>
      </c>
      <c r="I16">
        <f t="shared" si="6"/>
        <v>25.006573242504071</v>
      </c>
      <c r="J16">
        <f t="shared" si="7"/>
        <v>3.82369380393104</v>
      </c>
      <c r="K16">
        <f t="shared" si="8"/>
        <v>15.983728739999998</v>
      </c>
      <c r="L16">
        <f t="shared" si="9"/>
        <v>120.52243985814202</v>
      </c>
      <c r="M16">
        <f t="shared" si="10"/>
        <v>10.152909662400001</v>
      </c>
      <c r="N16">
        <f t="shared" si="11"/>
        <v>282.54551797759757</v>
      </c>
      <c r="O16">
        <f t="shared" si="12"/>
        <v>27.4107647707668</v>
      </c>
      <c r="P16">
        <f t="shared" si="13"/>
        <v>0.20138981948137885</v>
      </c>
    </row>
    <row r="17" spans="1:16" x14ac:dyDescent="0.25">
      <c r="A17">
        <v>650</v>
      </c>
      <c r="B17">
        <v>29.018999999999998</v>
      </c>
      <c r="C17">
        <f t="shared" si="0"/>
        <v>41.620988218275073</v>
      </c>
      <c r="D17">
        <f t="shared" si="1"/>
        <v>158.81010705354379</v>
      </c>
      <c r="E17">
        <f t="shared" si="2"/>
        <v>65.882784427961695</v>
      </c>
      <c r="F17">
        <f t="shared" si="3"/>
        <v>1358.9386023512313</v>
      </c>
      <c r="G17">
        <f t="shared" si="4"/>
        <v>29.694996500000002</v>
      </c>
      <c r="H17">
        <f t="shared" si="5"/>
        <v>0.45697126801225496</v>
      </c>
      <c r="I17">
        <f t="shared" si="6"/>
        <v>27.429428421866294</v>
      </c>
      <c r="J17">
        <f t="shared" si="7"/>
        <v>2.5267378020104738</v>
      </c>
      <c r="K17">
        <f t="shared" si="8"/>
        <v>18.75868164625</v>
      </c>
      <c r="L17">
        <f t="shared" si="9"/>
        <v>105.27413272029906</v>
      </c>
      <c r="M17">
        <f t="shared" si="10"/>
        <v>12.908531555725</v>
      </c>
      <c r="N17">
        <f t="shared" si="11"/>
        <v>259.54719349398056</v>
      </c>
      <c r="O17">
        <f t="shared" si="12"/>
        <v>29.694995168330699</v>
      </c>
      <c r="P17">
        <f t="shared" si="13"/>
        <v>0.45696946760645257</v>
      </c>
    </row>
    <row r="18" spans="1:16" x14ac:dyDescent="0.25">
      <c r="A18">
        <v>700</v>
      </c>
      <c r="B18">
        <v>31.565999999999999</v>
      </c>
      <c r="C18">
        <f t="shared" si="0"/>
        <v>43.192140705778598</v>
      </c>
      <c r="D18">
        <f t="shared" si="1"/>
        <v>135.16714771056212</v>
      </c>
      <c r="E18">
        <f t="shared" si="2"/>
        <v>66.636599525548235</v>
      </c>
      <c r="F18">
        <f t="shared" si="3"/>
        <v>1229.946951081384</v>
      </c>
      <c r="G18">
        <f t="shared" si="4"/>
        <v>31.979227000000002</v>
      </c>
      <c r="H18">
        <f t="shared" si="5"/>
        <v>0.17075655352900221</v>
      </c>
      <c r="I18">
        <f t="shared" si="6"/>
        <v>29.877367042157704</v>
      </c>
      <c r="J18">
        <f t="shared" si="7"/>
        <v>2.8514812663112163</v>
      </c>
      <c r="K18">
        <f t="shared" si="8"/>
        <v>21.755630784999997</v>
      </c>
      <c r="L18">
        <f t="shared" si="9"/>
        <v>96.243344134619747</v>
      </c>
      <c r="M18">
        <f t="shared" si="10"/>
        <v>16.122444510200001</v>
      </c>
      <c r="N18">
        <f t="shared" si="11"/>
        <v>238.50340616653165</v>
      </c>
      <c r="O18">
        <f t="shared" si="12"/>
        <v>31.979225565894598</v>
      </c>
      <c r="P18">
        <f t="shared" si="13"/>
        <v>0.17075536830891189</v>
      </c>
    </row>
    <row r="19" spans="1:16" x14ac:dyDescent="0.25">
      <c r="A19">
        <v>750</v>
      </c>
      <c r="B19">
        <v>33.723999999999997</v>
      </c>
      <c r="C19">
        <f t="shared" si="0"/>
        <v>44.708113102990168</v>
      </c>
      <c r="D19">
        <f t="shared" si="1"/>
        <v>120.65074065928037</v>
      </c>
      <c r="E19">
        <f t="shared" si="2"/>
        <v>67.33838459186785</v>
      </c>
      <c r="F19">
        <f t="shared" si="3"/>
        <v>1129.9268514900029</v>
      </c>
      <c r="G19">
        <f t="shared" si="4"/>
        <v>34.263457500000001</v>
      </c>
      <c r="H19">
        <f t="shared" si="5"/>
        <v>0.29101439430625498</v>
      </c>
      <c r="I19">
        <f t="shared" si="6"/>
        <v>32.348594253895719</v>
      </c>
      <c r="J19">
        <f t="shared" si="7"/>
        <v>1.8917409664166647</v>
      </c>
      <c r="K19">
        <f t="shared" si="8"/>
        <v>24.974576156249999</v>
      </c>
      <c r="L19">
        <f t="shared" si="9"/>
        <v>76.552417597580984</v>
      </c>
      <c r="M19">
        <f t="shared" si="10"/>
        <v>19.829901684374999</v>
      </c>
      <c r="N19">
        <f t="shared" si="11"/>
        <v>193.04596800425341</v>
      </c>
      <c r="O19">
        <f t="shared" si="12"/>
        <v>34.263455963458497</v>
      </c>
      <c r="P19">
        <f t="shared" si="13"/>
        <v>0.29101273651093934</v>
      </c>
    </row>
    <row r="20" spans="1:16" x14ac:dyDescent="0.25">
      <c r="A20">
        <v>800</v>
      </c>
      <c r="B20">
        <v>36.591999999999999</v>
      </c>
      <c r="C20">
        <f t="shared" si="0"/>
        <v>46.174340663530266</v>
      </c>
      <c r="D20">
        <f t="shared" si="1"/>
        <v>91.821252591945694</v>
      </c>
      <c r="E20">
        <f t="shared" si="2"/>
        <v>67.994860679332433</v>
      </c>
      <c r="F20">
        <f t="shared" si="3"/>
        <v>986.13965884556308</v>
      </c>
      <c r="G20">
        <f t="shared" si="4"/>
        <v>36.547688000000001</v>
      </c>
      <c r="H20">
        <f t="shared" si="5"/>
        <v>1.9635533439998146E-3</v>
      </c>
      <c r="I20">
        <f t="shared" si="6"/>
        <v>34.841555094966679</v>
      </c>
      <c r="J20">
        <f t="shared" si="7"/>
        <v>3.0640573655571064</v>
      </c>
      <c r="K20">
        <f t="shared" si="8"/>
        <v>28.415517759999997</v>
      </c>
      <c r="L20">
        <f t="shared" si="9"/>
        <v>66.854861821035456</v>
      </c>
      <c r="M20">
        <f t="shared" si="10"/>
        <v>24.066156236800001</v>
      </c>
      <c r="N20">
        <f t="shared" si="11"/>
        <v>156.89676198009627</v>
      </c>
      <c r="O20">
        <f t="shared" si="12"/>
        <v>36.5476863610224</v>
      </c>
      <c r="P20">
        <f t="shared" si="13"/>
        <v>1.9636985994369509E-3</v>
      </c>
    </row>
    <row r="21" spans="1:16" x14ac:dyDescent="0.25">
      <c r="A21">
        <v>850</v>
      </c>
      <c r="B21">
        <v>38.624000000000002</v>
      </c>
      <c r="C21">
        <f t="shared" si="0"/>
        <v>47.595420937246985</v>
      </c>
      <c r="D21">
        <f t="shared" si="1"/>
        <v>80.486393633273522</v>
      </c>
      <c r="E21">
        <f t="shared" si="2"/>
        <v>68.611525174157748</v>
      </c>
      <c r="F21">
        <f t="shared" si="3"/>
        <v>899.25166607074459</v>
      </c>
      <c r="G21">
        <f t="shared" si="4"/>
        <v>38.8319185</v>
      </c>
      <c r="H21">
        <f t="shared" si="5"/>
        <v>4.3230102642249219E-2</v>
      </c>
      <c r="I21">
        <f t="shared" si="6"/>
        <v>37.354889381128103</v>
      </c>
      <c r="J21">
        <f t="shared" si="7"/>
        <v>1.6106417629334144</v>
      </c>
      <c r="K21">
        <f t="shared" si="8"/>
        <v>32.078455596249995</v>
      </c>
      <c r="L21">
        <f t="shared" si="9"/>
        <v>42.844151541463035</v>
      </c>
      <c r="M21">
        <f t="shared" si="10"/>
        <v>28.866461326025</v>
      </c>
      <c r="N21">
        <f t="shared" si="11"/>
        <v>95.209560974117849</v>
      </c>
      <c r="O21">
        <f t="shared" si="12"/>
        <v>38.831916758586296</v>
      </c>
      <c r="P21">
        <f t="shared" si="13"/>
        <v>4.3229378501030979E-2</v>
      </c>
    </row>
    <row r="22" spans="1:16" x14ac:dyDescent="0.25">
      <c r="A22">
        <v>900</v>
      </c>
      <c r="B22">
        <v>40.843000000000004</v>
      </c>
      <c r="C22">
        <f t="shared" si="0"/>
        <v>48.975284100000003</v>
      </c>
      <c r="D22">
        <f t="shared" si="1"/>
        <v>66.134044683112805</v>
      </c>
      <c r="E22">
        <f t="shared" si="2"/>
        <v>69.192931925070837</v>
      </c>
      <c r="F22">
        <f t="shared" si="3"/>
        <v>803.71864015615051</v>
      </c>
      <c r="G22">
        <f t="shared" si="4"/>
        <v>41.116149</v>
      </c>
      <c r="H22">
        <f t="shared" si="5"/>
        <v>7.4610376200998113E-2</v>
      </c>
      <c r="I22">
        <f t="shared" si="6"/>
        <v>39.887397245674691</v>
      </c>
      <c r="J22">
        <f t="shared" si="7"/>
        <v>0.91317662407412314</v>
      </c>
      <c r="K22">
        <f t="shared" si="8"/>
        <v>35.963389665000001</v>
      </c>
      <c r="L22">
        <f t="shared" si="9"/>
        <v>23.810597021438834</v>
      </c>
      <c r="M22">
        <f t="shared" si="10"/>
        <v>34.266070110599998</v>
      </c>
      <c r="N22">
        <f t="shared" si="11"/>
        <v>43.256006770083175</v>
      </c>
      <c r="O22">
        <f t="shared" si="12"/>
        <v>41.116147156150198</v>
      </c>
      <c r="P22">
        <f t="shared" si="13"/>
        <v>7.46093689129389E-2</v>
      </c>
    </row>
    <row r="23" spans="1:16" x14ac:dyDescent="0.25">
      <c r="A23">
        <v>950</v>
      </c>
      <c r="B23">
        <v>43.156999999999996</v>
      </c>
      <c r="C23">
        <f t="shared" si="0"/>
        <v>50.317321184237315</v>
      </c>
      <c r="D23">
        <f t="shared" si="1"/>
        <v>51.270199461437713</v>
      </c>
      <c r="E23">
        <f t="shared" si="2"/>
        <v>69.742895532137894</v>
      </c>
      <c r="F23">
        <f t="shared" si="3"/>
        <v>706.80984124574979</v>
      </c>
      <c r="G23">
        <f t="shared" si="4"/>
        <v>43.4003795</v>
      </c>
      <c r="H23">
        <f t="shared" si="5"/>
        <v>5.9233581020251551E-2</v>
      </c>
      <c r="I23">
        <f t="shared" si="6"/>
        <v>42.438012359382732</v>
      </c>
      <c r="J23">
        <f t="shared" si="7"/>
        <v>0.51694322736038056</v>
      </c>
      <c r="K23">
        <f t="shared" si="8"/>
        <v>40.070319966249997</v>
      </c>
      <c r="L23">
        <f t="shared" si="9"/>
        <v>9.5275936307508982</v>
      </c>
      <c r="M23">
        <f t="shared" si="10"/>
        <v>40.300235749075</v>
      </c>
      <c r="N23">
        <f t="shared" si="11"/>
        <v>8.1611019853630555</v>
      </c>
      <c r="O23">
        <f t="shared" si="12"/>
        <v>43.400377553714101</v>
      </c>
      <c r="P23">
        <f t="shared" si="13"/>
        <v>5.9232633651861835E-2</v>
      </c>
    </row>
    <row r="24" spans="1:16" x14ac:dyDescent="0.25">
      <c r="A24">
        <v>1000</v>
      </c>
      <c r="B24">
        <v>46.252000000000002</v>
      </c>
      <c r="C24">
        <f t="shared" si="0"/>
        <v>51.624482269943208</v>
      </c>
      <c r="D24">
        <f t="shared" si="1"/>
        <v>28.863565740854096</v>
      </c>
      <c r="E24">
        <f t="shared" si="2"/>
        <v>70.26464317399865</v>
      </c>
      <c r="F24">
        <f t="shared" si="3"/>
        <v>576.6070322017838</v>
      </c>
      <c r="G24">
        <f t="shared" si="4"/>
        <v>45.684609999999999</v>
      </c>
      <c r="H24">
        <f t="shared" si="5"/>
        <v>0.32193141210000359</v>
      </c>
      <c r="I24">
        <f t="shared" si="6"/>
        <v>45.005780803062528</v>
      </c>
      <c r="J24">
        <f t="shared" si="7"/>
        <v>1.5530622868154833</v>
      </c>
      <c r="K24">
        <f t="shared" si="8"/>
        <v>44.399246499999997</v>
      </c>
      <c r="L24">
        <f t="shared" si="9"/>
        <v>3.4326955317622714</v>
      </c>
      <c r="M24">
        <f t="shared" si="10"/>
        <v>47.004211400000003</v>
      </c>
      <c r="N24">
        <f t="shared" si="11"/>
        <v>0.56582199028996027</v>
      </c>
      <c r="O24">
        <f t="shared" si="12"/>
        <v>45.684607951277997</v>
      </c>
      <c r="P24">
        <f t="shared" si="13"/>
        <v>0.32193373695295507</v>
      </c>
    </row>
    <row r="25" spans="1:16" x14ac:dyDescent="0.25">
      <c r="B25" t="s">
        <v>3</v>
      </c>
      <c r="D25">
        <f>AVERAGE(D2:D24)</f>
        <v>139.34422315860866</v>
      </c>
      <c r="F25">
        <f t="shared" ref="E25:P25" si="14">AVERAGE(F2:F24)</f>
        <v>1405.7359273005027</v>
      </c>
      <c r="H25">
        <f t="shared" si="14"/>
        <v>0.27254394691726097</v>
      </c>
      <c r="J25">
        <f t="shared" si="14"/>
        <v>2.6892511040902511</v>
      </c>
      <c r="L25">
        <f t="shared" si="14"/>
        <v>60.585013746238076</v>
      </c>
      <c r="N25">
        <f t="shared" si="14"/>
        <v>124.63144152835886</v>
      </c>
      <c r="P25">
        <f t="shared" si="14"/>
        <v>0.27254337808279111</v>
      </c>
    </row>
    <row r="27" spans="1:16" x14ac:dyDescent="0.25">
      <c r="A27" t="s">
        <v>10</v>
      </c>
    </row>
    <row r="28" spans="1:16" x14ac:dyDescent="0.25">
      <c r="A28" t="s">
        <v>11</v>
      </c>
    </row>
    <row r="30" spans="1:16" x14ac:dyDescent="0.25">
      <c r="A30" t="s">
        <v>12</v>
      </c>
    </row>
    <row r="31" spans="1:16" x14ac:dyDescent="0.25">
      <c r="A31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2021-01-26T15:47:55Z</dcterms:created>
  <dcterms:modified xsi:type="dcterms:W3CDTF">2021-02-02T08:05:59Z</dcterms:modified>
</cp:coreProperties>
</file>