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Admin\Desktop\MH\DATK\"/>
    </mc:Choice>
  </mc:AlternateContent>
  <xr:revisionPtr revIDLastSave="0" documentId="13_ncr:1_{D647517A-C59D-409F-904F-C1B846AFA222}" xr6:coauthVersionLast="47" xr6:coauthVersionMax="47" xr10:uidLastSave="{00000000-0000-0000-0000-000000000000}"/>
  <bookViews>
    <workbookView xWindow="-108" yWindow="-108" windowWidth="23256" windowHeight="12576" firstSheet="1" activeTab="1" xr2:uid="{00000000-000D-0000-FFFF-FFFF00000000}"/>
  </bookViews>
  <sheets>
    <sheet name="Help" sheetId="6" r:id="rId1"/>
    <sheet name="GanttChart" sheetId="9" r:id="rId2"/>
    <sheet name="Trang_tính1" sheetId="13" r:id="rId3"/>
    <sheet name="GanttChartPro" sheetId="12" r:id="rId4"/>
    <sheet name="TermsOfUse" sheetId="11" r:id="rId5"/>
  </sheets>
  <definedNames>
    <definedName name="prevWBS" localSheetId="1">GanttChart!$A1048576</definedName>
    <definedName name="_xlnm.Print_Area" localSheetId="1">GanttChart!$A$1:$BN$28</definedName>
    <definedName name="_xlnm.Print_Area" localSheetId="3">GanttChartPro!$A$1:$C$47</definedName>
    <definedName name="_xlnm.Print_Titles" localSheetId="1">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9" l="1"/>
  <c r="A35" i="9"/>
  <c r="I28" i="9"/>
  <c r="I27" i="9"/>
  <c r="F32" i="9"/>
  <c r="I32" i="9" s="1"/>
  <c r="F33" i="9"/>
  <c r="I33" i="9" s="1"/>
  <c r="F31" i="9"/>
  <c r="I31" i="9" s="1"/>
  <c r="F8" i="9"/>
  <c r="I8" i="9" s="1"/>
  <c r="F24" i="9"/>
  <c r="I24" i="9" s="1"/>
  <c r="F18" i="9"/>
  <c r="I18" i="9" s="1"/>
  <c r="F15" i="9"/>
  <c r="I15" i="9" s="1"/>
  <c r="F34" i="9"/>
  <c r="I34" i="9" s="1"/>
  <c r="F12" i="9"/>
  <c r="I12" i="9" s="1"/>
  <c r="F9" i="9"/>
  <c r="I9" i="9" s="1"/>
  <c r="K6" i="9"/>
  <c r="L6" i="9" s="1"/>
  <c r="F10" i="9"/>
  <c r="I10" i="9" s="1"/>
  <c r="A8" i="9"/>
  <c r="A9" i="9" s="1"/>
  <c r="A10" i="9" s="1"/>
  <c r="A11" i="9" s="1"/>
  <c r="A31" i="9"/>
  <c r="A32" i="9" s="1"/>
  <c r="A33" i="9" s="1"/>
  <c r="A34" i="9" s="1"/>
  <c r="F13" i="9"/>
  <c r="I13" i="9" s="1"/>
  <c r="F14" i="9"/>
  <c r="I14" i="9" s="1"/>
  <c r="F17" i="9"/>
  <c r="I17" i="9" s="1"/>
  <c r="F16" i="9"/>
  <c r="I16" i="9" s="1"/>
  <c r="F20" i="9"/>
  <c r="I20" i="9" s="1"/>
  <c r="F19" i="9"/>
  <c r="I19" i="9" s="1"/>
  <c r="F25" i="9"/>
  <c r="I25" i="9" s="1"/>
  <c r="F21" i="9"/>
  <c r="I21" i="9" s="1"/>
  <c r="F22" i="9"/>
  <c r="I22" i="9" s="1"/>
  <c r="F23" i="9"/>
  <c r="I23" i="9" s="1"/>
  <c r="F11" i="9"/>
  <c r="I11" i="9" s="1"/>
  <c r="A12" i="9" l="1"/>
  <c r="A13" i="9" s="1"/>
  <c r="A14" i="9" s="1"/>
  <c r="M6" i="9"/>
  <c r="L7" i="9"/>
  <c r="K4" i="9"/>
  <c r="K7" i="9"/>
  <c r="K5" i="9"/>
  <c r="A15" i="9" l="1"/>
  <c r="A16" i="9" s="1"/>
  <c r="A17" i="9" s="1"/>
  <c r="A18" i="9" s="1"/>
  <c r="A19" i="9" s="1"/>
  <c r="A20" i="9" s="1"/>
  <c r="A23" i="9" s="1"/>
  <c r="A24" i="9" s="1"/>
  <c r="A25" i="9" s="1"/>
  <c r="A26" i="9" s="1"/>
  <c r="M7" i="9"/>
  <c r="N6" i="9"/>
  <c r="O6" i="9" l="1"/>
  <c r="N7" i="9"/>
  <c r="P6" i="9" l="1"/>
  <c r="O7" i="9"/>
  <c r="Q6" i="9" l="1"/>
  <c r="P7" i="9"/>
  <c r="R6" i="9" l="1"/>
  <c r="Q7" i="9"/>
  <c r="R4" i="9" l="1"/>
  <c r="R7" i="9"/>
  <c r="S6" i="9"/>
  <c r="R5" i="9"/>
  <c r="S7" i="9" l="1"/>
  <c r="T6" i="9"/>
  <c r="U6" i="9" l="1"/>
  <c r="T7" i="9"/>
  <c r="U7" i="9" l="1"/>
  <c r="V6" i="9"/>
  <c r="W6" i="9" l="1"/>
  <c r="V7" i="9"/>
  <c r="X6" i="9" l="1"/>
  <c r="W7" i="9"/>
  <c r="X7" i="9" l="1"/>
  <c r="Y6" i="9"/>
  <c r="Y5" i="9" l="1"/>
  <c r="Y4" i="9"/>
  <c r="Y7" i="9"/>
  <c r="Z6" i="9"/>
  <c r="AA6" i="9" l="1"/>
  <c r="Z7" i="9"/>
  <c r="AB6" i="9" l="1"/>
  <c r="AA7" i="9"/>
  <c r="AC6" i="9" l="1"/>
  <c r="AB7" i="9"/>
  <c r="AC7" i="9" l="1"/>
  <c r="AD6" i="9"/>
  <c r="AD7" i="9" l="1"/>
  <c r="AE6" i="9"/>
  <c r="AE7" i="9" l="1"/>
  <c r="AF6" i="9"/>
  <c r="AG6" i="9" l="1"/>
  <c r="AF7" i="9"/>
  <c r="AF5" i="9"/>
  <c r="AF4" i="9"/>
  <c r="AG7" i="9" l="1"/>
  <c r="AH6" i="9"/>
  <c r="AI6" i="9" l="1"/>
  <c r="AH7" i="9"/>
  <c r="AI7" i="9" l="1"/>
  <c r="AJ6" i="9"/>
  <c r="AJ7" i="9" l="1"/>
  <c r="AK6" i="9"/>
  <c r="AL6" i="9" l="1"/>
  <c r="AK7" i="9"/>
  <c r="AM6" i="9" l="1"/>
  <c r="AL7" i="9"/>
  <c r="AM5" i="9" l="1"/>
  <c r="AM4" i="9"/>
  <c r="AN6" i="9"/>
  <c r="AM7" i="9"/>
  <c r="AN7" i="9" l="1"/>
  <c r="AO6" i="9"/>
  <c r="AO7" i="9" l="1"/>
  <c r="AP6" i="9"/>
  <c r="AQ6" i="9" l="1"/>
  <c r="AP7" i="9"/>
  <c r="AR6" i="9" l="1"/>
  <c r="AQ7" i="9"/>
  <c r="AS6" i="9" l="1"/>
  <c r="AR7" i="9"/>
  <c r="AS7" i="9" l="1"/>
  <c r="AT6" i="9"/>
  <c r="AT7" i="9" l="1"/>
  <c r="AT5" i="9"/>
  <c r="AT4" i="9"/>
  <c r="AU6" i="9"/>
  <c r="AU7" i="9" l="1"/>
  <c r="AV6" i="9"/>
  <c r="AW6" i="9" l="1"/>
  <c r="AV7" i="9"/>
  <c r="AW7" i="9" l="1"/>
  <c r="AX6" i="9"/>
  <c r="AY6" i="9" l="1"/>
  <c r="AX7" i="9"/>
  <c r="AY7" i="9" l="1"/>
  <c r="AZ6" i="9"/>
  <c r="AZ7" i="9" l="1"/>
  <c r="BA6" i="9"/>
  <c r="BB6" i="9" l="1"/>
  <c r="BA4" i="9"/>
  <c r="BA7" i="9"/>
  <c r="BA5" i="9"/>
  <c r="BC6" i="9" l="1"/>
  <c r="BB7" i="9"/>
  <c r="BD6" i="9" l="1"/>
  <c r="BC7" i="9"/>
  <c r="BD7" i="9" l="1"/>
  <c r="BE6" i="9"/>
  <c r="BE7" i="9" l="1"/>
  <c r="BF6" i="9"/>
  <c r="BG6" i="9" l="1"/>
  <c r="BF7" i="9"/>
  <c r="BH6" i="9" l="1"/>
  <c r="BG7" i="9"/>
  <c r="BH7" i="9" l="1"/>
  <c r="BH5" i="9"/>
  <c r="BH4" i="9"/>
  <c r="BI6" i="9"/>
  <c r="BI7" i="9" l="1"/>
  <c r="BJ6" i="9"/>
  <c r="BK6" i="9" l="1"/>
  <c r="BJ7" i="9"/>
  <c r="BL6" i="9" l="1"/>
  <c r="BK7" i="9"/>
  <c r="BM6" i="9" l="1"/>
  <c r="BL7" i="9"/>
  <c r="BM7" i="9" l="1"/>
  <c r="BN6" i="9"/>
  <c r="BN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<sst xmlns="http://schemas.openxmlformats.org/spreadsheetml/2006/main" count="168" uniqueCount="159">
  <si>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</si>
  <si>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</si>
  <si>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</si>
  <si>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</si>
  <si>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</si>
  <si>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</si>
  <si>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</si>
  <si>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</si>
  <si>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</si>
  <si>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</si>
  <si>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</si>
  <si>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</si>
  <si>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</si>
  <si>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</si>
  <si>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</si>
  <si>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</si>
  <si>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</si>
  <si>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</si>
  <si>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</si>
  <si>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</si>
  <si>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</si>
  <si>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</si>
  <si>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</si>
  <si>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</si>
  <si>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</si>
  <si>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</si>
  <si>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</si>
  <si>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</si>
  <si>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</si>
  <si>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</si>
  <si>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</si>
  <si>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</si>
  <si>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</si>
  <si>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</si>
  <si>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</si>
  <si>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</si>
  <si>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</si>
  <si>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</si>
  <si>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</si>
  <si>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</si>
  <si>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</si>
  <si>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</si>
  <si>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</si>
  <si>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</si>
  <si>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</si>
  <si>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</si>
  <si>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</si>
  <si>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</si>
  <si>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</si>
  <si>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</si>
  <si>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</si>
  <si>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</si>
  <si>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</si>
  <si>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</si>
  <si>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</si>
  <si>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</si>
  <si>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</si>
  <si>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</si>
  <si>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</si>
  <si>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</si>
  <si>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</si>
  <si>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</si>
  <si>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</si>
  <si>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</si>
  <si>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</si>
  <si>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</si>
  <si>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</si>
  <si>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</si>
  <si>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</si>
  <si>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</si>
  <si>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</si>
  <si>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</si>
  <si>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</si>
  <si>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</si>
  <si>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</si>
  <si>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</si>
  <si>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</si>
  <si>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[Project Name] Project Schedule</t>
  </si>
  <si>
    <r>
      <rPr>
        <i/>
        <u/>
        <sz val="8"/>
        <color theme="1" tint="0.34998626667073579"/>
        <rFont val="Arial"/>
        <family val="2"/>
      </rPr>
      <t>Gantt Chart Template</t>
    </r>
    <r>
      <rPr>
        <i/>
        <sz val="8"/>
        <color theme="1" tint="0.34998626667073579"/>
        <rFont val="Arial"/>
        <family val="2"/>
      </rPr>
      <t xml:space="preserve"> © 2006-2018 by Vertex42.com.</t>
    </r>
  </si>
  <si>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</si>
  <si>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</si>
  <si>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</si>
  <si>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</si>
  <si>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</si>
  <si>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</si>
  <si>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</si>
  <si>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</si>
  <si>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</si>
  <si>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</si>
  <si>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</si>
  <si>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</si>
  <si>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</si>
  <si>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</si>
  <si>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</si>
  <si>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</si>
  <si>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</si>
  <si>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</si>
  <si>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</si>
  <si>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</si>
  <si>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t>Gantt Chart Template Pro</t>
    </r>
    <r>
      <rPr>
        <sz val="10"/>
        <rFont val="Arial"/>
        <family val="2"/>
      </rPr>
      <t xml:space="preserve"> is similar to this free version, but</t>
    </r>
  </si>
  <si>
    <t>it is more feature-packed. It also comes with other bonus content.</t>
  </si>
  <si>
    <t>Learn About Gantt Chart Template Pro</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</si>
  <si>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</si>
  <si>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</si>
  <si>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</si>
  <si>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</si>
  <si>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</si>
  <si>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</si>
  <si>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</si>
  <si>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</si>
  <si>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</si>
  <si>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</si>
  <si>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</si>
  <si>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</si>
  <si>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</si>
  <si>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</si>
  <si>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</si>
  <si>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</si>
  <si>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</si>
  <si>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</si>
  <si>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</si>
  <si>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</si>
  <si>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</si>
  <si>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</si>
  <si>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</si>
  <si>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</si>
  <si>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</si>
  <si>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</si>
  <si>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</si>
  <si>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</si>
  <si>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</si>
  <si>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</si>
  <si>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</si>
  <si>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</si>
  <si>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</si>
  <si>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</si>
  <si>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</si>
  <si>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https://www.vertex42.com/licensing/EULA_privateuse.html</t>
  </si>
  <si>
    <t>Tổng quan về bảo trì dự báo</t>
  </si>
  <si>
    <t>Giới thiệu</t>
  </si>
  <si>
    <t>Khái niệm về bảo trì dự báo (Predictive Maintenance - PdM)</t>
  </si>
  <si>
    <t>Sự khác biệt giữa bảo trì dự báo, bảo trì phòng ngừa và bảo trì sửa chữa.</t>
  </si>
  <si>
    <t>Tầm quan trọng của bảo trì dự báo trong thiết bị điện</t>
  </si>
  <si>
    <t>Độ tin cậy, hiệu suất và an toàn của các thiết bị điện</t>
  </si>
  <si>
    <t>Tiềm năng giảm chi phí và thời gian dừng máy</t>
  </si>
  <si>
    <t>Phân tích thiết bị điện trong bảo trì dự báo</t>
  </si>
  <si>
    <t>Các loại thiết bị điện thường áp dụng PdM</t>
  </si>
  <si>
    <t>Các sự cố thường gặp</t>
  </si>
  <si>
    <t>Phương pháp và công nghệ bảo trì dự báo</t>
  </si>
  <si>
    <t>Thu thập dữ liệu</t>
  </si>
  <si>
    <t>Phương pháp phân tích dữ liệu</t>
  </si>
  <si>
    <t>3.2.1</t>
  </si>
  <si>
    <t>Machine Learning và AI trong dự báo hư hỏng (Random Forest, Neural Networks, Naïve bayes)</t>
  </si>
  <si>
    <t>3.2.2</t>
  </si>
  <si>
    <t>Các phương pháp truyền thống</t>
  </si>
  <si>
    <t>Xây dựng mô hình dự báo</t>
  </si>
  <si>
    <t>Kết luận và kiến nghị</t>
  </si>
  <si>
    <t>Tóm tắt lại những lợi ích, thách thức và tiềm năng của bảo trì dự báo</t>
  </si>
  <si>
    <t>Đề xuất các hướng nghiên cứu và triển khai trong tương lai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</si>
</sst>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2" fillId="0" borderId="0" xfId="34" applyNumberFormat="1" applyFill="1" applyBorder="1" applyAlignment="1" applyProtection="1"/>
    <xf numFmtId="0" fontId="62" fillId="0" borderId="0" xfId="0" applyFont="1" applyAlignment="1">
      <alignment horizontal="left"/>
    </xf>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1" defaultTableStyle="TableStyleMedium2" defaultPivotStyle="PivotStyleLight16">
    <tableStyle name="Invisible" pivot="0" table="0" count="0" xr9:uid="{9CDB093E-8C54-45FA-8A39-72D0EBAA54B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H$4"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518160</xdr:colOff>
      <xdr:row>5</xdr:row>
      <xdr:rowOff>142875</xdr:rowOff>
    </xdr:from>
    <xdr:to>
      <xdr:col>20</xdr:col>
      <xdr:colOff>125730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1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excel-gantt-chart.html" TargetMode="External"/><Relationship Id="rId6" Type="http://schemas.openxmlformats.org/officeDocument/2006/relationships/comments" Target="../comments2.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21"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0</v>
      </c>
      <c r="B1" s="26"/>
    </row>
    <row r="2" spans="1:3" ht="13.8" x14ac:dyDescent="0.25">
      <c r="A2" s="109" t="s">
        <v>1</v>
      </c>
      <c r="B2" s="3"/>
    </row>
    <row r="3" spans="1:3" x14ac:dyDescent="0.25">
      <c r="B3" s="3"/>
    </row>
    <row r="4" spans="1:3" ht="17.399999999999999" x14ac:dyDescent="0.3">
      <c r="A4" s="104" t="s">
        <v>2</v>
      </c>
      <c r="B4" s="16"/>
    </row>
    <row r="5" spans="1:3" ht="55.2" x14ac:dyDescent="0.25">
      <c r="B5" s="110" t="s">
        <v>3</v>
      </c>
    </row>
    <row r="7" spans="1:3" ht="27.6" x14ac:dyDescent="0.25">
      <c r="B7" s="110" t="s">
        <v>4</v>
      </c>
    </row>
    <row r="9" spans="1:3" ht="13.8" x14ac:dyDescent="0.25">
      <c r="B9" s="109" t="s">
        <v>5</v>
      </c>
    </row>
    <row r="11" spans="1:3" ht="27.6" x14ac:dyDescent="0.25">
      <c r="B11" s="108" t="s">
        <v>6</v>
      </c>
    </row>
    <row r="13" spans="1:3" ht="17.399999999999999" x14ac:dyDescent="0.3">
      <c r="A13" s="130" t="s">
        <v>7</v>
      </c>
      <c r="B13" s="130"/>
    </row>
    <row r="15" spans="1:3" s="105" customFormat="1" ht="17.399999999999999" x14ac:dyDescent="0.25">
      <c r="A15" s="112"/>
      <c r="B15" s="111" t="s">
        <v>8</v>
      </c>
    </row>
    <row r="16" spans="1:3" s="105" customFormat="1" ht="17.399999999999999" x14ac:dyDescent="0.25">
      <c r="A16" s="112"/>
      <c r="B16" s="111" t="s">
        <v>9</v>
      </c>
      <c r="C16" s="107" t="s">
        <v>10</v>
      </c>
    </row>
    <row r="17" spans="1:3" ht="17.399999999999999" x14ac:dyDescent="0.3">
      <c r="A17" s="113"/>
      <c r="B17" s="111" t="s">
        <v>11</v>
      </c>
    </row>
    <row r="18" spans="1:3" ht="17.399999999999999" x14ac:dyDescent="0.3">
      <c r="A18" s="113"/>
      <c r="B18" s="111" t="s">
        <v>12</v>
      </c>
    </row>
    <row r="19" spans="1:3" ht="17.399999999999999" x14ac:dyDescent="0.3">
      <c r="A19" s="113"/>
      <c r="B19" s="111" t="s">
        <v>13</v>
      </c>
    </row>
    <row r="20" spans="1:3" s="105" customFormat="1" ht="17.399999999999999" x14ac:dyDescent="0.25">
      <c r="A20" s="112"/>
      <c r="B20" s="111" t="s">
        <v>14</v>
      </c>
      <c r="C20" s="106" t="s">
        <v>15</v>
      </c>
    </row>
    <row r="21" spans="1:3" ht="17.399999999999999" x14ac:dyDescent="0.3">
      <c r="A21" s="113"/>
      <c r="B21" s="111" t="s">
        <v>16</v>
      </c>
    </row>
    <row r="22" spans="1:3" ht="17.399999999999999" x14ac:dyDescent="0.3">
      <c r="A22" s="113"/>
      <c r="B22" s="114" t="s">
        <v>17</v>
      </c>
    </row>
    <row r="23" spans="1:3" ht="17.399999999999999" x14ac:dyDescent="0.3">
      <c r="A23" s="113"/>
      <c r="B23" s="4"/>
    </row>
    <row r="24" spans="1:3" ht="17.399999999999999" x14ac:dyDescent="0.3">
      <c r="A24" s="130" t="s">
        <v>18</v>
      </c>
      <c r="B24" s="130"/>
    </row>
    <row r="25" spans="1:3" ht="41.4" x14ac:dyDescent="0.3">
      <c r="A25" s="113"/>
      <c r="B25" s="111" t="s">
        <v>19</v>
      </c>
    </row>
    <row r="26" spans="1:3" ht="17.399999999999999" x14ac:dyDescent="0.3">
      <c r="A26" s="113"/>
      <c r="B26" s="111"/>
    </row>
    <row r="27" spans="1:3" ht="17.399999999999999" x14ac:dyDescent="0.3">
      <c r="A27" s="113"/>
      <c r="B27" s="128" t="s">
        <v>20</v>
      </c>
    </row>
    <row r="28" spans="1:3" ht="17.399999999999999" x14ac:dyDescent="0.3">
      <c r="A28" s="113"/>
      <c r="B28" s="111" t="s">
        <v>21</v>
      </c>
    </row>
    <row r="29" spans="1:3" ht="27.6" x14ac:dyDescent="0.3">
      <c r="A29" s="113"/>
      <c r="B29" s="111" t="s">
        <v>22</v>
      </c>
    </row>
    <row r="30" spans="1:3" ht="17.399999999999999" x14ac:dyDescent="0.3">
      <c r="A30" s="113"/>
      <c r="B30" s="111"/>
    </row>
    <row r="31" spans="1:3" ht="17.399999999999999" x14ac:dyDescent="0.3">
      <c r="A31" s="113"/>
      <c r="B31" s="128" t="s">
        <v>23</v>
      </c>
    </row>
    <row r="32" spans="1:3" ht="17.399999999999999" x14ac:dyDescent="0.3">
      <c r="A32" s="113"/>
      <c r="B32" s="111" t="s">
        <v>24</v>
      </c>
    </row>
    <row r="33" spans="1:2" ht="17.399999999999999" x14ac:dyDescent="0.3">
      <c r="A33" s="113"/>
      <c r="B33" s="111" t="s">
        <v>25</v>
      </c>
    </row>
    <row r="34" spans="1:2" ht="17.399999999999999" x14ac:dyDescent="0.3">
      <c r="A34" s="113"/>
      <c r="B34" s="4"/>
    </row>
    <row r="35" spans="1:2" ht="27.6" x14ac:dyDescent="0.3">
      <c r="A35" s="113"/>
      <c r="B35" s="111" t="s">
        <v>26</v>
      </c>
    </row>
    <row r="36" spans="1:2" ht="17.399999999999999" x14ac:dyDescent="0.3">
      <c r="A36" s="113"/>
      <c r="B36" s="115" t="s">
        <v>27</v>
      </c>
    </row>
    <row r="37" spans="1:2" ht="17.399999999999999" x14ac:dyDescent="0.3">
      <c r="A37" s="113"/>
      <c r="B37" s="4"/>
    </row>
    <row r="38" spans="1:2" ht="17.399999999999999" x14ac:dyDescent="0.3">
      <c r="A38" s="130" t="s">
        <v>28</v>
      </c>
      <c r="B38" s="130"/>
    </row>
    <row r="39" spans="1:2" ht="27.6" x14ac:dyDescent="0.25">
      <c r="B39" s="111" t="s">
        <v>29</v>
      </c>
    </row>
    <row r="41" spans="1:2" ht="13.8" x14ac:dyDescent="0.25">
      <c r="B41" s="111" t="s">
        <v>30</v>
      </c>
    </row>
    <row r="43" spans="1:2" ht="27.6" x14ac:dyDescent="0.25">
      <c r="B43" s="111" t="s">
        <v>31</v>
      </c>
    </row>
    <row r="45" spans="1:2" ht="27.6" x14ac:dyDescent="0.25">
      <c r="B45" s="111" t="s">
        <v>32</v>
      </c>
    </row>
    <row r="46" spans="1:2" x14ac:dyDescent="0.25">
      <c r="B46" s="11"/>
    </row>
    <row r="47" spans="1:2" ht="27.6" x14ac:dyDescent="0.25">
      <c r="B47" s="111" t="s">
        <v>33</v>
      </c>
    </row>
    <row r="49" spans="1:2" ht="17.399999999999999" x14ac:dyDescent="0.3">
      <c r="A49" s="130" t="s">
        <v>34</v>
      </c>
      <c r="B49" s="130"/>
    </row>
    <row r="50" spans="1:2" ht="27.6" x14ac:dyDescent="0.25">
      <c r="B50" s="111" t="s">
        <v>35</v>
      </c>
    </row>
    <row r="52" spans="1:2" ht="13.8" x14ac:dyDescent="0.25">
      <c r="A52" s="116" t="s">
        <v>36</v>
      </c>
      <c r="B52" s="111" t="s">
        <v>37</v>
      </c>
    </row>
    <row r="53" spans="1:2" ht="13.8" x14ac:dyDescent="0.25">
      <c r="A53" s="116" t="s">
        <v>38</v>
      </c>
      <c r="B53" s="111" t="s">
        <v>39</v>
      </c>
    </row>
    <row r="54" spans="1:2" ht="13.8" x14ac:dyDescent="0.25">
      <c r="A54" s="116" t="s">
        <v>40</v>
      </c>
      <c r="B54" s="111" t="s">
        <v>41</v>
      </c>
    </row>
    <row r="55" spans="1:2" ht="28.2" x14ac:dyDescent="0.25">
      <c r="A55" s="108"/>
      <c r="B55" s="111" t="s">
        <v>42</v>
      </c>
    </row>
    <row r="56" spans="1:2" ht="28.2" x14ac:dyDescent="0.25">
      <c r="A56" s="108"/>
      <c r="B56" s="111" t="s">
        <v>43</v>
      </c>
    </row>
    <row r="57" spans="1:2" ht="13.8" x14ac:dyDescent="0.25">
      <c r="A57" s="116" t="s">
        <v>44</v>
      </c>
      <c r="B57" s="111" t="s">
        <v>45</v>
      </c>
    </row>
    <row r="58" spans="1:2" ht="14.4" x14ac:dyDescent="0.25">
      <c r="A58" s="108"/>
      <c r="B58" s="111" t="s">
        <v>46</v>
      </c>
    </row>
    <row r="59" spans="1:2" ht="14.4" x14ac:dyDescent="0.25">
      <c r="A59" s="108"/>
      <c r="B59" s="111" t="s">
        <v>47</v>
      </c>
    </row>
    <row r="60" spans="1:2" ht="13.8" x14ac:dyDescent="0.25">
      <c r="A60" s="116" t="s">
        <v>48</v>
      </c>
      <c r="B60" s="111" t="s">
        <v>49</v>
      </c>
    </row>
    <row r="61" spans="1:2" ht="28.2" x14ac:dyDescent="0.25">
      <c r="A61" s="108"/>
      <c r="B61" s="111" t="s">
        <v>50</v>
      </c>
    </row>
    <row r="62" spans="1:2" ht="13.8" x14ac:dyDescent="0.25">
      <c r="A62" s="116" t="s">
        <v>51</v>
      </c>
      <c r="B62" s="111" t="s">
        <v>52</v>
      </c>
    </row>
    <row r="63" spans="1:2" ht="13.8" x14ac:dyDescent="0.25">
      <c r="A63" s="117"/>
      <c r="B63" s="111" t="s">
        <v>53</v>
      </c>
    </row>
    <row r="64" spans="1:2" x14ac:dyDescent="0.25">
      <c r="B64" s="5"/>
    </row>
    <row r="65" spans="1:2" ht="17.399999999999999" x14ac:dyDescent="0.3">
      <c r="A65" s="130" t="s">
        <v>54</v>
      </c>
      <c r="B65" s="130"/>
    </row>
    <row r="66" spans="1:2" ht="41.4" x14ac:dyDescent="0.25">
      <c r="B66" s="111" t="s">
        <v>55</v>
      </c>
    </row>
    <row r="68" spans="1:2" ht="17.399999999999999" x14ac:dyDescent="0.3">
      <c r="A68" s="130" t="s">
        <v>56</v>
      </c>
      <c r="B68" s="130"/>
    </row>
    <row r="69" spans="1:2" ht="13.8" x14ac:dyDescent="0.25">
      <c r="A69" s="123" t="s">
        <v>57</v>
      </c>
      <c r="B69" s="124" t="s">
        <v>58</v>
      </c>
    </row>
    <row r="70" spans="1:2" ht="27.6" x14ac:dyDescent="0.25">
      <c r="A70" s="117"/>
      <c r="B70" s="122" t="s">
        <v>59</v>
      </c>
    </row>
    <row r="71" spans="1:2" ht="13.8" x14ac:dyDescent="0.25">
      <c r="A71" s="117"/>
      <c r="B71" s="118"/>
    </row>
    <row r="72" spans="1:2" ht="13.8" x14ac:dyDescent="0.25">
      <c r="A72" s="123" t="s">
        <v>57</v>
      </c>
      <c r="B72" s="124" t="s">
        <v>60</v>
      </c>
    </row>
    <row r="73" spans="1:2" ht="28.2" x14ac:dyDescent="0.25">
      <c r="A73" s="117"/>
      <c r="B73" s="122" t="s">
        <v>61</v>
      </c>
    </row>
    <row r="74" spans="1:2" ht="13.8" x14ac:dyDescent="0.25">
      <c r="A74" s="117"/>
      <c r="B74" s="118"/>
    </row>
    <row r="75" spans="1:2" ht="13.8" x14ac:dyDescent="0.25">
      <c r="A75" s="123" t="s">
        <v>57</v>
      </c>
      <c r="B75" s="126" t="s">
        <v>62</v>
      </c>
    </row>
    <row r="76" spans="1:2" ht="41.4" x14ac:dyDescent="0.25">
      <c r="A76" s="117"/>
      <c r="B76" s="110" t="s">
        <v>63</v>
      </c>
    </row>
    <row r="77" spans="1:2" ht="13.8" x14ac:dyDescent="0.25">
      <c r="A77" s="117"/>
      <c r="B77" s="117"/>
    </row>
    <row r="78" spans="1:2" ht="13.8" x14ac:dyDescent="0.25">
      <c r="A78" s="123" t="s">
        <v>57</v>
      </c>
      <c r="B78" s="126" t="s">
        <v>64</v>
      </c>
    </row>
    <row r="79" spans="1:2" ht="27.6" x14ac:dyDescent="0.25">
      <c r="A79" s="117"/>
      <c r="B79" s="110" t="s">
        <v>65</v>
      </c>
    </row>
    <row r="80" spans="1:2" ht="13.8" x14ac:dyDescent="0.25">
      <c r="A80" s="117"/>
      <c r="B80" s="117"/>
    </row>
    <row r="81" spans="1:2" ht="13.8" x14ac:dyDescent="0.25">
      <c r="A81" s="123" t="s">
        <v>57</v>
      </c>
      <c r="B81" s="126" t="s">
        <v>66</v>
      </c>
    </row>
    <row r="82" spans="1:2" ht="14.4" x14ac:dyDescent="0.3">
      <c r="A82" s="117"/>
      <c r="B82" s="121" t="s">
        <v>67</v>
      </c>
    </row>
    <row r="83" spans="1:2" ht="14.4" x14ac:dyDescent="0.3">
      <c r="A83" s="117"/>
      <c r="B83" s="121" t="s">
        <v>68</v>
      </c>
    </row>
    <row r="84" spans="1:2" ht="14.4" x14ac:dyDescent="0.3">
      <c r="A84" s="117"/>
      <c r="B84" s="121" t="s">
        <v>69</v>
      </c>
    </row>
    <row r="85" spans="1:2" ht="13.8" x14ac:dyDescent="0.25">
      <c r="A85" s="117"/>
      <c r="B85" s="120"/>
    </row>
    <row r="86" spans="1:2" ht="13.8" x14ac:dyDescent="0.25">
      <c r="A86" s="123" t="s">
        <v>57</v>
      </c>
      <c r="B86" s="126" t="s">
        <v>70</v>
      </c>
    </row>
    <row r="87" spans="1:2" ht="41.4" x14ac:dyDescent="0.25">
      <c r="A87" s="117"/>
      <c r="B87" s="110" t="s">
        <v>71</v>
      </c>
    </row>
    <row r="88" spans="1:2" ht="14.4" x14ac:dyDescent="0.3">
      <c r="A88" s="117"/>
      <c r="B88" s="119" t="s">
        <v>72</v>
      </c>
    </row>
    <row r="89" spans="1:2" ht="41.4" x14ac:dyDescent="0.25">
      <c r="A89" s="117"/>
      <c r="B89" s="125" t="s">
        <v>73</v>
      </c>
    </row>
    <row r="90" spans="1:2" ht="13.8" x14ac:dyDescent="0.25">
      <c r="A90" s="117"/>
      <c r="B90" s="117"/>
    </row>
    <row r="91" spans="1:2" ht="13.8" x14ac:dyDescent="0.25">
      <c r="A91" s="123" t="s">
        <v>57</v>
      </c>
      <c r="B91" s="126" t="s">
        <v>74</v>
      </c>
    </row>
    <row r="92" spans="1:2" ht="27.6" x14ac:dyDescent="0.25">
      <c r="A92" s="108"/>
      <c r="B92" s="121" t="s">
        <v>75</v>
      </c>
    </row>
    <row r="94" spans="1:2" x14ac:dyDescent="0.25">
      <c r="A94" s="17" t="s">
        <v>76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8"/>
  <sheetViews>
    <sheetView showGridLines="0" tabSelected="1" zoomScaleNormal="100" workbookViewId="0">
      <pane ySplit="7" topLeftCell="A8" activePane="bottomLeft" state="frozen"/>
      <selection pane="bottomLeft" activeCell="G27" sqref="G27"/>
    </sheetView>
  </sheetViews>
  <sheetFormatPr defaultColWidth="9.109375" defaultRowHeight="13.2" x14ac:dyDescent="0.25"/>
  <cols>
    <col min="1" max="1" width="6.88671875" customWidth="1"/>
    <col min="2" max="2" width="40"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96" t="s">
        <v>77</v>
      </c>
      <c r="B1" s="30"/>
      <c r="C1" s="30"/>
      <c r="D1" s="30"/>
      <c r="E1" s="30"/>
      <c r="F1" s="30"/>
      <c r="I1" s="103"/>
      <c r="K1" s="131" t="s">
        <v>78</v>
      </c>
      <c r="L1" s="131"/>
      <c r="M1" s="131"/>
      <c r="N1" s="131"/>
      <c r="O1" s="131"/>
      <c r="P1" s="131"/>
      <c r="Q1" s="131"/>
      <c r="R1" s="131"/>
      <c r="S1" s="131"/>
      <c r="T1" s="131"/>
      <c r="U1" s="131"/>
      <c r="V1" s="131"/>
      <c r="W1" s="131"/>
      <c r="X1" s="131"/>
      <c r="Y1" s="131"/>
      <c r="Z1" s="131"/>
      <c r="AA1" s="131"/>
      <c r="AB1" s="131"/>
      <c r="AC1" s="131"/>
      <c r="AD1" s="131"/>
      <c r="AE1" s="131"/>
    </row>
    <row r="2" spans="1:66" ht="18" customHeight="1" x14ac:dyDescent="0.25">
      <c r="A2" s="32" t="s">
        <v>79</v>
      </c>
      <c r="B2" s="12"/>
      <c r="C2" s="12"/>
      <c r="D2" s="20"/>
      <c r="E2" s="127"/>
      <c r="F2" s="127"/>
      <c r="H2" s="1"/>
    </row>
    <row r="3" spans="1:66" ht="13.8" x14ac:dyDescent="0.25">
      <c r="A3" s="32"/>
      <c r="B3" s="2"/>
      <c r="H3" s="1"/>
      <c r="K3" s="18"/>
      <c r="L3" s="18"/>
      <c r="M3" s="18"/>
      <c r="N3" s="18"/>
      <c r="O3" s="18"/>
      <c r="P3" s="18"/>
      <c r="Q3" s="18"/>
      <c r="R3" s="18"/>
      <c r="S3" s="18"/>
      <c r="T3" s="18"/>
      <c r="U3" s="18"/>
      <c r="V3" s="18"/>
      <c r="W3" s="18"/>
      <c r="X3" s="18"/>
      <c r="Y3" s="18"/>
      <c r="Z3" s="18"/>
      <c r="AA3" s="18"/>
    </row>
    <row r="4" spans="1:66" ht="17.25" customHeight="1" x14ac:dyDescent="0.25">
      <c r="A4" s="86"/>
      <c r="B4" s="87" t="s">
        <v>80</v>
      </c>
      <c r="C4" s="136">
        <v>45565</v>
      </c>
      <c r="D4" s="136"/>
      <c r="E4" s="136"/>
      <c r="F4" s="86"/>
      <c r="G4" s="87" t="s">
        <v>81</v>
      </c>
      <c r="H4" s="100">
        <v>1</v>
      </c>
      <c r="I4" s="2"/>
      <c r="J4" s="31"/>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5">
      <c r="A5" s="86"/>
      <c r="B5" s="87" t="s">
        <v>82</v>
      </c>
      <c r="C5" s="132"/>
      <c r="D5" s="132"/>
      <c r="E5" s="132"/>
      <c r="F5" s="86"/>
      <c r="G5" s="86"/>
      <c r="H5" s="86"/>
      <c r="I5" s="86"/>
      <c r="J5" s="31"/>
      <c r="K5" s="137">
        <f>K6</f>
        <v>45565</v>
      </c>
      <c r="L5" s="138"/>
      <c r="M5" s="138"/>
      <c r="N5" s="138"/>
      <c r="O5" s="138"/>
      <c r="P5" s="138"/>
      <c r="Q5" s="139"/>
      <c r="R5" s="137">
        <f>R6</f>
        <v>45572</v>
      </c>
      <c r="S5" s="138"/>
      <c r="T5" s="138"/>
      <c r="U5" s="138"/>
      <c r="V5" s="138"/>
      <c r="W5" s="138"/>
      <c r="X5" s="139"/>
      <c r="Y5" s="137">
        <f>Y6</f>
        <v>45579</v>
      </c>
      <c r="Z5" s="138"/>
      <c r="AA5" s="138"/>
      <c r="AB5" s="138"/>
      <c r="AC5" s="138"/>
      <c r="AD5" s="138"/>
      <c r="AE5" s="139"/>
      <c r="AF5" s="137">
        <f>AF6</f>
        <v>45586</v>
      </c>
      <c r="AG5" s="138"/>
      <c r="AH5" s="138"/>
      <c r="AI5" s="138"/>
      <c r="AJ5" s="138"/>
      <c r="AK5" s="138"/>
      <c r="AL5" s="139"/>
      <c r="AM5" s="137">
        <f>AM6</f>
        <v>45593</v>
      </c>
      <c r="AN5" s="138"/>
      <c r="AO5" s="138"/>
      <c r="AP5" s="138"/>
      <c r="AQ5" s="138"/>
      <c r="AR5" s="138"/>
      <c r="AS5" s="139"/>
      <c r="AT5" s="137">
        <f>AT6</f>
        <v>45600</v>
      </c>
      <c r="AU5" s="138"/>
      <c r="AV5" s="138"/>
      <c r="AW5" s="138"/>
      <c r="AX5" s="138"/>
      <c r="AY5" s="138"/>
      <c r="AZ5" s="139"/>
      <c r="BA5" s="137">
        <f>BA6</f>
        <v>45607</v>
      </c>
      <c r="BB5" s="138"/>
      <c r="BC5" s="138"/>
      <c r="BD5" s="138"/>
      <c r="BE5" s="138"/>
      <c r="BF5" s="138"/>
      <c r="BG5" s="139"/>
      <c r="BH5" s="137">
        <f>BH6</f>
        <v>45614</v>
      </c>
      <c r="BI5" s="138"/>
      <c r="BJ5" s="138"/>
      <c r="BK5" s="138"/>
      <c r="BL5" s="138"/>
      <c r="BM5" s="138"/>
      <c r="BN5" s="139"/>
    </row>
    <row r="6" spans="1:66" x14ac:dyDescent="0.25">
      <c r="A6" s="31"/>
      <c r="B6" s="31"/>
      <c r="C6" s="31"/>
      <c r="D6" s="31"/>
      <c r="E6" s="31"/>
      <c r="F6" s="31"/>
      <c r="G6" s="31"/>
      <c r="H6" s="31"/>
      <c r="I6" s="31"/>
      <c r="J6" s="31"/>
      <c r="K6" s="70">
        <f>C4-WEEKDAY(C4,1)+2+7*(H4-1)</f>
        <v>45565</v>
      </c>
      <c r="L6" s="61">
        <f t="shared" ref="L6:AQ6" si="0">K6+1</f>
        <v>45566</v>
      </c>
      <c r="M6" s="61">
        <f t="shared" si="0"/>
        <v>45567</v>
      </c>
      <c r="N6" s="61">
        <f t="shared" si="0"/>
        <v>45568</v>
      </c>
      <c r="O6" s="61">
        <f t="shared" si="0"/>
        <v>45569</v>
      </c>
      <c r="P6" s="61">
        <f t="shared" si="0"/>
        <v>45570</v>
      </c>
      <c r="Q6" s="71">
        <f t="shared" si="0"/>
        <v>45571</v>
      </c>
      <c r="R6" s="70">
        <f t="shared" si="0"/>
        <v>45572</v>
      </c>
      <c r="S6" s="61">
        <f t="shared" si="0"/>
        <v>45573</v>
      </c>
      <c r="T6" s="61">
        <f t="shared" si="0"/>
        <v>45574</v>
      </c>
      <c r="U6" s="61">
        <f t="shared" si="0"/>
        <v>45575</v>
      </c>
      <c r="V6" s="61">
        <f t="shared" si="0"/>
        <v>45576</v>
      </c>
      <c r="W6" s="61">
        <f t="shared" si="0"/>
        <v>45577</v>
      </c>
      <c r="X6" s="71">
        <f t="shared" si="0"/>
        <v>45578</v>
      </c>
      <c r="Y6" s="70">
        <f t="shared" si="0"/>
        <v>45579</v>
      </c>
      <c r="Z6" s="61">
        <f t="shared" si="0"/>
        <v>45580</v>
      </c>
      <c r="AA6" s="61">
        <f t="shared" si="0"/>
        <v>45581</v>
      </c>
      <c r="AB6" s="61">
        <f t="shared" si="0"/>
        <v>45582</v>
      </c>
      <c r="AC6" s="61">
        <f t="shared" si="0"/>
        <v>45583</v>
      </c>
      <c r="AD6" s="61">
        <f t="shared" si="0"/>
        <v>45584</v>
      </c>
      <c r="AE6" s="71">
        <f t="shared" si="0"/>
        <v>45585</v>
      </c>
      <c r="AF6" s="70">
        <f t="shared" si="0"/>
        <v>45586</v>
      </c>
      <c r="AG6" s="61">
        <f t="shared" si="0"/>
        <v>45587</v>
      </c>
      <c r="AH6" s="61">
        <f t="shared" si="0"/>
        <v>45588</v>
      </c>
      <c r="AI6" s="61">
        <f t="shared" si="0"/>
        <v>45589</v>
      </c>
      <c r="AJ6" s="61">
        <f t="shared" si="0"/>
        <v>45590</v>
      </c>
      <c r="AK6" s="61">
        <f t="shared" si="0"/>
        <v>45591</v>
      </c>
      <c r="AL6" s="71">
        <f t="shared" si="0"/>
        <v>45592</v>
      </c>
      <c r="AM6" s="70">
        <f t="shared" si="0"/>
        <v>45593</v>
      </c>
      <c r="AN6" s="61">
        <f t="shared" si="0"/>
        <v>45594</v>
      </c>
      <c r="AO6" s="61">
        <f t="shared" si="0"/>
        <v>45595</v>
      </c>
      <c r="AP6" s="61">
        <f t="shared" si="0"/>
        <v>45596</v>
      </c>
      <c r="AQ6" s="61">
        <f t="shared" si="0"/>
        <v>45597</v>
      </c>
      <c r="AR6" s="61">
        <f t="shared" ref="AR6:BN6" si="1">AQ6+1</f>
        <v>45598</v>
      </c>
      <c r="AS6" s="71">
        <f t="shared" si="1"/>
        <v>45599</v>
      </c>
      <c r="AT6" s="70">
        <f t="shared" si="1"/>
        <v>45600</v>
      </c>
      <c r="AU6" s="61">
        <f t="shared" si="1"/>
        <v>45601</v>
      </c>
      <c r="AV6" s="61">
        <f t="shared" si="1"/>
        <v>45602</v>
      </c>
      <c r="AW6" s="61">
        <f t="shared" si="1"/>
        <v>45603</v>
      </c>
      <c r="AX6" s="61">
        <f t="shared" si="1"/>
        <v>45604</v>
      </c>
      <c r="AY6" s="61">
        <f t="shared" si="1"/>
        <v>45605</v>
      </c>
      <c r="AZ6" s="71">
        <f t="shared" si="1"/>
        <v>45606</v>
      </c>
      <c r="BA6" s="70">
        <f t="shared" si="1"/>
        <v>45607</v>
      </c>
      <c r="BB6" s="61">
        <f t="shared" si="1"/>
        <v>45608</v>
      </c>
      <c r="BC6" s="61">
        <f t="shared" si="1"/>
        <v>45609</v>
      </c>
      <c r="BD6" s="61">
        <f t="shared" si="1"/>
        <v>45610</v>
      </c>
      <c r="BE6" s="61">
        <f t="shared" si="1"/>
        <v>45611</v>
      </c>
      <c r="BF6" s="61">
        <f t="shared" si="1"/>
        <v>45612</v>
      </c>
      <c r="BG6" s="71">
        <f t="shared" si="1"/>
        <v>45613</v>
      </c>
      <c r="BH6" s="70">
        <f t="shared" si="1"/>
        <v>45614</v>
      </c>
      <c r="BI6" s="61">
        <f t="shared" si="1"/>
        <v>45615</v>
      </c>
      <c r="BJ6" s="61">
        <f t="shared" si="1"/>
        <v>45616</v>
      </c>
      <c r="BK6" s="61">
        <f t="shared" si="1"/>
        <v>45617</v>
      </c>
      <c r="BL6" s="61">
        <f t="shared" si="1"/>
        <v>45618</v>
      </c>
      <c r="BM6" s="61">
        <f t="shared" si="1"/>
        <v>45619</v>
      </c>
      <c r="BN6" s="71">
        <f t="shared" si="1"/>
        <v>45620</v>
      </c>
    </row>
    <row r="7" spans="1:66" s="2" customFormat="1" ht="24.6" thickBot="1" x14ac:dyDescent="0.3">
      <c r="A7" s="89" t="s">
        <v>83</v>
      </c>
      <c r="B7" s="89" t="s">
        <v>84</v>
      </c>
      <c r="C7" s="90" t="s">
        <v>85</v>
      </c>
      <c r="D7" s="91" t="s">
        <v>86</v>
      </c>
      <c r="E7" s="92" t="s">
        <v>87</v>
      </c>
      <c r="F7" s="92" t="s">
        <v>88</v>
      </c>
      <c r="G7" s="90" t="s">
        <v>89</v>
      </c>
      <c r="H7" s="90" t="s">
        <v>90</v>
      </c>
      <c r="I7" s="90" t="s">
        <v>91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62" t="str">
        <f>IF(ISERROR(VALUE(SUBSTITUTE(prevWBS,".",""))),"1",IF(ISERROR(FIND("`",SUBSTITUTE(prevWBS,".","`",1))),TEXT(VALUE(prevWBS)+1,"#"),TEXT(VALUE(LEFT(prevWBS,FIND("`",SUBSTITUTE(prevWBS,".","`",1))-1))+1,"#")))</f>
        <v>1</v>
      </c>
      <c r="B8" s="63" t="s">
        <v>139</v>
      </c>
      <c r="C8" s="64"/>
      <c r="D8" s="65"/>
      <c r="E8" s="66"/>
      <c r="F8" s="88" t="str">
        <f>IF(ISBLANK(E8)," - ",IF(G8=0,E8,E8+G8-1))</f>
        <v xml:space="preserve"> - </v>
      </c>
      <c r="G8" s="67"/>
      <c r="H8" s="68"/>
      <c r="I8" s="69" t="str">
        <f t="shared" ref="I8:I28"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0" customFormat="1" ht="22.8" x14ac:dyDescent="0.25">
      <c r="A9" s="39"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138</v>
      </c>
      <c r="D9" s="98"/>
      <c r="E9" s="77">
        <v>45565</v>
      </c>
      <c r="F9" s="78">
        <f>IF(ISBLANK(E9)," - ",IF(G9=0,E9,E9+G9-1))</f>
        <v>45567</v>
      </c>
      <c r="G9" s="41">
        <v>3</v>
      </c>
      <c r="H9" s="42">
        <v>0</v>
      </c>
      <c r="I9" s="43">
        <f t="shared" si="4"/>
        <v>3</v>
      </c>
      <c r="J9" s="73"/>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22.8" x14ac:dyDescent="0.25">
      <c r="A10"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7" t="s">
        <v>140</v>
      </c>
      <c r="D10" s="98"/>
      <c r="E10" s="77">
        <v>45565</v>
      </c>
      <c r="F10" s="78">
        <f t="shared" ref="F10:F26" si="6">IF(ISBLANK(E10)," - ",IF(G10=0,E10,E10+G10-1))</f>
        <v>45567</v>
      </c>
      <c r="G10" s="41">
        <v>3</v>
      </c>
      <c r="H10" s="42">
        <v>0</v>
      </c>
      <c r="I10" s="43">
        <f t="shared" si="4"/>
        <v>3</v>
      </c>
      <c r="J10" s="73"/>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22.8" x14ac:dyDescent="0.25">
      <c r="A11"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97" t="s">
        <v>141</v>
      </c>
      <c r="D11" s="98"/>
      <c r="E11" s="77">
        <v>45565</v>
      </c>
      <c r="F11" s="78">
        <f t="shared" si="6"/>
        <v>45567</v>
      </c>
      <c r="G11" s="41">
        <v>3</v>
      </c>
      <c r="H11" s="42">
        <v>0</v>
      </c>
      <c r="I11" s="43">
        <f t="shared" si="4"/>
        <v>3</v>
      </c>
      <c r="J11" s="73"/>
      <c r="K11" s="39"/>
      <c r="L11" s="39"/>
      <c r="M11" s="84"/>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7.399999999999999" x14ac:dyDescent="0.25">
      <c r="A12" s="39" t="str">
        <f t="shared" si="5"/>
        <v>1.2</v>
      </c>
      <c r="B12" s="97" t="s">
        <v>142</v>
      </c>
      <c r="D12" s="98"/>
      <c r="E12" s="77">
        <v>45568</v>
      </c>
      <c r="F12" s="78">
        <f t="shared" si="6"/>
        <v>45570</v>
      </c>
      <c r="G12" s="41">
        <v>3</v>
      </c>
      <c r="H12" s="42">
        <v>0</v>
      </c>
      <c r="I12" s="43">
        <f t="shared" si="4"/>
        <v>2</v>
      </c>
      <c r="J12" s="73"/>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s="40" customFormat="1" ht="22.8" x14ac:dyDescent="0.25">
      <c r="A13"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3" s="99" t="s">
        <v>143</v>
      </c>
      <c r="D13" s="98"/>
      <c r="E13" s="77">
        <v>45568</v>
      </c>
      <c r="F13" s="78">
        <f t="shared" si="6"/>
        <v>45570</v>
      </c>
      <c r="G13" s="41">
        <v>3</v>
      </c>
      <c r="H13" s="42">
        <v>0</v>
      </c>
      <c r="I13" s="43">
        <f t="shared" si="4"/>
        <v>2</v>
      </c>
      <c r="J13" s="73"/>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7.399999999999999" x14ac:dyDescent="0.25">
      <c r="A14"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4" s="99" t="s">
        <v>144</v>
      </c>
      <c r="D14" s="98"/>
      <c r="E14" s="77">
        <v>45568</v>
      </c>
      <c r="F14" s="78">
        <f t="shared" si="6"/>
        <v>45570</v>
      </c>
      <c r="G14" s="41">
        <v>3</v>
      </c>
      <c r="H14" s="42">
        <v>0</v>
      </c>
      <c r="I14" s="43">
        <f t="shared" si="4"/>
        <v>2</v>
      </c>
      <c r="J14" s="73"/>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35" customFormat="1" ht="17.399999999999999" x14ac:dyDescent="0.25">
      <c r="A15" s="33" t="str">
        <f>IF(ISERROR(VALUE(SUBSTITUTE(prevWBS,".",""))),"1",IF(ISERROR(FIND("`",SUBSTITUTE(prevWBS,".","`",1))),TEXT(VALUE(prevWBS)+1,"#"),TEXT(VALUE(LEFT(prevWBS,FIND("`",SUBSTITUTE(prevWBS,".","`",1))-1))+1,"#")))</f>
        <v>2</v>
      </c>
      <c r="B15" s="34" t="s">
        <v>145</v>
      </c>
      <c r="D15" s="36"/>
      <c r="E15" s="79"/>
      <c r="F15" s="79" t="str">
        <f t="shared" si="6"/>
        <v xml:space="preserve"> - </v>
      </c>
      <c r="G15" s="37"/>
      <c r="H15" s="42">
        <v>0</v>
      </c>
      <c r="I15" s="38" t="str">
        <f t="shared" si="4"/>
        <v xml:space="preserve"> - </v>
      </c>
      <c r="J15" s="74"/>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row>
    <row r="16" spans="1:66" s="40" customFormat="1" ht="17.399999999999999" x14ac:dyDescent="0.25">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97" t="s">
        <v>146</v>
      </c>
      <c r="D16" s="98"/>
      <c r="E16" s="77">
        <v>45572</v>
      </c>
      <c r="F16" s="78">
        <f t="shared" si="6"/>
        <v>45574</v>
      </c>
      <c r="G16" s="41">
        <v>3</v>
      </c>
      <c r="H16" s="42">
        <v>0</v>
      </c>
      <c r="I16" s="43">
        <f t="shared" si="4"/>
        <v>3</v>
      </c>
      <c r="J16" s="73"/>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7.399999999999999" x14ac:dyDescent="0.25">
      <c r="A1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97" t="s">
        <v>147</v>
      </c>
      <c r="D17" s="98"/>
      <c r="E17" s="77">
        <v>45575</v>
      </c>
      <c r="F17" s="78">
        <f t="shared" si="6"/>
        <v>45577</v>
      </c>
      <c r="G17" s="41">
        <v>3</v>
      </c>
      <c r="H17" s="42">
        <v>0</v>
      </c>
      <c r="I17" s="43">
        <f t="shared" si="4"/>
        <v>2</v>
      </c>
      <c r="J17" s="73"/>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35" customFormat="1" ht="17.399999999999999" x14ac:dyDescent="0.25">
      <c r="A18" s="33" t="str">
        <f>IF(ISERROR(VALUE(SUBSTITUTE(prevWBS,".",""))),"1",IF(ISERROR(FIND("`",SUBSTITUTE(prevWBS,".","`",1))),TEXT(VALUE(prevWBS)+1,"#"),TEXT(VALUE(LEFT(prevWBS,FIND("`",SUBSTITUTE(prevWBS,".","`",1))-1))+1,"#")))</f>
        <v>3</v>
      </c>
      <c r="B18" s="34" t="s">
        <v>148</v>
      </c>
      <c r="D18" s="36"/>
      <c r="E18" s="79"/>
      <c r="F18" s="79" t="str">
        <f t="shared" si="6"/>
        <v xml:space="preserve"> - </v>
      </c>
      <c r="G18" s="37"/>
      <c r="H18" s="42">
        <v>0</v>
      </c>
      <c r="I18" s="38" t="str">
        <f t="shared" si="4"/>
        <v xml:space="preserve"> - </v>
      </c>
      <c r="J18" s="74"/>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row>
    <row r="19" spans="1:66" s="40" customFormat="1" ht="17.399999999999999"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97" t="s">
        <v>149</v>
      </c>
      <c r="D19" s="98"/>
      <c r="E19" s="77">
        <v>45579</v>
      </c>
      <c r="F19" s="78">
        <f t="shared" si="6"/>
        <v>45581</v>
      </c>
      <c r="G19" s="41">
        <v>3</v>
      </c>
      <c r="H19" s="42">
        <v>0</v>
      </c>
      <c r="I19" s="43">
        <f t="shared" si="4"/>
        <v>3</v>
      </c>
      <c r="J19" s="73"/>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7.399999999999999" x14ac:dyDescent="0.25">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97" t="s">
        <v>150</v>
      </c>
      <c r="D20" s="98"/>
      <c r="E20" s="77">
        <v>45582</v>
      </c>
      <c r="F20" s="78">
        <f t="shared" si="6"/>
        <v>45584</v>
      </c>
      <c r="G20" s="41">
        <v>3</v>
      </c>
      <c r="H20" s="42">
        <v>0</v>
      </c>
      <c r="I20" s="43">
        <f t="shared" si="4"/>
        <v>2</v>
      </c>
      <c r="J20" s="73"/>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22.8" x14ac:dyDescent="0.25">
      <c r="A21" s="39" t="s">
        <v>151</v>
      </c>
      <c r="B21" s="97" t="s">
        <v>152</v>
      </c>
      <c r="D21" s="98"/>
      <c r="E21" s="77">
        <v>45582</v>
      </c>
      <c r="F21" s="78">
        <f t="shared" si="6"/>
        <v>45585</v>
      </c>
      <c r="G21" s="41">
        <v>4</v>
      </c>
      <c r="H21" s="42">
        <v>0</v>
      </c>
      <c r="I21" s="43">
        <f t="shared" si="4"/>
        <v>2</v>
      </c>
      <c r="J21" s="73"/>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7.399999999999999" x14ac:dyDescent="0.25">
      <c r="A22" s="39" t="s">
        <v>153</v>
      </c>
      <c r="B22" s="97" t="s">
        <v>154</v>
      </c>
      <c r="D22" s="98"/>
      <c r="E22" s="77">
        <v>45586</v>
      </c>
      <c r="F22" s="78">
        <f t="shared" si="6"/>
        <v>45588</v>
      </c>
      <c r="G22" s="41">
        <v>3</v>
      </c>
      <c r="H22" s="42">
        <v>0</v>
      </c>
      <c r="I22" s="43">
        <f t="shared" si="4"/>
        <v>3</v>
      </c>
      <c r="J22" s="73"/>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7.399999999999999" x14ac:dyDescent="0.25">
      <c r="A2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97" t="s">
        <v>155</v>
      </c>
      <c r="D23" s="98"/>
      <c r="E23" s="77">
        <v>45589</v>
      </c>
      <c r="F23" s="78">
        <f t="shared" si="6"/>
        <v>45591</v>
      </c>
      <c r="G23" s="41">
        <v>3</v>
      </c>
      <c r="H23" s="42">
        <v>0</v>
      </c>
      <c r="I23" s="43">
        <f t="shared" si="4"/>
        <v>2</v>
      </c>
      <c r="J23" s="73"/>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35" customFormat="1" ht="17.399999999999999" x14ac:dyDescent="0.25">
      <c r="A24" s="33" t="str">
        <f>IF(ISERROR(VALUE(SUBSTITUTE(prevWBS,".",""))),"1",IF(ISERROR(FIND("`",SUBSTITUTE(prevWBS,".","`",1))),TEXT(VALUE(prevWBS)+1,"#"),TEXT(VALUE(LEFT(prevWBS,FIND("`",SUBSTITUTE(prevWBS,".","`",1))-1))+1,"#")))</f>
        <v>4</v>
      </c>
      <c r="B24" s="34" t="s">
        <v>156</v>
      </c>
      <c r="D24" s="36"/>
      <c r="E24" s="79"/>
      <c r="F24" s="79" t="str">
        <f t="shared" si="6"/>
        <v xml:space="preserve"> - </v>
      </c>
      <c r="G24" s="37"/>
      <c r="H24" s="42">
        <v>0</v>
      </c>
      <c r="I24" s="38" t="str">
        <f t="shared" si="4"/>
        <v xml:space="preserve"> - </v>
      </c>
      <c r="J24" s="74"/>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row>
    <row r="25" spans="1:66" s="40" customFormat="1" ht="22.8" x14ac:dyDescent="0.25">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97" t="s">
        <v>157</v>
      </c>
      <c r="D25" s="98"/>
      <c r="E25" s="77">
        <v>45593</v>
      </c>
      <c r="F25" s="78">
        <f t="shared" si="6"/>
        <v>45594</v>
      </c>
      <c r="G25" s="41">
        <v>2</v>
      </c>
      <c r="H25" s="42">
        <v>0</v>
      </c>
      <c r="I25" s="43">
        <f t="shared" si="4"/>
        <v>2</v>
      </c>
      <c r="J25" s="73"/>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22.8" x14ac:dyDescent="0.25">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97" t="s">
        <v>158</v>
      </c>
      <c r="D26" s="98"/>
      <c r="E26" s="77">
        <v>45594</v>
      </c>
      <c r="F26" s="78">
        <f t="shared" si="6"/>
        <v>45595</v>
      </c>
      <c r="G26" s="41">
        <v>2</v>
      </c>
      <c r="H26" s="42">
        <v>0</v>
      </c>
      <c r="I26" s="43">
        <v>3</v>
      </c>
      <c r="J26" s="73"/>
      <c r="K26" s="39"/>
      <c r="L26" s="39"/>
      <c r="M26" s="39">
        <v>1</v>
      </c>
      <c r="N26" s="39">
        <v>1</v>
      </c>
      <c r="O26" s="39">
        <v>1</v>
      </c>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9" customFormat="1" ht="17.399999999999999" x14ac:dyDescent="0.25">
      <c r="A27" s="39"/>
      <c r="B27" s="44"/>
      <c r="C27" s="44"/>
      <c r="D27" s="45"/>
      <c r="E27" s="80"/>
      <c r="F27" s="80"/>
      <c r="G27" s="46"/>
      <c r="H27" s="47"/>
      <c r="I27" s="48" t="str">
        <f t="shared" si="4"/>
        <v xml:space="preserve"> - </v>
      </c>
      <c r="J27" s="75"/>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9" customFormat="1" ht="17.399999999999999" x14ac:dyDescent="0.25">
      <c r="A28" s="39"/>
      <c r="B28" s="44"/>
      <c r="C28" s="44"/>
      <c r="D28" s="45"/>
      <c r="E28" s="80"/>
      <c r="F28" s="80"/>
      <c r="G28" s="46"/>
      <c r="H28" s="47"/>
      <c r="I28" s="48" t="str">
        <f t="shared" si="4"/>
        <v xml:space="preserve"> - </v>
      </c>
      <c r="J28" s="75"/>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54" customFormat="1" ht="297" customHeight="1" x14ac:dyDescent="0.25">
      <c r="A29" s="50" t="s">
        <v>92</v>
      </c>
      <c r="B29" s="51"/>
      <c r="C29" s="52"/>
      <c r="D29" s="52"/>
      <c r="E29" s="81"/>
      <c r="F29" s="81"/>
      <c r="G29" s="53"/>
      <c r="H29" s="53"/>
      <c r="I29" s="53"/>
      <c r="J29" s="7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9" customFormat="1" ht="17.399999999999999" x14ac:dyDescent="0.25">
      <c r="A30" s="55" t="s">
        <v>93</v>
      </c>
      <c r="B30" s="56"/>
      <c r="C30" s="56"/>
      <c r="D30" s="56"/>
      <c r="E30" s="82"/>
      <c r="F30" s="82"/>
      <c r="G30" s="56"/>
      <c r="H30" s="56"/>
      <c r="I30" s="56"/>
      <c r="J30" s="76"/>
      <c r="K30" s="39"/>
      <c r="L30" s="39"/>
      <c r="M30" s="39"/>
      <c r="N30" s="39"/>
      <c r="O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9" customFormat="1" ht="17.399999999999999" x14ac:dyDescent="0.25">
      <c r="A31" s="101" t="str">
        <f>IF(ISERROR(VALUE(SUBSTITUTE(prevWBS,".",""))),"1",IF(ISERROR(FIND("`",SUBSTITUTE(prevWBS,".","`",1))),TEXT(VALUE(prevWBS)+1,"#"),TEXT(VALUE(LEFT(prevWBS,FIND("`",SUBSTITUTE(prevWBS,".","`",1))-1))+1,"#")))</f>
        <v>1</v>
      </c>
      <c r="B31" s="102" t="s">
        <v>94</v>
      </c>
      <c r="C31" s="57"/>
      <c r="D31" s="58"/>
      <c r="E31" s="77"/>
      <c r="F31" s="78" t="str">
        <f t="shared" ref="F31:F34" si="7">IF(ISBLANK(E31)," - ",IF(G31=0,E31,E31+G31-1))</f>
        <v xml:space="preserve"> - </v>
      </c>
      <c r="G31" s="41"/>
      <c r="H31" s="42"/>
      <c r="I31" s="43" t="str">
        <f>IF(OR(F31=0,E31=0)," - ",NETWORKDAYS(E31,F31))</f>
        <v xml:space="preserve"> - </v>
      </c>
      <c r="J31" s="73"/>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9" customFormat="1" ht="17.399999999999999" x14ac:dyDescent="0.25">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2" s="59" t="s">
        <v>95</v>
      </c>
      <c r="C32" s="59"/>
      <c r="D32" s="58"/>
      <c r="E32" s="77"/>
      <c r="F32" s="78" t="str">
        <f t="shared" si="7"/>
        <v xml:space="preserve"> - </v>
      </c>
      <c r="G32" s="41"/>
      <c r="H32" s="42"/>
      <c r="I32" s="43" t="str">
        <f t="shared" ref="I32:I34" si="8">IF(OR(F32=0,E32=0)," - ",NETWORKDAYS(E32,F32))</f>
        <v xml:space="preserve"> - </v>
      </c>
      <c r="J32" s="73"/>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9" customFormat="1" ht="17.399999999999999" x14ac:dyDescent="0.25">
      <c r="A33"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3" s="60" t="s">
        <v>96</v>
      </c>
      <c r="C33" s="59"/>
      <c r="D33" s="58"/>
      <c r="E33" s="77"/>
      <c r="F33" s="78" t="str">
        <f t="shared" si="7"/>
        <v xml:space="preserve"> - </v>
      </c>
      <c r="G33" s="41"/>
      <c r="H33" s="42"/>
      <c r="I33" s="43" t="str">
        <f t="shared" si="8"/>
        <v xml:space="preserve"> - </v>
      </c>
      <c r="J33" s="73"/>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9" customFormat="1" ht="17.399999999999999" x14ac:dyDescent="0.25">
      <c r="A34" s="3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4" s="60" t="s">
        <v>97</v>
      </c>
      <c r="C34" s="59"/>
      <c r="D34" s="58"/>
      <c r="E34" s="77"/>
      <c r="F34" s="78" t="str">
        <f t="shared" si="7"/>
        <v xml:space="preserve"> - </v>
      </c>
      <c r="G34" s="41"/>
      <c r="H34" s="42"/>
      <c r="I34" s="43" t="str">
        <f t="shared" si="8"/>
        <v xml:space="preserve"> - </v>
      </c>
      <c r="J34" s="73"/>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19" customFormat="1" x14ac:dyDescent="0.25">
      <c r="A35" s="129" t="str">
        <f>HYPERLINK("https://vertex42.link/HowToCreateAGanttChart","► Watch How to Create a Gantt Chart in Excel")</f>
        <v>► Watch How to Create a Gantt Chart in Excel</v>
      </c>
    </row>
    <row r="48" spans="1:66" x14ac:dyDescent="0.25">
      <c r="Q48"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45">
      <formula>K$6=TODAY()</formula>
    </cfRule>
  </conditionalFormatting>
  <conditionalFormatting sqref="K30:O30 Q30:BN30 K31:BN34 K6:BN29">
    <cfRule type="expression" dxfId="5" priority="8">
      <formula>K$6=TODAY()</formula>
    </cfRule>
  </conditionalFormatting>
  <conditionalFormatting sqref="K8:BN29 K30:O30 Q30:BN30 K31:BN34">
    <cfRule type="expression" dxfId="4" priority="48">
      <formula>AND($E8&lt;=K$6,ROUNDDOWN(($F8-$E8+1)*$H8,0)+$E8-1&gt;=K$6)</formula>
    </cfRule>
    <cfRule type="expression" dxfId="3" priority="49">
      <formula>AND(NOT(ISBLANK($E8)),$E8&lt;=K$6,$F8&gt;=K$6)</formula>
    </cfRule>
  </conditionalFormatting>
  <conditionalFormatting sqref="Q48">
    <cfRule type="expression" dxfId="2" priority="52">
      <formula>AND($E30&lt;=P$6,ROUNDDOWN(($F30-$E30+1)*$H30,0)+$E30-1&gt;=P$6)</formula>
    </cfRule>
    <cfRule type="expression" dxfId="1" priority="53">
      <formula>AND(NOT(ISBLANK($E30)),$E30&lt;=P$6,$F30&gt;=P$6)</formula>
    </cfRule>
    <cfRule type="expression" dxfId="0" priority="55">
      <formula>P$6=TODAY()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27:B28 G14 A30:B30 B29 E15 E18 E24 E27:H30 G15 G18 G24 G31 G32:G33 G34" unlockedFormula="1"/>
    <ignoredError sqref="A24 A18 A1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B484-4682-4E81-8199-B5EF65A194B1}">
  <dimension ref="A1"/>
  <sheetViews>
    <sheetView workbookViewId="0"/>
  </sheetViews>
  <sheetFormatPr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53"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1" t="s">
        <v>98</v>
      </c>
    </row>
    <row r="4" spans="1:3" x14ac:dyDescent="0.25">
      <c r="C4" s="4" t="s">
        <v>99</v>
      </c>
    </row>
    <row r="5" spans="1:3" x14ac:dyDescent="0.25">
      <c r="C5" s="2" t="s">
        <v>100</v>
      </c>
    </row>
    <row r="6" spans="1:3" x14ac:dyDescent="0.25">
      <c r="C6" s="2"/>
    </row>
    <row r="7" spans="1:3" ht="17.399999999999999" x14ac:dyDescent="0.3">
      <c r="C7" s="13" t="s">
        <v>101</v>
      </c>
    </row>
    <row r="8" spans="1:3" x14ac:dyDescent="0.25">
      <c r="C8" s="14" t="s">
        <v>1</v>
      </c>
    </row>
    <row r="10" spans="1:3" x14ac:dyDescent="0.25">
      <c r="C10" s="2" t="s">
        <v>102</v>
      </c>
    </row>
    <row r="11" spans="1:3" x14ac:dyDescent="0.25">
      <c r="C11" s="2" t="s">
        <v>103</v>
      </c>
    </row>
    <row r="13" spans="1:3" ht="17.399999999999999" x14ac:dyDescent="0.3">
      <c r="C13" s="13" t="s">
        <v>104</v>
      </c>
    </row>
    <row r="16" spans="1:3" ht="15.6" x14ac:dyDescent="0.3">
      <c r="A16" s="16" t="s">
        <v>105</v>
      </c>
    </row>
    <row r="18" spans="2:2" ht="13.8" x14ac:dyDescent="0.25">
      <c r="B18" s="15" t="s">
        <v>106</v>
      </c>
    </row>
    <row r="19" spans="2:2" x14ac:dyDescent="0.25">
      <c r="B19" s="2" t="s">
        <v>107</v>
      </c>
    </row>
    <row r="20" spans="2:2" x14ac:dyDescent="0.25">
      <c r="B20" s="2" t="s">
        <v>108</v>
      </c>
    </row>
    <row r="22" spans="2:2" ht="13.8" x14ac:dyDescent="0.25">
      <c r="B22" s="15" t="s">
        <v>109</v>
      </c>
    </row>
    <row r="23" spans="2:2" x14ac:dyDescent="0.25">
      <c r="B23" s="2" t="s">
        <v>110</v>
      </c>
    </row>
    <row r="24" spans="2:2" x14ac:dyDescent="0.25">
      <c r="B24" s="2" t="s">
        <v>111</v>
      </c>
    </row>
    <row r="26" spans="2:2" ht="13.8" x14ac:dyDescent="0.25">
      <c r="B26" s="15" t="s">
        <v>112</v>
      </c>
    </row>
    <row r="27" spans="2:2" x14ac:dyDescent="0.25">
      <c r="B27" s="2" t="s">
        <v>113</v>
      </c>
    </row>
    <row r="28" spans="2:2" x14ac:dyDescent="0.25">
      <c r="B28" s="2" t="s">
        <v>114</v>
      </c>
    </row>
    <row r="29" spans="2:2" x14ac:dyDescent="0.25">
      <c r="B29" s="2" t="s">
        <v>115</v>
      </c>
    </row>
    <row r="30" spans="2:2" x14ac:dyDescent="0.25">
      <c r="B30" t="s">
        <v>116</v>
      </c>
    </row>
    <row r="31" spans="2:2" x14ac:dyDescent="0.25">
      <c r="B31" t="s">
        <v>117</v>
      </c>
    </row>
    <row r="32" spans="2:2" x14ac:dyDescent="0.25">
      <c r="B32" t="s">
        <v>118</v>
      </c>
    </row>
    <row r="34" spans="2:2" ht="13.8" x14ac:dyDescent="0.25">
      <c r="B34" s="15" t="s">
        <v>119</v>
      </c>
    </row>
    <row r="35" spans="2:2" x14ac:dyDescent="0.25">
      <c r="B35" s="2" t="s">
        <v>120</v>
      </c>
    </row>
    <row r="36" spans="2:2" x14ac:dyDescent="0.25">
      <c r="B36" s="2" t="s">
        <v>121</v>
      </c>
    </row>
    <row r="37" spans="2:2" x14ac:dyDescent="0.25">
      <c r="B37" s="2" t="s">
        <v>122</v>
      </c>
    </row>
    <row r="39" spans="2:2" ht="13.8" x14ac:dyDescent="0.25">
      <c r="B39" s="15" t="s">
        <v>123</v>
      </c>
    </row>
    <row r="40" spans="2:2" x14ac:dyDescent="0.25">
      <c r="B40" s="2" t="s">
        <v>124</v>
      </c>
    </row>
    <row r="42" spans="2:2" ht="13.8" x14ac:dyDescent="0.25">
      <c r="B42" s="15" t="s">
        <v>125</v>
      </c>
    </row>
    <row r="43" spans="2:2" x14ac:dyDescent="0.25">
      <c r="B43" s="2" t="s">
        <v>126</v>
      </c>
    </row>
    <row r="44" spans="2:2" x14ac:dyDescent="0.25">
      <c r="B44" s="2" t="s">
        <v>127</v>
      </c>
    </row>
    <row r="46" spans="2:2" ht="17.399999999999999" x14ac:dyDescent="0.3">
      <c r="B46" s="13" t="s">
        <v>128</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topLeftCell="A9"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5" t="s">
        <v>129</v>
      </c>
      <c r="B1" s="25"/>
    </row>
    <row r="2" spans="1:3" ht="15" x14ac:dyDescent="0.25">
      <c r="B2" s="29"/>
    </row>
    <row r="3" spans="1:3" ht="15" x14ac:dyDescent="0.25">
      <c r="A3" s="27"/>
      <c r="B3" s="22" t="s">
        <v>130</v>
      </c>
      <c r="C3" s="28"/>
    </row>
    <row r="4" spans="1:3" ht="13.8" x14ac:dyDescent="0.25">
      <c r="A4" s="6"/>
      <c r="B4" s="24" t="s">
        <v>1</v>
      </c>
      <c r="C4" s="7"/>
    </row>
    <row r="5" spans="1:3" ht="15" x14ac:dyDescent="0.25">
      <c r="A5" s="6"/>
      <c r="B5" s="8"/>
      <c r="C5" s="7"/>
    </row>
    <row r="6" spans="1:3" ht="15.6" x14ac:dyDescent="0.3">
      <c r="A6" s="6"/>
      <c r="B6" s="9" t="s">
        <v>76</v>
      </c>
      <c r="C6" s="7"/>
    </row>
    <row r="7" spans="1:3" ht="15" x14ac:dyDescent="0.25">
      <c r="A7" s="6"/>
      <c r="B7" s="8"/>
      <c r="C7" s="7"/>
    </row>
    <row r="8" spans="1:3" ht="30" x14ac:dyDescent="0.25">
      <c r="A8" s="6"/>
      <c r="B8" s="8" t="s">
        <v>131</v>
      </c>
      <c r="C8" s="7"/>
    </row>
    <row r="9" spans="1:3" ht="15" x14ac:dyDescent="0.25">
      <c r="A9" s="6"/>
      <c r="B9" s="8"/>
      <c r="C9" s="7"/>
    </row>
    <row r="10" spans="1:3" ht="46.2" x14ac:dyDescent="0.3">
      <c r="A10" s="6"/>
      <c r="B10" s="8" t="s">
        <v>132</v>
      </c>
      <c r="C10" s="7"/>
    </row>
    <row r="11" spans="1:3" ht="15" x14ac:dyDescent="0.25">
      <c r="A11" s="6"/>
      <c r="B11" s="8"/>
      <c r="C11" s="7"/>
    </row>
    <row r="12" spans="1:3" ht="45" x14ac:dyDescent="0.25">
      <c r="A12" s="6"/>
      <c r="B12" s="8" t="s">
        <v>133</v>
      </c>
      <c r="C12" s="7"/>
    </row>
    <row r="13" spans="1:3" ht="15" x14ac:dyDescent="0.25">
      <c r="A13" s="6"/>
      <c r="B13" s="8"/>
      <c r="C13" s="7"/>
    </row>
    <row r="14" spans="1:3" ht="60" x14ac:dyDescent="0.25">
      <c r="A14" s="6"/>
      <c r="B14" s="8" t="s">
        <v>134</v>
      </c>
      <c r="C14" s="7"/>
    </row>
    <row r="15" spans="1:3" ht="15" x14ac:dyDescent="0.25">
      <c r="A15" s="6"/>
      <c r="B15" s="8"/>
      <c r="C15" s="7"/>
    </row>
    <row r="16" spans="1:3" ht="30.6" x14ac:dyDescent="0.25">
      <c r="A16" s="6"/>
      <c r="B16" s="8" t="s">
        <v>135</v>
      </c>
      <c r="C16" s="7"/>
    </row>
    <row r="17" spans="1:3" ht="15" x14ac:dyDescent="0.25">
      <c r="A17" s="6"/>
      <c r="B17" s="8"/>
      <c r="C17" s="7"/>
    </row>
    <row r="18" spans="1:3" ht="15.6" x14ac:dyDescent="0.3">
      <c r="A18" s="6"/>
      <c r="B18" s="9" t="s">
        <v>136</v>
      </c>
      <c r="C18" s="7"/>
    </row>
    <row r="19" spans="1:3" ht="15" x14ac:dyDescent="0.25">
      <c r="A19" s="6"/>
      <c r="B19" s="23" t="s">
        <v>137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9301CC6265AF4F8BA1325538829AC8" ma:contentTypeVersion="12" ma:contentTypeDescription="Create a new document." ma:contentTypeScope="" ma:versionID="72676598651d06e4afccf8e285f0508c">
  <xsd:schema xmlns:xsd="http://www.w3.org/2001/XMLSchema" xmlns:xs="http://www.w3.org/2001/XMLSchema" xmlns:p="http://schemas.microsoft.com/office/2006/metadata/properties" xmlns:ns2="70b3ff9a-6043-49d4-a182-de05a6beabab" xmlns:ns3="5bc9fc12-b010-4747-97c3-b550cf1e244c" targetNamespace="http://schemas.microsoft.com/office/2006/metadata/properties" ma:root="true" ma:fieldsID="fa144b8b4482a41fa6c0c7d39df7c855" ns2:_="" ns3:_="">
    <xsd:import namespace="70b3ff9a-6043-49d4-a182-de05a6beabab"/>
    <xsd:import namespace="5bc9fc12-b010-4747-97c3-b550cf1e24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b3ff9a-6043-49d4-a182-de05a6beab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46fe6cf-c6c6-432e-bc3b-e1a865b2857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c9fc12-b010-4747-97c3-b550cf1e24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bb573b2-4193-4414-90f7-9fc339f38c88}" ma:internalName="TaxCatchAll" ma:showField="CatchAllData" ma:web="5bc9fc12-b010-4747-97c3-b550cf1e24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bc9fc12-b010-4747-97c3-b550cf1e244c" xsi:nil="true"/>
    <lcf76f155ced4ddcb4097134ff3c332f xmlns="70b3ff9a-6043-49d4-a182-de05a6beaba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635729-299B-46CC-849B-D1FD9F76A6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b3ff9a-6043-49d4-a182-de05a6beabab"/>
    <ds:schemaRef ds:uri="5bc9fc12-b010-4747-97c3-b550cf1e2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87D9E4-6630-4113-89AF-4A6D1D217ABA}">
  <ds:schemaRefs>
    <ds:schemaRef ds:uri="http://schemas.microsoft.com/office/2006/metadata/properties"/>
    <ds:schemaRef ds:uri="http://schemas.microsoft.com/office/infopath/2007/PartnerControls"/>
    <ds:schemaRef ds:uri="5bc9fc12-b010-4747-97c3-b550cf1e244c"/>
    <ds:schemaRef ds:uri="70b3ff9a-6043-49d4-a182-de05a6beabab"/>
  </ds:schemaRefs>
</ds:datastoreItem>
</file>

<file path=customXml/itemProps3.xml><?xml version="1.0" encoding="utf-8"?>
<ds:datastoreItem xmlns:ds="http://schemas.openxmlformats.org/officeDocument/2006/customXml" ds:itemID="{FC31B344-1C02-470B-A2E4-FDBF3B459B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Help</vt:lpstr>
      <vt:lpstr>GanttChart</vt:lpstr>
      <vt:lpstr>Trang_tính1</vt:lpstr>
      <vt:lpstr>GanttChartPro</vt:lpstr>
      <vt:lpstr>TermsOfUse</vt:lpstr>
      <vt:lpstr>GanttChart!prevWBS</vt:lpstr>
      <vt:lpstr>GanttChart!Print_Area</vt:lpstr>
      <vt:lpstr>GanttChartPro!Print_Area</vt:lpstr>
      <vt:lpstr>GanttChart!Print_Titles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Nguyen Quoc Toan 20202277</cp:lastModifiedBy>
  <cp:revision/>
  <dcterms:created xsi:type="dcterms:W3CDTF">2010-06-09T16:05:03Z</dcterms:created>
  <dcterms:modified xsi:type="dcterms:W3CDTF">2024-10-02T03:10:17Z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0x0101006B9301CC6265AF4F8BA1325538829AC8</vt:lpwstr>
  </property>
  <property fmtid="{D5CDD505-2E9C-101B-9397-08002B2CF9AE}" pid="6" name="MediaServiceImageTags">
    <vt:lpwstr/>
  </property>
</Properties>
</file>