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IN-1\Desktop\"/>
    </mc:Choice>
  </mc:AlternateContent>
  <bookViews>
    <workbookView xWindow="0" yWindow="0" windowWidth="19200" windowHeight="7900"/>
  </bookViews>
  <sheets>
    <sheet name="Standard socket" sheetId="1" r:id="rId1"/>
    <sheet name="Secure socket" sheetId="3" r:id="rId2"/>
    <sheet name="iperf BW results" sheetId="2" r:id="rId3"/>
  </sheets>
  <calcPr calcId="152511"/>
</workbook>
</file>

<file path=xl/calcChain.xml><?xml version="1.0" encoding="utf-8"?>
<calcChain xmlns="http://schemas.openxmlformats.org/spreadsheetml/2006/main">
  <c r="AH5" i="3" l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4" i="3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4" i="1"/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4" i="3"/>
  <c r="T27" i="3" l="1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" i="3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" i="1"/>
  <c r="J14" i="2"/>
  <c r="J25" i="2"/>
  <c r="Q29" i="1" l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12" i="1"/>
  <c r="Q4" i="1"/>
  <c r="Q5" i="1"/>
  <c r="Q6" i="1"/>
  <c r="Q7" i="1"/>
  <c r="Q8" i="1"/>
  <c r="Q9" i="1"/>
  <c r="Q10" i="1"/>
  <c r="Q3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8" i="1"/>
  <c r="J47" i="1"/>
  <c r="L47" i="1" s="1"/>
  <c r="N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L40" i="1" s="1"/>
  <c r="N40" i="1" s="1"/>
  <c r="J39" i="1"/>
  <c r="K39" i="1" s="1"/>
  <c r="J38" i="1"/>
  <c r="K38" i="1" s="1"/>
  <c r="J37" i="1"/>
  <c r="L37" i="1" s="1"/>
  <c r="N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L29" i="1" s="1"/>
  <c r="N29" i="1" s="1"/>
  <c r="J28" i="1"/>
  <c r="K28" i="1" s="1"/>
  <c r="J26" i="1"/>
  <c r="K26" i="1" s="1"/>
  <c r="J25" i="1"/>
  <c r="K25" i="1" s="1"/>
  <c r="J24" i="1"/>
  <c r="L24" i="1" s="1"/>
  <c r="N24" i="1" s="1"/>
  <c r="J23" i="1"/>
  <c r="L23" i="1" s="1"/>
  <c r="N23" i="1" s="1"/>
  <c r="J22" i="1"/>
  <c r="K22" i="1" s="1"/>
  <c r="J21" i="1"/>
  <c r="K21" i="1" s="1"/>
  <c r="J20" i="1"/>
  <c r="K20" i="1" s="1"/>
  <c r="J19" i="1"/>
  <c r="L19" i="1" s="1"/>
  <c r="N19" i="1" s="1"/>
  <c r="J18" i="1"/>
  <c r="K18" i="1" s="1"/>
  <c r="J17" i="1"/>
  <c r="K17" i="1" s="1"/>
  <c r="J16" i="1"/>
  <c r="L16" i="1" s="1"/>
  <c r="N16" i="1" s="1"/>
  <c r="J15" i="1"/>
  <c r="K15" i="1" s="1"/>
  <c r="J14" i="1"/>
  <c r="K14" i="1" s="1"/>
  <c r="J13" i="1"/>
  <c r="K13" i="1" s="1"/>
  <c r="J12" i="1"/>
  <c r="L12" i="1" s="1"/>
  <c r="N12" i="1" s="1"/>
  <c r="J10" i="1"/>
  <c r="K10" i="1" s="1"/>
  <c r="J9" i="1"/>
  <c r="K9" i="1" s="1"/>
  <c r="J8" i="1"/>
  <c r="K8" i="1" s="1"/>
  <c r="J7" i="1"/>
  <c r="L7" i="1" s="1"/>
  <c r="N7" i="1" s="1"/>
  <c r="J6" i="1"/>
  <c r="L6" i="1" s="1"/>
  <c r="N6" i="1" s="1"/>
  <c r="J5" i="1"/>
  <c r="K5" i="1" s="1"/>
  <c r="J4" i="1"/>
  <c r="K4" i="1" s="1"/>
  <c r="J3" i="1"/>
  <c r="K3" i="1" s="1"/>
  <c r="L42" i="1" l="1"/>
  <c r="N42" i="1" s="1"/>
  <c r="K6" i="1"/>
  <c r="L46" i="1"/>
  <c r="N46" i="1" s="1"/>
  <c r="L36" i="1"/>
  <c r="N36" i="1" s="1"/>
  <c r="K29" i="1"/>
  <c r="K24" i="1"/>
  <c r="L30" i="1"/>
  <c r="N30" i="1" s="1"/>
  <c r="K12" i="1"/>
  <c r="K19" i="1"/>
  <c r="K40" i="1"/>
  <c r="L45" i="1"/>
  <c r="N45" i="1" s="1"/>
  <c r="K7" i="1"/>
  <c r="L44" i="1"/>
  <c r="N44" i="1" s="1"/>
  <c r="K23" i="1"/>
  <c r="L38" i="1"/>
  <c r="N38" i="1" s="1"/>
  <c r="L15" i="1"/>
  <c r="N15" i="1" s="1"/>
  <c r="L34" i="1"/>
  <c r="N34" i="1" s="1"/>
  <c r="L5" i="1"/>
  <c r="N5" i="1" s="1"/>
  <c r="L22" i="1"/>
  <c r="N22" i="1" s="1"/>
  <c r="L14" i="1"/>
  <c r="N14" i="1" s="1"/>
  <c r="L41" i="1"/>
  <c r="N41" i="1" s="1"/>
  <c r="L33" i="1"/>
  <c r="N33" i="1" s="1"/>
  <c r="K47" i="1"/>
  <c r="L4" i="1"/>
  <c r="N4" i="1" s="1"/>
  <c r="L21" i="1"/>
  <c r="N21" i="1" s="1"/>
  <c r="L13" i="1"/>
  <c r="N13" i="1" s="1"/>
  <c r="L32" i="1"/>
  <c r="N32" i="1" s="1"/>
  <c r="L3" i="1"/>
  <c r="N3" i="1" s="1"/>
  <c r="L20" i="1"/>
  <c r="N20" i="1" s="1"/>
  <c r="L39" i="1"/>
  <c r="N39" i="1" s="1"/>
  <c r="L31" i="1"/>
  <c r="N31" i="1" s="1"/>
  <c r="K37" i="1"/>
  <c r="L10" i="1"/>
  <c r="N10" i="1" s="1"/>
  <c r="L28" i="1"/>
  <c r="N28" i="1" s="1"/>
  <c r="L9" i="1"/>
  <c r="N9" i="1" s="1"/>
  <c r="L26" i="1"/>
  <c r="N26" i="1" s="1"/>
  <c r="L18" i="1"/>
  <c r="N18" i="1" s="1"/>
  <c r="L8" i="1"/>
  <c r="N8" i="1" s="1"/>
  <c r="L25" i="1"/>
  <c r="N25" i="1" s="1"/>
  <c r="L17" i="1"/>
  <c r="N17" i="1" s="1"/>
  <c r="K16" i="1"/>
  <c r="L43" i="1"/>
  <c r="N43" i="1" s="1"/>
  <c r="L35" i="1"/>
  <c r="N35" i="1" s="1"/>
</calcChain>
</file>

<file path=xl/sharedStrings.xml><?xml version="1.0" encoding="utf-8"?>
<sst xmlns="http://schemas.openxmlformats.org/spreadsheetml/2006/main" count="1076" uniqueCount="62">
  <si>
    <t>128 KB TEST</t>
  </si>
  <si>
    <t>BufferSize</t>
  </si>
  <si>
    <t>Bench1 time (ns)</t>
  </si>
  <si>
    <t>Bench2 time (ns)</t>
  </si>
  <si>
    <t>Bench3 time (ns)</t>
  </si>
  <si>
    <t>Bench4 time (ns)</t>
  </si>
  <si>
    <t>Bench5 time (ns)</t>
  </si>
  <si>
    <t>Bench6 time (ns)</t>
  </si>
  <si>
    <t>Bench7 time (ns)</t>
  </si>
  <si>
    <t>Bench8 time (ns)</t>
  </si>
  <si>
    <t>Sum (ns)</t>
  </si>
  <si>
    <t>Sum (s)</t>
  </si>
  <si>
    <t>16 MB TEST</t>
  </si>
  <si>
    <t>512 MB TEST</t>
  </si>
  <si>
    <t>var</t>
  </si>
  <si>
    <t>avg ms</t>
  </si>
  <si>
    <t>BW MB/s</t>
  </si>
  <si>
    <t>buffer size</t>
  </si>
  <si>
    <t>Standard</t>
  </si>
  <si>
    <t>socket</t>
  </si>
  <si>
    <t>bandwidth</t>
  </si>
  <si>
    <t>test</t>
  </si>
  <si>
    <t>data</t>
  </si>
  <si>
    <t>size</t>
  </si>
  <si>
    <t>bufferSize</t>
  </si>
  <si>
    <t>Bandwith</t>
  </si>
  <si>
    <t>(MB/s):</t>
  </si>
  <si>
    <t>localhost</t>
  </si>
  <si>
    <t>Server listening on 5201</t>
  </si>
  <si>
    <t>-----------------------------------------------------------</t>
  </si>
  <si>
    <t>Accepted connection from 193.6.41.197, port 54268</t>
  </si>
  <si>
    <t>[  6] local 193.6.41.226 port 5201 connected to 193.6.41.197 port 54269</t>
  </si>
  <si>
    <t>[ ID] Interval           Transfer     Bandwidth</t>
  </si>
  <si>
    <t>[  6]   0.00-0.14   sec  16.0 MBytes   933 Mbits/sec</t>
  </si>
  <si>
    <t>- - - - - - - - - - - - - - - - - - - - - - - - -</t>
  </si>
  <si>
    <t>[  6]   0.00-0.14   sec  0.00 Bytes  0.00 bits/sec                  sender</t>
  </si>
  <si>
    <t>[  6]   0.00-0.14   sec  16.0 MBytes   933 Mbits/sec                  receiver</t>
  </si>
  <si>
    <t>Accepted connection from 193.6.41.197, port 54272</t>
  </si>
  <si>
    <t>[  6] local 193.6.41.226 port 5201 connected to 193.6.41.197 port 54273</t>
  </si>
  <si>
    <t>[  6]   0.00-1.00   sec   111 MBytes   931 Mbits/sec</t>
  </si>
  <si>
    <t>[  6]   1.00-2.00   sec   110 MBytes   923 Mbits/sec</t>
  </si>
  <si>
    <t>[  6]   2.00-3.00   sec   112 MBytes   936 Mbits/sec</t>
  </si>
  <si>
    <t>[  6]   3.00-4.00   sec   112 MBytes   941 Mbits/sec</t>
  </si>
  <si>
    <t>[  6]   4.00-4.60   sec  67.3 MBytes   941 Mbits/sec</t>
  </si>
  <si>
    <t>[  6]   0.00-4.60   sec  0.00 Bytes  0.00 bits/sec                  sender</t>
  </si>
  <si>
    <t>[  6]   0.00-4.60   sec   512 MBytes   934 Mbits/sec                  receiver</t>
  </si>
  <si>
    <t>iper3 program results server side</t>
  </si>
  <si>
    <t>receiving 16 MB</t>
  </si>
  <si>
    <t>receiving 512 MB</t>
  </si>
  <si>
    <t>MB/s</t>
  </si>
  <si>
    <t>x2</t>
  </si>
  <si>
    <t>BW round</t>
  </si>
  <si>
    <t>BW</t>
  </si>
  <si>
    <t>1 GBps LAN</t>
  </si>
  <si>
    <t>Secure</t>
  </si>
  <si>
    <t>(MB/s)</t>
  </si>
  <si>
    <t>round trip BW</t>
  </si>
  <si>
    <t>real BW</t>
  </si>
  <si>
    <t>TLS v1</t>
  </si>
  <si>
    <t>TLS v1.2</t>
  </si>
  <si>
    <t xml:space="preserve">Cloud 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</si>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</sst>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4" fillId="0" borderId="0" xfId="0" applyNumberFormat="1" applyFont="1"/>
    <xf numFmtId="1" fontId="14" fillId="0" borderId="0" xfId="0" applyNumberFormat="1" applyFont="1"/>
    <xf numFmtId="0" fontId="14" fillId="9" borderId="0" xfId="0" applyFont="1" applyFill="1"/>
    <xf numFmtId="0" fontId="0" fillId="0" borderId="0" xfId="0" applyAlignment="1">
      <alignment horizontal="right"/>
    </xf>
    <xf numFmtId="2" fontId="0" fillId="0" borderId="0" xfId="0" applyNumberFormat="1"/>
    <xf numFmtId="0" fontId="14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4289938066043"/>
          <c:y val="3.3863949080773018E-2"/>
          <c:w val="0.8289350839488332"/>
          <c:h val="0.85862566748121993"/>
        </c:manualLayout>
      </c:layout>
      <c:scatterChart>
        <c:scatterStyle val="lineMarker"/>
        <c:varyColors val="0"/>
        <c:ser>
          <c:idx val="0"/>
          <c:order val="3"/>
          <c:tx>
            <c:v>1Gbps LAN 128 kB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socket'!$S$28:$S$47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'Standard socket'!$AM$4:$AM$11</c:f>
              <c:numCache>
                <c:formatCode>General</c:formatCode>
                <c:ptCount val="8"/>
                <c:pt idx="0">
                  <c:v>6.8833637688145597</c:v>
                </c:pt>
                <c:pt idx="1">
                  <c:v>14.16667214444656</c:v>
                </c:pt>
                <c:pt idx="2">
                  <c:v>18.482197577649242</c:v>
                </c:pt>
                <c:pt idx="3">
                  <c:v>19.490920544482758</c:v>
                </c:pt>
                <c:pt idx="4">
                  <c:v>28.225369413634802</c:v>
                </c:pt>
                <c:pt idx="5">
                  <c:v>33.233161936623802</c:v>
                </c:pt>
                <c:pt idx="6">
                  <c:v>39.190312468280197</c:v>
                </c:pt>
                <c:pt idx="7">
                  <c:v>40.822491559949803</c:v>
                </c:pt>
              </c:numCache>
            </c:numRef>
          </c:yVal>
          <c:smooth val="0"/>
        </c:ser>
        <c:ser>
          <c:idx val="1"/>
          <c:order val="4"/>
          <c:tx>
            <c:v>1Gbps LAN 16 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'Standard socket'!$S$28:$S$47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'Standard socket'!$AM$12:$AM$26</c:f>
              <c:numCache>
                <c:formatCode>General</c:formatCode>
                <c:ptCount val="15"/>
                <c:pt idx="0">
                  <c:v>6.44350223831802</c:v>
                </c:pt>
                <c:pt idx="1">
                  <c:v>11.77010074264626</c:v>
                </c:pt>
                <c:pt idx="2">
                  <c:v>18.971701885354602</c:v>
                </c:pt>
                <c:pt idx="3">
                  <c:v>22.768989656138999</c:v>
                </c:pt>
                <c:pt idx="4">
                  <c:v>35.741783911036002</c:v>
                </c:pt>
                <c:pt idx="5">
                  <c:v>52.219773811094001</c:v>
                </c:pt>
                <c:pt idx="6">
                  <c:v>75.533259144566202</c:v>
                </c:pt>
                <c:pt idx="7">
                  <c:v>86.655608255645006</c:v>
                </c:pt>
                <c:pt idx="8">
                  <c:v>94.325055649424598</c:v>
                </c:pt>
                <c:pt idx="9">
                  <c:v>98.358727261675199</c:v>
                </c:pt>
                <c:pt idx="10">
                  <c:v>100.3429017983152</c:v>
                </c:pt>
                <c:pt idx="11">
                  <c:v>101.1504958549032</c:v>
                </c:pt>
                <c:pt idx="12">
                  <c:v>102.4310682443918</c:v>
                </c:pt>
                <c:pt idx="13">
                  <c:v>102.7163123364756</c:v>
                </c:pt>
                <c:pt idx="14">
                  <c:v>101.89734901818839</c:v>
                </c:pt>
              </c:numCache>
            </c:numRef>
          </c:yVal>
          <c:smooth val="0"/>
        </c:ser>
        <c:ser>
          <c:idx val="2"/>
          <c:order val="5"/>
          <c:tx>
            <c:v>1Gbps LAN 512 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'Standard socket'!$S$28:$S$47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'Standard socket'!$AM$27:$AM$46</c:f>
              <c:numCache>
                <c:formatCode>General</c:formatCode>
                <c:ptCount val="20"/>
                <c:pt idx="0">
                  <c:v>6.1958108189959598</c:v>
                </c:pt>
                <c:pt idx="1">
                  <c:v>10.63924408596338</c:v>
                </c:pt>
                <c:pt idx="2">
                  <c:v>15.39110427417736</c:v>
                </c:pt>
                <c:pt idx="3">
                  <c:v>22.998986940623201</c:v>
                </c:pt>
                <c:pt idx="4">
                  <c:v>35.224317967381999</c:v>
                </c:pt>
                <c:pt idx="5">
                  <c:v>51.0051794739652</c:v>
                </c:pt>
                <c:pt idx="6">
                  <c:v>62.786057200735002</c:v>
                </c:pt>
                <c:pt idx="7">
                  <c:v>76.540580093402397</c:v>
                </c:pt>
                <c:pt idx="8">
                  <c:v>88.376806178882006</c:v>
                </c:pt>
                <c:pt idx="9">
                  <c:v>94.587021241880194</c:v>
                </c:pt>
                <c:pt idx="10">
                  <c:v>97.322596963962994</c:v>
                </c:pt>
                <c:pt idx="11">
                  <c:v>100.123562488467</c:v>
                </c:pt>
                <c:pt idx="12">
                  <c:v>99.988401345443805</c:v>
                </c:pt>
                <c:pt idx="13">
                  <c:v>100.9210865729338</c:v>
                </c:pt>
                <c:pt idx="14">
                  <c:v>101.35533365719741</c:v>
                </c:pt>
                <c:pt idx="15">
                  <c:v>101.8725499015044</c:v>
                </c:pt>
                <c:pt idx="16">
                  <c:v>101.7857599075458</c:v>
                </c:pt>
                <c:pt idx="17">
                  <c:v>101.24776736017</c:v>
                </c:pt>
                <c:pt idx="18">
                  <c:v>101.9260559080724</c:v>
                </c:pt>
                <c:pt idx="19">
                  <c:v>102.3899346598632</c:v>
                </c:pt>
              </c:numCache>
            </c:numRef>
          </c:yVal>
          <c:smooth val="0"/>
        </c:ser>
        <c:ser>
          <c:idx val="8"/>
          <c:order val="7"/>
          <c:tx>
            <c:v>1Gbps LAN secure socket 128kB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'Standard socket'!$S$28:$S$47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'Secure socket'!$T$4:$T$11</c:f>
              <c:numCache>
                <c:formatCode>0.00</c:formatCode>
                <c:ptCount val="8"/>
                <c:pt idx="0">
                  <c:v>2.4403283112287601</c:v>
                </c:pt>
                <c:pt idx="1">
                  <c:v>8.38474186264156</c:v>
                </c:pt>
                <c:pt idx="2">
                  <c:v>13.930053745490561</c:v>
                </c:pt>
                <c:pt idx="3">
                  <c:v>16.619687242748</c:v>
                </c:pt>
                <c:pt idx="4">
                  <c:v>25.023111345638799</c:v>
                </c:pt>
                <c:pt idx="5">
                  <c:v>31.407646756940601</c:v>
                </c:pt>
                <c:pt idx="6">
                  <c:v>45.481462210817398</c:v>
                </c:pt>
                <c:pt idx="7">
                  <c:v>50.275762557628397</c:v>
                </c:pt>
              </c:numCache>
            </c:numRef>
          </c:yVal>
          <c:smooth val="0"/>
        </c:ser>
        <c:ser>
          <c:idx val="7"/>
          <c:order val="8"/>
          <c:tx>
            <c:v>1Gbps LAN secure socket 16MB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'Standard socket'!$S$28:$S$47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'Secure socket'!$T$12:$T$26</c:f>
              <c:numCache>
                <c:formatCode>0.00</c:formatCode>
                <c:ptCount val="15"/>
                <c:pt idx="0">
                  <c:v>5.4858246291582402</c:v>
                </c:pt>
                <c:pt idx="1">
                  <c:v>10.721763378401899</c:v>
                </c:pt>
                <c:pt idx="2">
                  <c:v>15.110075997033819</c:v>
                </c:pt>
                <c:pt idx="3">
                  <c:v>19.283549789894138</c:v>
                </c:pt>
                <c:pt idx="4">
                  <c:v>25.143324492605199</c:v>
                </c:pt>
                <c:pt idx="5">
                  <c:v>38.716006862024997</c:v>
                </c:pt>
                <c:pt idx="6">
                  <c:v>47.092264577528198</c:v>
                </c:pt>
                <c:pt idx="7">
                  <c:v>56.091579150714999</c:v>
                </c:pt>
                <c:pt idx="8">
                  <c:v>63.964114596572401</c:v>
                </c:pt>
                <c:pt idx="9">
                  <c:v>67.903174419081395</c:v>
                </c:pt>
                <c:pt idx="10">
                  <c:v>69.401704561385202</c:v>
                </c:pt>
                <c:pt idx="11">
                  <c:v>70.809569346820595</c:v>
                </c:pt>
                <c:pt idx="12">
                  <c:v>72.714908548640807</c:v>
                </c:pt>
                <c:pt idx="13">
                  <c:v>72.160630718549399</c:v>
                </c:pt>
                <c:pt idx="14">
                  <c:v>72.673230270580603</c:v>
                </c:pt>
              </c:numCache>
            </c:numRef>
          </c:yVal>
          <c:smooth val="0"/>
        </c:ser>
        <c:ser>
          <c:idx val="9"/>
          <c:order val="9"/>
          <c:tx>
            <c:v>1Gbps LAN secure socket 512MB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'Standard socket'!$S$28:$S$47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'Secure socket'!$T$27:$T$46</c:f>
              <c:numCache>
                <c:formatCode>0.00</c:formatCode>
                <c:ptCount val="20"/>
                <c:pt idx="0">
                  <c:v>6.0259770712054399</c:v>
                </c:pt>
                <c:pt idx="1">
                  <c:v>10.960727013623639</c:v>
                </c:pt>
                <c:pt idx="2">
                  <c:v>15.03879166076142</c:v>
                </c:pt>
                <c:pt idx="3">
                  <c:v>19.171907051833859</c:v>
                </c:pt>
                <c:pt idx="4">
                  <c:v>27.101366808652401</c:v>
                </c:pt>
                <c:pt idx="5">
                  <c:v>37.6819141508022</c:v>
                </c:pt>
                <c:pt idx="6">
                  <c:v>46.5095598539896</c:v>
                </c:pt>
                <c:pt idx="7">
                  <c:v>55.478175828757799</c:v>
                </c:pt>
                <c:pt idx="8">
                  <c:v>64.347596449968805</c:v>
                </c:pt>
                <c:pt idx="9">
                  <c:v>75.858363938390198</c:v>
                </c:pt>
                <c:pt idx="10">
                  <c:v>80.020158678374202</c:v>
                </c:pt>
                <c:pt idx="11">
                  <c:v>80.679925229072396</c:v>
                </c:pt>
                <c:pt idx="12">
                  <c:v>79.423297903129594</c:v>
                </c:pt>
                <c:pt idx="13">
                  <c:v>81.066129857563396</c:v>
                </c:pt>
                <c:pt idx="14">
                  <c:v>83.1982748005736</c:v>
                </c:pt>
                <c:pt idx="15">
                  <c:v>85.389607589496606</c:v>
                </c:pt>
                <c:pt idx="16">
                  <c:v>87.282449585438798</c:v>
                </c:pt>
                <c:pt idx="17">
                  <c:v>87.843265127137201</c:v>
                </c:pt>
                <c:pt idx="18">
                  <c:v>87.7497874480772</c:v>
                </c:pt>
                <c:pt idx="19">
                  <c:v>85.529949124220195</c:v>
                </c:pt>
              </c:numCache>
            </c:numRef>
          </c:yVal>
          <c:smooth val="0"/>
        </c:ser>
        <c:ser>
          <c:idx val="11"/>
          <c:order val="10"/>
          <c:tx>
            <c:v>1 Gbps Cloud socket 512MB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'Standard socket'!$S$38:$S$47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'Standard socket'!$AV$17:$AV$26</c:f>
              <c:numCache>
                <c:formatCode>General</c:formatCode>
                <c:ptCount val="10"/>
                <c:pt idx="0">
                  <c:v>27.510519197225399</c:v>
                </c:pt>
                <c:pt idx="1">
                  <c:v>36.080932417887801</c:v>
                </c:pt>
                <c:pt idx="2">
                  <c:v>33.788482209215204</c:v>
                </c:pt>
                <c:pt idx="3">
                  <c:v>45.421676677604196</c:v>
                </c:pt>
                <c:pt idx="4">
                  <c:v>47.500784237947599</c:v>
                </c:pt>
                <c:pt idx="5">
                  <c:v>57.985441943003998</c:v>
                </c:pt>
                <c:pt idx="6">
                  <c:v>87.654941065200205</c:v>
                </c:pt>
                <c:pt idx="7">
                  <c:v>105.3513314143236</c:v>
                </c:pt>
                <c:pt idx="8">
                  <c:v>107.4978226316026</c:v>
                </c:pt>
                <c:pt idx="9">
                  <c:v>108.15783732780039</c:v>
                </c:pt>
              </c:numCache>
            </c:numRef>
          </c:yVal>
          <c:smooth val="0"/>
        </c:ser>
        <c:ser>
          <c:idx val="12"/>
          <c:order val="11"/>
          <c:tx>
            <c:v>1 Gbps Cloud secure socket 512 MB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'Standard socket'!$S$38:$S$47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'Secure socket'!$AH$17:$AH$26</c:f>
              <c:numCache>
                <c:formatCode>0.000</c:formatCode>
                <c:ptCount val="10"/>
                <c:pt idx="0">
                  <c:v>31.076631243450599</c:v>
                </c:pt>
                <c:pt idx="1">
                  <c:v>54.240300586727997</c:v>
                </c:pt>
                <c:pt idx="2">
                  <c:v>70.107363116950793</c:v>
                </c:pt>
                <c:pt idx="3">
                  <c:v>76.780147725004198</c:v>
                </c:pt>
                <c:pt idx="4">
                  <c:v>85.670393100311998</c:v>
                </c:pt>
                <c:pt idx="5">
                  <c:v>82.297807454732805</c:v>
                </c:pt>
                <c:pt idx="6">
                  <c:v>88.129486892501404</c:v>
                </c:pt>
                <c:pt idx="7">
                  <c:v>75.928893198950206</c:v>
                </c:pt>
                <c:pt idx="8">
                  <c:v>77.242701279223994</c:v>
                </c:pt>
                <c:pt idx="9">
                  <c:v>86.041963009527393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18992"/>
        <c:axId val="-99851736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localhost socket 512MB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'Standard socket'!$S$28:$S$47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'Standard socket'!$AD$27:$AD$46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130.38521071847259</c:v>
                      </c:pt>
                      <c:pt idx="1">
                        <c:v>254.11121774605999</c:v>
                      </c:pt>
                      <c:pt idx="2">
                        <c:v>463.56087064148397</c:v>
                      </c:pt>
                      <c:pt idx="3">
                        <c:v>866.01933886134998</c:v>
                      </c:pt>
                      <c:pt idx="4">
                        <c:v>1429.705363637964</c:v>
                      </c:pt>
                      <c:pt idx="5">
                        <c:v>2107.99509179692</c:v>
                      </c:pt>
                      <c:pt idx="6">
                        <c:v>2570.5895952494202</c:v>
                      </c:pt>
                      <c:pt idx="7">
                        <c:v>2917.2637561065198</c:v>
                      </c:pt>
                      <c:pt idx="8">
                        <c:v>3227.9687351053199</c:v>
                      </c:pt>
                      <c:pt idx="9">
                        <c:v>3415.4368781369799</c:v>
                      </c:pt>
                      <c:pt idx="10">
                        <c:v>3516.8974282577601</c:v>
                      </c:pt>
                      <c:pt idx="11">
                        <c:v>3547.15706999948</c:v>
                      </c:pt>
                      <c:pt idx="12">
                        <c:v>3484.50191549602</c:v>
                      </c:pt>
                      <c:pt idx="13">
                        <c:v>3310.6902809927601</c:v>
                      </c:pt>
                      <c:pt idx="14">
                        <c:v>3280.9811774210998</c:v>
                      </c:pt>
                      <c:pt idx="15">
                        <c:v>3232.5537558536998</c:v>
                      </c:pt>
                      <c:pt idx="16">
                        <c:v>3226.4845988294801</c:v>
                      </c:pt>
                      <c:pt idx="17">
                        <c:v>3211.27704158694</c:v>
                      </c:pt>
                      <c:pt idx="18">
                        <c:v>3202.0179116879399</c:v>
                      </c:pt>
                      <c:pt idx="19">
                        <c:v>3012.3674628918602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v>localhost socket 16MB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'Standard socket'!$S$28:$S$47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'Standard socket'!$AD$12:$AD$26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124.1767932324144</c:v>
                      </c:pt>
                      <c:pt idx="1">
                        <c:v>248.36296210334999</c:v>
                      </c:pt>
                      <c:pt idx="2">
                        <c:v>455.12237387278799</c:v>
                      </c:pt>
                      <c:pt idx="3">
                        <c:v>842.01432561072795</c:v>
                      </c:pt>
                      <c:pt idx="4">
                        <c:v>1402.1478275691179</c:v>
                      </c:pt>
                      <c:pt idx="5">
                        <c:v>2112.3074252226602</c:v>
                      </c:pt>
                      <c:pt idx="6">
                        <c:v>2594.2755688151801</c:v>
                      </c:pt>
                      <c:pt idx="7">
                        <c:v>2782.6207940034401</c:v>
                      </c:pt>
                      <c:pt idx="8">
                        <c:v>3205.1763598211</c:v>
                      </c:pt>
                      <c:pt idx="9">
                        <c:v>3314.8908002457001</c:v>
                      </c:pt>
                      <c:pt idx="10">
                        <c:v>3497.8530287417402</c:v>
                      </c:pt>
                      <c:pt idx="11">
                        <c:v>3488.7350380964399</c:v>
                      </c:pt>
                      <c:pt idx="12">
                        <c:v>3444.7787434760398</c:v>
                      </c:pt>
                      <c:pt idx="13">
                        <c:v>3270.5657261064598</c:v>
                      </c:pt>
                      <c:pt idx="14">
                        <c:v>3160.8028834424199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2"/>
                <c:tx>
                  <c:v>localhost socket 128KB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'Standard socket'!$S$28:$S$47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'Standard socket'!$AD$4:$AD$11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90.277150853118997</c:v>
                      </c:pt>
                      <c:pt idx="1">
                        <c:v>197.57067102902701</c:v>
                      </c:pt>
                      <c:pt idx="2">
                        <c:v>364.78776647746201</c:v>
                      </c:pt>
                      <c:pt idx="3">
                        <c:v>719.92167252202796</c:v>
                      </c:pt>
                      <c:pt idx="4">
                        <c:v>1127.9552427359681</c:v>
                      </c:pt>
                      <c:pt idx="5">
                        <c:v>1886.0807242549979</c:v>
                      </c:pt>
                      <c:pt idx="6">
                        <c:v>2426.7132595612402</c:v>
                      </c:pt>
                      <c:pt idx="7">
                        <c:v>2376.8777334093802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localhost secure socket 512MB</c:v>
                </c:tx>
                <c:spPr>
                  <a:ln w="19050" cap="rnd">
                    <a:solidFill>
                      <a:srgbClr val="92D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'Standard socket'!$S$28:$S$47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'Secure socket'!$I$27:$I$46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39.118782147814997</c:v>
                      </c:pt>
                      <c:pt idx="1">
                        <c:v>60.789375573357603</c:v>
                      </c:pt>
                      <c:pt idx="2">
                        <c:v>85.733051454491203</c:v>
                      </c:pt>
                      <c:pt idx="3">
                        <c:v>108.00816844176281</c:v>
                      </c:pt>
                      <c:pt idx="4">
                        <c:v>123.57659839842241</c:v>
                      </c:pt>
                      <c:pt idx="5">
                        <c:v>163.065926412587</c:v>
                      </c:pt>
                      <c:pt idx="6">
                        <c:v>192.63173964279321</c:v>
                      </c:pt>
                      <c:pt idx="7">
                        <c:v>211.844838061568</c:v>
                      </c:pt>
                      <c:pt idx="8">
                        <c:v>223.94149573212201</c:v>
                      </c:pt>
                      <c:pt idx="9">
                        <c:v>229.31233015838799</c:v>
                      </c:pt>
                      <c:pt idx="10">
                        <c:v>214.22205208230599</c:v>
                      </c:pt>
                      <c:pt idx="11">
                        <c:v>234.99277397220001</c:v>
                      </c:pt>
                      <c:pt idx="12">
                        <c:v>235.54359988585401</c:v>
                      </c:pt>
                      <c:pt idx="13">
                        <c:v>219.185768706408</c:v>
                      </c:pt>
                      <c:pt idx="14">
                        <c:v>236.67625126592199</c:v>
                      </c:pt>
                      <c:pt idx="15">
                        <c:v>234.078479257662</c:v>
                      </c:pt>
                      <c:pt idx="16">
                        <c:v>235.77095747410999</c:v>
                      </c:pt>
                      <c:pt idx="17">
                        <c:v>235.79605810297801</c:v>
                      </c:pt>
                      <c:pt idx="18">
                        <c:v>235.75130877339001</c:v>
                      </c:pt>
                      <c:pt idx="19">
                        <c:v>236.94453389100599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9985189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17360"/>
        <c:crosses val="autoZero"/>
        <c:crossBetween val="midCat"/>
      </c:valAx>
      <c:valAx>
        <c:axId val="-998517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10041800330516"/>
          <c:y val="0.51389697201040396"/>
          <c:w val="0.25938356663750367"/>
          <c:h val="0.3043989738035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717550</xdr:colOff>
      <xdr:row>26</xdr:row>
      <xdr:rowOff>139700</xdr:rowOff>
    </xdr:from>
    <xdr:to>
      <xdr:col>29</xdr:col>
      <xdr:colOff>133350</xdr:colOff>
      <xdr:row>58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tabSelected="1" topLeftCell="D1" workbookViewId="0">
      <selection activeCell="AH51" sqref="AH51"/>
    </sheetView>
  </sheetViews>
  <sheetFormatPr defaultRowHeight="14"/>
  <cols>
    <col min="1" max="1" width="13.9140625" style="2" customWidth="1"/>
    <col min="2" max="2" width="9.1640625" customWidth="1"/>
    <col min="3" max="3" width="9.5" customWidth="1"/>
    <col min="4" max="4" width="9" customWidth="1"/>
    <col min="5" max="5" width="9.58203125" customWidth="1"/>
    <col min="6" max="6" width="9.6640625" customWidth="1"/>
    <col min="7" max="8" width="9.1640625" customWidth="1"/>
    <col min="9" max="9" width="9.4140625" customWidth="1"/>
    <col min="10" max="10" width="6.83203125" customWidth="1"/>
    <col min="11" max="11" width="7.08203125" customWidth="1"/>
    <col min="12" max="12" width="10.6640625" bestFit="1" customWidth="1"/>
    <col min="17" max="17" width="11.6640625" customWidth="1"/>
    <col min="30" max="30" width="8.58203125" customWidth="1"/>
    <col min="31" max="31" width="14.5" style="6" customWidth="1"/>
  </cols>
  <sheetData>
    <row r="1" spans="1:4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V1" s="9" t="s">
        <v>27</v>
      </c>
      <c r="W1" s="9"/>
      <c r="X1" s="9"/>
      <c r="Y1" s="9"/>
      <c r="Z1" s="9"/>
      <c r="AA1" s="9"/>
      <c r="AB1" s="9"/>
      <c r="AC1" s="9"/>
      <c r="AD1" s="9"/>
      <c r="AE1" s="10" t="s">
        <v>53</v>
      </c>
      <c r="AF1" s="10"/>
      <c r="AG1" s="10"/>
      <c r="AH1" s="10"/>
      <c r="AI1" s="10"/>
      <c r="AJ1" s="10"/>
      <c r="AK1" s="10"/>
      <c r="AL1" s="10"/>
      <c r="AM1" s="10"/>
      <c r="AN1" t="s">
        <v>60</v>
      </c>
    </row>
    <row r="2" spans="1:48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15</v>
      </c>
      <c r="M2" t="s">
        <v>14</v>
      </c>
      <c r="N2" t="s">
        <v>16</v>
      </c>
      <c r="V2" t="s">
        <v>18</v>
      </c>
      <c r="W2" t="s">
        <v>19</v>
      </c>
      <c r="X2" t="s">
        <v>20</v>
      </c>
      <c r="Y2" t="s">
        <v>21</v>
      </c>
      <c r="AE2" s="6" t="s">
        <v>18</v>
      </c>
      <c r="AF2" t="s">
        <v>19</v>
      </c>
      <c r="AG2" t="s">
        <v>20</v>
      </c>
      <c r="AH2" t="s">
        <v>21</v>
      </c>
      <c r="AL2" t="s">
        <v>51</v>
      </c>
      <c r="AM2" t="s">
        <v>52</v>
      </c>
    </row>
    <row r="3" spans="1:48">
      <c r="A3" s="3">
        <v>1024</v>
      </c>
      <c r="B3">
        <v>8650708</v>
      </c>
      <c r="C3">
        <v>10954963</v>
      </c>
      <c r="D3">
        <v>8828163</v>
      </c>
      <c r="E3">
        <v>9417427</v>
      </c>
      <c r="F3">
        <v>13435123</v>
      </c>
      <c r="G3">
        <v>10107714</v>
      </c>
      <c r="H3">
        <v>11017302</v>
      </c>
      <c r="I3">
        <v>9159470</v>
      </c>
      <c r="J3">
        <f t="shared" ref="J3:J10" si="0">SUM(B3:I3)</f>
        <v>81570870</v>
      </c>
      <c r="K3">
        <f t="shared" ref="K3:K10" si="1">J3/POWER(10,9)</f>
        <v>8.1570870000000004E-2</v>
      </c>
      <c r="L3" s="1">
        <f>J3*0.000001/8</f>
        <v>10.19635875</v>
      </c>
      <c r="N3">
        <f>0.128*1000/L3</f>
        <v>12.553501023098073</v>
      </c>
      <c r="P3">
        <v>3755100</v>
      </c>
      <c r="Q3" s="1">
        <f>0.128*1000000000/P3</f>
        <v>34.08697504726905</v>
      </c>
      <c r="AD3" t="s">
        <v>50</v>
      </c>
      <c r="AM3" t="s">
        <v>50</v>
      </c>
      <c r="AV3" t="s">
        <v>50</v>
      </c>
    </row>
    <row r="4" spans="1:48">
      <c r="A4" s="3">
        <v>2048</v>
      </c>
      <c r="B4">
        <v>3409929</v>
      </c>
      <c r="C4">
        <v>4211036</v>
      </c>
      <c r="D4">
        <v>3460699</v>
      </c>
      <c r="E4">
        <v>3015500</v>
      </c>
      <c r="F4">
        <v>5876276</v>
      </c>
      <c r="G4">
        <v>2948748</v>
      </c>
      <c r="H4">
        <v>3956217</v>
      </c>
      <c r="I4">
        <v>3982182</v>
      </c>
      <c r="J4">
        <f t="shared" si="0"/>
        <v>30860587</v>
      </c>
      <c r="K4">
        <f t="shared" si="1"/>
        <v>3.0860586999999998E-2</v>
      </c>
      <c r="L4" s="1">
        <f t="shared" ref="L4:L26" si="2">J4*0.000001/8</f>
        <v>3.8575733749999999</v>
      </c>
      <c r="N4">
        <f t="shared" ref="N4:N10" si="3">0.128*1000/L4</f>
        <v>33.181481609536462</v>
      </c>
      <c r="P4">
        <v>1430700</v>
      </c>
      <c r="Q4" s="1">
        <f t="shared" ref="Q4:Q10" si="4">0.128*1000000000/P4</f>
        <v>89.466694625008742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>
        <v>131072</v>
      </c>
      <c r="AB4">
        <v>1024</v>
      </c>
      <c r="AC4">
        <v>45.138575426559498</v>
      </c>
      <c r="AD4">
        <f>AC4*2</f>
        <v>90.277150853118997</v>
      </c>
      <c r="AE4" s="6" t="s">
        <v>22</v>
      </c>
      <c r="AF4" t="s">
        <v>23</v>
      </c>
      <c r="AG4" t="s">
        <v>24</v>
      </c>
      <c r="AH4" t="s">
        <v>25</v>
      </c>
      <c r="AI4" t="s">
        <v>26</v>
      </c>
      <c r="AJ4">
        <v>131072</v>
      </c>
      <c r="AK4">
        <v>1024</v>
      </c>
      <c r="AL4">
        <v>3.4416818844072798</v>
      </c>
      <c r="AM4">
        <f>AL4*2</f>
        <v>6.8833637688145597</v>
      </c>
      <c r="AN4" t="s">
        <v>22</v>
      </c>
      <c r="AO4" t="s">
        <v>23</v>
      </c>
      <c r="AP4" t="s">
        <v>24</v>
      </c>
      <c r="AQ4" t="s">
        <v>25</v>
      </c>
      <c r="AR4" t="s">
        <v>55</v>
      </c>
      <c r="AS4">
        <v>131072</v>
      </c>
      <c r="AT4">
        <v>16384</v>
      </c>
      <c r="AU4">
        <v>0.52897535729788603</v>
      </c>
      <c r="AV4">
        <f>AU4*2</f>
        <v>1.0579507145957721</v>
      </c>
    </row>
    <row r="5" spans="1:48">
      <c r="A5" s="3">
        <v>4096</v>
      </c>
      <c r="B5">
        <v>2971207</v>
      </c>
      <c r="C5">
        <v>2306349</v>
      </c>
      <c r="D5">
        <v>2630078</v>
      </c>
      <c r="E5">
        <v>2473586</v>
      </c>
      <c r="F5">
        <v>3224002</v>
      </c>
      <c r="G5">
        <v>2392620</v>
      </c>
      <c r="H5">
        <v>3013453</v>
      </c>
      <c r="I5">
        <v>2580351</v>
      </c>
      <c r="J5">
        <f t="shared" si="0"/>
        <v>21591646</v>
      </c>
      <c r="K5">
        <f t="shared" si="1"/>
        <v>2.1591645999999999E-2</v>
      </c>
      <c r="L5" s="1">
        <f t="shared" si="2"/>
        <v>2.6989557500000001</v>
      </c>
      <c r="N5">
        <f t="shared" si="3"/>
        <v>47.425749755252561</v>
      </c>
      <c r="P5">
        <v>766100</v>
      </c>
      <c r="Q5" s="1">
        <f t="shared" si="4"/>
        <v>167.08001566375148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>
        <v>131072</v>
      </c>
      <c r="AB5">
        <v>2048</v>
      </c>
      <c r="AC5">
        <v>98.785335514513505</v>
      </c>
      <c r="AD5">
        <f t="shared" ref="AD5:AD46" si="5">AC5*2</f>
        <v>197.57067102902701</v>
      </c>
      <c r="AE5" s="6" t="s">
        <v>22</v>
      </c>
      <c r="AF5" t="s">
        <v>23</v>
      </c>
      <c r="AG5" t="s">
        <v>24</v>
      </c>
      <c r="AH5" t="s">
        <v>25</v>
      </c>
      <c r="AI5" t="s">
        <v>26</v>
      </c>
      <c r="AJ5">
        <v>131072</v>
      </c>
      <c r="AK5">
        <v>2048</v>
      </c>
      <c r="AL5">
        <v>7.0833360722232799</v>
      </c>
      <c r="AM5">
        <f t="shared" ref="AM5:AM46" si="6">AL5*2</f>
        <v>14.16667214444656</v>
      </c>
      <c r="AN5" t="s">
        <v>22</v>
      </c>
      <c r="AO5" t="s">
        <v>23</v>
      </c>
      <c r="AP5" t="s">
        <v>24</v>
      </c>
      <c r="AQ5" t="s">
        <v>25</v>
      </c>
      <c r="AR5" t="s">
        <v>55</v>
      </c>
      <c r="AS5">
        <v>131072</v>
      </c>
      <c r="AT5">
        <v>32768</v>
      </c>
      <c r="AU5">
        <v>1.3034586995044199</v>
      </c>
      <c r="AV5">
        <f t="shared" ref="AV5:AV26" si="7">AU5*2</f>
        <v>2.6069173990088399</v>
      </c>
    </row>
    <row r="6" spans="1:48">
      <c r="A6" s="3">
        <v>8192</v>
      </c>
      <c r="B6">
        <v>2314454</v>
      </c>
      <c r="C6">
        <v>1555511</v>
      </c>
      <c r="D6">
        <v>1522494</v>
      </c>
      <c r="E6">
        <v>2021745</v>
      </c>
      <c r="F6">
        <v>1712792</v>
      </c>
      <c r="G6">
        <v>1693210</v>
      </c>
      <c r="H6">
        <v>1997787</v>
      </c>
      <c r="I6">
        <v>1603488</v>
      </c>
      <c r="J6">
        <f t="shared" si="0"/>
        <v>14421481</v>
      </c>
      <c r="K6">
        <f t="shared" si="1"/>
        <v>1.4421481E-2</v>
      </c>
      <c r="L6" s="1">
        <f t="shared" si="2"/>
        <v>1.802685125</v>
      </c>
      <c r="N6">
        <f t="shared" si="3"/>
        <v>71.005190104955247</v>
      </c>
      <c r="P6">
        <v>371200</v>
      </c>
      <c r="Q6" s="1">
        <f t="shared" si="4"/>
        <v>344.82758620689657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>
        <v>131072</v>
      </c>
      <c r="AB6">
        <v>4096</v>
      </c>
      <c r="AC6">
        <v>182.39388323873101</v>
      </c>
      <c r="AD6">
        <f t="shared" si="5"/>
        <v>364.78776647746201</v>
      </c>
      <c r="AE6" s="6" t="s">
        <v>22</v>
      </c>
      <c r="AF6" t="s">
        <v>23</v>
      </c>
      <c r="AG6" t="s">
        <v>24</v>
      </c>
      <c r="AH6" t="s">
        <v>25</v>
      </c>
      <c r="AI6" t="s">
        <v>26</v>
      </c>
      <c r="AJ6">
        <v>131072</v>
      </c>
      <c r="AK6">
        <v>4096</v>
      </c>
      <c r="AL6">
        <v>9.2410987888246208</v>
      </c>
      <c r="AM6">
        <f t="shared" si="6"/>
        <v>18.482197577649242</v>
      </c>
      <c r="AN6" t="s">
        <v>22</v>
      </c>
      <c r="AO6" t="s">
        <v>23</v>
      </c>
      <c r="AP6" t="s">
        <v>24</v>
      </c>
      <c r="AQ6" t="s">
        <v>25</v>
      </c>
      <c r="AR6" t="s">
        <v>55</v>
      </c>
      <c r="AS6">
        <v>131072</v>
      </c>
      <c r="AT6">
        <v>65536</v>
      </c>
      <c r="AU6">
        <v>2.5128103069447998</v>
      </c>
      <c r="AV6">
        <f t="shared" si="7"/>
        <v>5.0256206138895996</v>
      </c>
    </row>
    <row r="7" spans="1:48">
      <c r="A7" s="3">
        <v>16384</v>
      </c>
      <c r="B7">
        <v>1661211</v>
      </c>
      <c r="C7">
        <v>1280540</v>
      </c>
      <c r="D7">
        <v>1640748</v>
      </c>
      <c r="E7">
        <v>1643337</v>
      </c>
      <c r="F7">
        <v>1406154</v>
      </c>
      <c r="G7">
        <v>1436930</v>
      </c>
      <c r="H7">
        <v>1721121</v>
      </c>
      <c r="I7">
        <v>5928275</v>
      </c>
      <c r="J7">
        <f t="shared" si="0"/>
        <v>16718316</v>
      </c>
      <c r="K7">
        <f t="shared" si="1"/>
        <v>1.6718316E-2</v>
      </c>
      <c r="L7" s="1">
        <f t="shared" si="2"/>
        <v>2.0897894999999997</v>
      </c>
      <c r="N7">
        <f t="shared" si="3"/>
        <v>61.250188117032849</v>
      </c>
      <c r="P7">
        <v>218700</v>
      </c>
      <c r="Q7" s="1">
        <f t="shared" si="4"/>
        <v>585.27663465935075</v>
      </c>
      <c r="V7" t="s">
        <v>22</v>
      </c>
      <c r="W7" t="s">
        <v>23</v>
      </c>
      <c r="X7" t="s">
        <v>24</v>
      </c>
      <c r="Y7" t="s">
        <v>25</v>
      </c>
      <c r="Z7" t="s">
        <v>26</v>
      </c>
      <c r="AA7">
        <v>131072</v>
      </c>
      <c r="AB7">
        <v>8192</v>
      </c>
      <c r="AC7">
        <v>359.96083626101398</v>
      </c>
      <c r="AD7">
        <f t="shared" si="5"/>
        <v>719.92167252202796</v>
      </c>
      <c r="AE7" s="6" t="s">
        <v>22</v>
      </c>
      <c r="AF7" t="s">
        <v>23</v>
      </c>
      <c r="AG7" t="s">
        <v>24</v>
      </c>
      <c r="AH7" t="s">
        <v>25</v>
      </c>
      <c r="AI7" t="s">
        <v>26</v>
      </c>
      <c r="AJ7">
        <v>131072</v>
      </c>
      <c r="AK7">
        <v>8192</v>
      </c>
      <c r="AL7">
        <v>9.7454602722413792</v>
      </c>
      <c r="AM7">
        <f t="shared" si="6"/>
        <v>19.490920544482758</v>
      </c>
      <c r="AN7" t="s">
        <v>22</v>
      </c>
      <c r="AO7" t="s">
        <v>23</v>
      </c>
      <c r="AP7" t="s">
        <v>24</v>
      </c>
      <c r="AQ7" t="s">
        <v>25</v>
      </c>
      <c r="AR7" t="s">
        <v>55</v>
      </c>
      <c r="AS7">
        <v>131072</v>
      </c>
      <c r="AT7">
        <v>131072</v>
      </c>
      <c r="AU7">
        <v>4.7989434646068299</v>
      </c>
      <c r="AV7">
        <f t="shared" si="7"/>
        <v>9.5978869292136597</v>
      </c>
    </row>
    <row r="8" spans="1:48">
      <c r="A8" s="3">
        <v>32768</v>
      </c>
      <c r="B8">
        <v>1615020</v>
      </c>
      <c r="C8">
        <v>1092597</v>
      </c>
      <c r="D8">
        <v>1495344</v>
      </c>
      <c r="E8">
        <v>1492564</v>
      </c>
      <c r="F8">
        <v>1141255</v>
      </c>
      <c r="G8">
        <v>1556578</v>
      </c>
      <c r="H8">
        <v>1334424</v>
      </c>
      <c r="I8">
        <v>4369462</v>
      </c>
      <c r="J8">
        <f t="shared" si="0"/>
        <v>14097244</v>
      </c>
      <c r="K8">
        <f t="shared" si="1"/>
        <v>1.4097244E-2</v>
      </c>
      <c r="L8" s="1">
        <f t="shared" si="2"/>
        <v>1.7621555</v>
      </c>
      <c r="N8">
        <f t="shared" si="3"/>
        <v>72.63831143165288</v>
      </c>
      <c r="P8">
        <v>135600</v>
      </c>
      <c r="Q8" s="1">
        <f t="shared" si="4"/>
        <v>943.95280235988196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  <c r="AA8">
        <v>131072</v>
      </c>
      <c r="AB8">
        <v>16384</v>
      </c>
      <c r="AC8">
        <v>563.97762136798406</v>
      </c>
      <c r="AD8">
        <f t="shared" si="5"/>
        <v>1127.9552427359681</v>
      </c>
      <c r="AE8" s="6" t="s">
        <v>22</v>
      </c>
      <c r="AF8" t="s">
        <v>23</v>
      </c>
      <c r="AG8" t="s">
        <v>24</v>
      </c>
      <c r="AH8" t="s">
        <v>25</v>
      </c>
      <c r="AI8" t="s">
        <v>26</v>
      </c>
      <c r="AJ8">
        <v>131072</v>
      </c>
      <c r="AK8">
        <v>16384</v>
      </c>
      <c r="AL8">
        <v>14.112684706817401</v>
      </c>
      <c r="AM8">
        <f t="shared" si="6"/>
        <v>28.225369413634802</v>
      </c>
      <c r="AN8" t="s">
        <v>22</v>
      </c>
      <c r="AO8" t="s">
        <v>23</v>
      </c>
      <c r="AP8" t="s">
        <v>24</v>
      </c>
      <c r="AQ8" t="s">
        <v>25</v>
      </c>
      <c r="AR8" t="s">
        <v>55</v>
      </c>
      <c r="AS8">
        <v>16777216</v>
      </c>
      <c r="AT8">
        <v>65536</v>
      </c>
      <c r="AU8">
        <v>2.5234521568409898</v>
      </c>
      <c r="AV8">
        <f t="shared" si="7"/>
        <v>5.0469043136819796</v>
      </c>
    </row>
    <row r="9" spans="1:48">
      <c r="A9" s="3">
        <v>65536</v>
      </c>
      <c r="B9">
        <v>1535095</v>
      </c>
      <c r="C9">
        <v>2258722</v>
      </c>
      <c r="D9">
        <v>1553271</v>
      </c>
      <c r="E9">
        <v>1546728</v>
      </c>
      <c r="F9">
        <v>2689844</v>
      </c>
      <c r="G9">
        <v>1486243</v>
      </c>
      <c r="H9">
        <v>1370123</v>
      </c>
      <c r="I9">
        <v>4044292</v>
      </c>
      <c r="J9">
        <f t="shared" si="0"/>
        <v>16484318</v>
      </c>
      <c r="K9">
        <f t="shared" si="1"/>
        <v>1.6484318000000001E-2</v>
      </c>
      <c r="L9" s="1">
        <f t="shared" si="2"/>
        <v>2.0605397499999998</v>
      </c>
      <c r="N9">
        <f t="shared" si="3"/>
        <v>62.119646078169573</v>
      </c>
      <c r="P9">
        <v>117400</v>
      </c>
      <c r="Q9" s="1">
        <f t="shared" si="4"/>
        <v>1090.2896081771721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>
        <v>131072</v>
      </c>
      <c r="AB9">
        <v>32768</v>
      </c>
      <c r="AC9">
        <v>943.04036212749895</v>
      </c>
      <c r="AD9">
        <f t="shared" si="5"/>
        <v>1886.0807242549979</v>
      </c>
      <c r="AE9" s="6" t="s">
        <v>22</v>
      </c>
      <c r="AF9" t="s">
        <v>23</v>
      </c>
      <c r="AG9" t="s">
        <v>24</v>
      </c>
      <c r="AH9" t="s">
        <v>25</v>
      </c>
      <c r="AI9" t="s">
        <v>26</v>
      </c>
      <c r="AJ9">
        <v>131072</v>
      </c>
      <c r="AK9">
        <v>32768</v>
      </c>
      <c r="AL9">
        <v>16.616580968311901</v>
      </c>
      <c r="AM9">
        <f t="shared" si="6"/>
        <v>33.233161936623802</v>
      </c>
      <c r="AN9" t="s">
        <v>22</v>
      </c>
      <c r="AO9" t="s">
        <v>23</v>
      </c>
      <c r="AP9" t="s">
        <v>24</v>
      </c>
      <c r="AQ9" t="s">
        <v>25</v>
      </c>
      <c r="AR9" t="s">
        <v>55</v>
      </c>
      <c r="AS9">
        <v>16777216</v>
      </c>
      <c r="AT9">
        <v>131072</v>
      </c>
      <c r="AU9">
        <v>4.8251210159651201</v>
      </c>
      <c r="AV9">
        <f t="shared" si="7"/>
        <v>9.6502420319302402</v>
      </c>
    </row>
    <row r="10" spans="1:48">
      <c r="A10" s="3">
        <v>131072</v>
      </c>
      <c r="B10">
        <v>2182103</v>
      </c>
      <c r="C10">
        <v>1250156</v>
      </c>
      <c r="D10">
        <v>1630616</v>
      </c>
      <c r="E10">
        <v>4024248</v>
      </c>
      <c r="F10">
        <v>1618237</v>
      </c>
      <c r="G10">
        <v>1631286</v>
      </c>
      <c r="H10">
        <v>1335383</v>
      </c>
      <c r="I10">
        <v>4246308</v>
      </c>
      <c r="J10">
        <f t="shared" si="0"/>
        <v>17918337</v>
      </c>
      <c r="K10">
        <f t="shared" si="1"/>
        <v>1.7918336999999999E-2</v>
      </c>
      <c r="L10" s="1">
        <f t="shared" si="2"/>
        <v>2.2397921249999997</v>
      </c>
      <c r="N10">
        <f t="shared" si="3"/>
        <v>57.148160568695644</v>
      </c>
      <c r="P10">
        <v>188200</v>
      </c>
      <c r="Q10" s="1">
        <f t="shared" si="4"/>
        <v>680.12752391073332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>
        <v>131072</v>
      </c>
      <c r="AB10">
        <v>65536</v>
      </c>
      <c r="AC10">
        <v>1213.3566297806201</v>
      </c>
      <c r="AD10">
        <f t="shared" si="5"/>
        <v>2426.7132595612402</v>
      </c>
      <c r="AE10" s="6" t="s">
        <v>22</v>
      </c>
      <c r="AF10" t="s">
        <v>23</v>
      </c>
      <c r="AG10" t="s">
        <v>24</v>
      </c>
      <c r="AH10" t="s">
        <v>25</v>
      </c>
      <c r="AI10" t="s">
        <v>26</v>
      </c>
      <c r="AJ10">
        <v>131072</v>
      </c>
      <c r="AK10">
        <v>65536</v>
      </c>
      <c r="AL10">
        <v>19.595156234140099</v>
      </c>
      <c r="AM10">
        <f t="shared" si="6"/>
        <v>39.190312468280197</v>
      </c>
      <c r="AN10" t="s">
        <v>22</v>
      </c>
      <c r="AO10" t="s">
        <v>23</v>
      </c>
      <c r="AP10" t="s">
        <v>24</v>
      </c>
      <c r="AQ10" t="s">
        <v>25</v>
      </c>
      <c r="AR10" t="s">
        <v>55</v>
      </c>
      <c r="AS10">
        <v>16777216</v>
      </c>
      <c r="AT10">
        <v>262144</v>
      </c>
      <c r="AU10">
        <v>4.9053695352221203</v>
      </c>
      <c r="AV10">
        <f t="shared" si="7"/>
        <v>9.8107390704442405</v>
      </c>
    </row>
    <row r="11" spans="1:48">
      <c r="A11" s="8" t="s">
        <v>12</v>
      </c>
      <c r="B11" s="8"/>
      <c r="C11" s="8"/>
      <c r="D11" s="8"/>
      <c r="E11" s="8"/>
      <c r="F11" s="8"/>
      <c r="G11" s="8"/>
      <c r="H11" s="8"/>
      <c r="I11" s="8"/>
      <c r="J11" s="8"/>
      <c r="K11" s="8"/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>
        <v>131072</v>
      </c>
      <c r="AB11">
        <v>131072</v>
      </c>
      <c r="AC11">
        <v>1188.4388667046901</v>
      </c>
      <c r="AD11">
        <f t="shared" si="5"/>
        <v>2376.8777334093802</v>
      </c>
      <c r="AE11" s="6" t="s">
        <v>22</v>
      </c>
      <c r="AF11" t="s">
        <v>23</v>
      </c>
      <c r="AG11" t="s">
        <v>24</v>
      </c>
      <c r="AH11" t="s">
        <v>25</v>
      </c>
      <c r="AI11" t="s">
        <v>26</v>
      </c>
      <c r="AJ11">
        <v>131072</v>
      </c>
      <c r="AK11">
        <v>131072</v>
      </c>
      <c r="AL11">
        <v>20.411245779974902</v>
      </c>
      <c r="AM11">
        <f t="shared" si="6"/>
        <v>40.822491559949803</v>
      </c>
      <c r="AN11" t="s">
        <v>22</v>
      </c>
      <c r="AO11" t="s">
        <v>23</v>
      </c>
      <c r="AP11" t="s">
        <v>24</v>
      </c>
      <c r="AQ11" t="s">
        <v>25</v>
      </c>
      <c r="AR11" t="s">
        <v>55</v>
      </c>
      <c r="AS11">
        <v>16777216</v>
      </c>
      <c r="AT11">
        <v>524288</v>
      </c>
      <c r="AU11">
        <v>9.50449421910049</v>
      </c>
      <c r="AV11">
        <f t="shared" si="7"/>
        <v>19.00898843820098</v>
      </c>
    </row>
    <row r="12" spans="1:48">
      <c r="A12" s="3">
        <v>1024</v>
      </c>
      <c r="B12">
        <v>469815346</v>
      </c>
      <c r="C12">
        <v>468240223</v>
      </c>
      <c r="D12">
        <v>425949383</v>
      </c>
      <c r="E12">
        <v>411979602</v>
      </c>
      <c r="F12">
        <v>461086902</v>
      </c>
      <c r="G12">
        <v>418261309</v>
      </c>
      <c r="H12">
        <v>444923397</v>
      </c>
      <c r="I12">
        <v>407839747</v>
      </c>
      <c r="J12">
        <f t="shared" ref="J12:J26" si="8">SUM(B12:I12)</f>
        <v>3508095909</v>
      </c>
      <c r="K12">
        <f t="shared" ref="K12:K26" si="9">J12/POWER(10,9)</f>
        <v>3.5080959090000001</v>
      </c>
      <c r="L12" s="1">
        <f t="shared" si="2"/>
        <v>438.51198862499996</v>
      </c>
      <c r="N12">
        <f>16*1000/L12</f>
        <v>36.487029807713277</v>
      </c>
      <c r="P12">
        <v>272635700</v>
      </c>
      <c r="Q12" s="1">
        <f>16*1000000000/P12</f>
        <v>58.686371594035556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>
        <v>16777216</v>
      </c>
      <c r="AB12">
        <v>1024</v>
      </c>
      <c r="AC12">
        <v>62.088396616207199</v>
      </c>
      <c r="AD12">
        <f t="shared" si="5"/>
        <v>124.1767932324144</v>
      </c>
      <c r="AE12" s="6" t="s">
        <v>22</v>
      </c>
      <c r="AF12" t="s">
        <v>23</v>
      </c>
      <c r="AG12" t="s">
        <v>24</v>
      </c>
      <c r="AH12" t="s">
        <v>25</v>
      </c>
      <c r="AI12" t="s">
        <v>26</v>
      </c>
      <c r="AJ12">
        <v>16777216</v>
      </c>
      <c r="AK12">
        <v>1024</v>
      </c>
      <c r="AL12">
        <v>3.22175111915901</v>
      </c>
      <c r="AM12">
        <f t="shared" si="6"/>
        <v>6.44350223831802</v>
      </c>
      <c r="AN12" t="s">
        <v>22</v>
      </c>
      <c r="AO12" t="s">
        <v>23</v>
      </c>
      <c r="AP12" t="s">
        <v>24</v>
      </c>
      <c r="AQ12" t="s">
        <v>25</v>
      </c>
      <c r="AR12" t="s">
        <v>55</v>
      </c>
      <c r="AS12">
        <v>16777216</v>
      </c>
      <c r="AT12">
        <v>1048576</v>
      </c>
      <c r="AU12">
        <v>12.3380848449625</v>
      </c>
      <c r="AV12">
        <f t="shared" si="7"/>
        <v>24.676169689925</v>
      </c>
    </row>
    <row r="13" spans="1:48">
      <c r="A13" s="3">
        <v>2048</v>
      </c>
      <c r="B13">
        <v>290058612</v>
      </c>
      <c r="C13">
        <v>378710978</v>
      </c>
      <c r="D13">
        <v>200100746</v>
      </c>
      <c r="E13">
        <v>199527607</v>
      </c>
      <c r="F13">
        <v>264810653</v>
      </c>
      <c r="G13">
        <v>197146991</v>
      </c>
      <c r="H13">
        <v>229358189</v>
      </c>
      <c r="I13">
        <v>192054519</v>
      </c>
      <c r="J13">
        <f t="shared" si="8"/>
        <v>1951768295</v>
      </c>
      <c r="K13">
        <f t="shared" si="9"/>
        <v>1.9517682949999999</v>
      </c>
      <c r="L13" s="1">
        <f t="shared" si="2"/>
        <v>243.97103687499998</v>
      </c>
      <c r="N13">
        <f t="shared" ref="N13:N26" si="10">16*1000/L13</f>
        <v>65.581555109747285</v>
      </c>
      <c r="P13">
        <v>135858600</v>
      </c>
      <c r="Q13" s="1">
        <f t="shared" ref="Q13:Q26" si="11">16*1000000000/P13</f>
        <v>117.76950447008875</v>
      </c>
      <c r="V13" t="s">
        <v>22</v>
      </c>
      <c r="W13" t="s">
        <v>23</v>
      </c>
      <c r="X13" t="s">
        <v>24</v>
      </c>
      <c r="Y13" t="s">
        <v>25</v>
      </c>
      <c r="Z13" t="s">
        <v>26</v>
      </c>
      <c r="AA13">
        <v>16777216</v>
      </c>
      <c r="AB13">
        <v>2048</v>
      </c>
      <c r="AC13">
        <v>124.18148105167499</v>
      </c>
      <c r="AD13">
        <f t="shared" si="5"/>
        <v>248.36296210334999</v>
      </c>
      <c r="AE13" s="6" t="s">
        <v>22</v>
      </c>
      <c r="AF13" t="s">
        <v>23</v>
      </c>
      <c r="AG13" t="s">
        <v>24</v>
      </c>
      <c r="AH13" t="s">
        <v>25</v>
      </c>
      <c r="AI13" t="s">
        <v>26</v>
      </c>
      <c r="AJ13">
        <v>16777216</v>
      </c>
      <c r="AK13">
        <v>2048</v>
      </c>
      <c r="AL13">
        <v>5.8850503713231301</v>
      </c>
      <c r="AM13">
        <f t="shared" si="6"/>
        <v>11.77010074264626</v>
      </c>
      <c r="AN13" t="s">
        <v>22</v>
      </c>
      <c r="AO13" t="s">
        <v>23</v>
      </c>
      <c r="AP13" t="s">
        <v>24</v>
      </c>
      <c r="AQ13" t="s">
        <v>25</v>
      </c>
      <c r="AR13" t="s">
        <v>55</v>
      </c>
      <c r="AS13">
        <v>16777216</v>
      </c>
      <c r="AT13">
        <v>2097152</v>
      </c>
      <c r="AU13">
        <v>14.600833649198</v>
      </c>
      <c r="AV13">
        <f t="shared" si="7"/>
        <v>29.201667298396</v>
      </c>
    </row>
    <row r="14" spans="1:48">
      <c r="A14" s="3">
        <v>4096</v>
      </c>
      <c r="B14">
        <v>123747693</v>
      </c>
      <c r="C14">
        <v>187776269</v>
      </c>
      <c r="D14">
        <v>117701889</v>
      </c>
      <c r="E14">
        <v>134834420</v>
      </c>
      <c r="F14">
        <v>117065894</v>
      </c>
      <c r="G14">
        <v>126170632</v>
      </c>
      <c r="H14">
        <v>129547156</v>
      </c>
      <c r="I14">
        <v>124237956</v>
      </c>
      <c r="J14">
        <f t="shared" si="8"/>
        <v>1061081909</v>
      </c>
      <c r="K14">
        <f t="shared" si="9"/>
        <v>1.0610819090000001</v>
      </c>
      <c r="L14" s="1">
        <f t="shared" si="2"/>
        <v>132.635238625</v>
      </c>
      <c r="N14">
        <f t="shared" si="10"/>
        <v>120.63159207061743</v>
      </c>
      <c r="P14">
        <v>73017500</v>
      </c>
      <c r="Q14" s="1">
        <f t="shared" si="11"/>
        <v>219.12555209367616</v>
      </c>
      <c r="V14" t="s">
        <v>22</v>
      </c>
      <c r="W14" t="s">
        <v>23</v>
      </c>
      <c r="X14" t="s">
        <v>24</v>
      </c>
      <c r="Y14" t="s">
        <v>25</v>
      </c>
      <c r="Z14" t="s">
        <v>26</v>
      </c>
      <c r="AA14">
        <v>16777216</v>
      </c>
      <c r="AB14">
        <v>4096</v>
      </c>
      <c r="AC14">
        <v>227.56118693639399</v>
      </c>
      <c r="AD14">
        <f t="shared" si="5"/>
        <v>455.12237387278799</v>
      </c>
      <c r="AE14" s="6" t="s">
        <v>22</v>
      </c>
      <c r="AF14" t="s">
        <v>23</v>
      </c>
      <c r="AG14" t="s">
        <v>24</v>
      </c>
      <c r="AH14" t="s">
        <v>25</v>
      </c>
      <c r="AI14" t="s">
        <v>26</v>
      </c>
      <c r="AJ14">
        <v>16777216</v>
      </c>
      <c r="AK14">
        <v>4096</v>
      </c>
      <c r="AL14">
        <v>9.4858509426773008</v>
      </c>
      <c r="AM14">
        <f t="shared" si="6"/>
        <v>18.971701885354602</v>
      </c>
      <c r="AN14" t="s">
        <v>22</v>
      </c>
      <c r="AO14" t="s">
        <v>23</v>
      </c>
      <c r="AP14" t="s">
        <v>24</v>
      </c>
      <c r="AQ14" t="s">
        <v>25</v>
      </c>
      <c r="AR14" t="s">
        <v>55</v>
      </c>
      <c r="AS14">
        <v>16777216</v>
      </c>
      <c r="AT14">
        <v>4194304</v>
      </c>
      <c r="AU14">
        <v>16.7618145482225</v>
      </c>
      <c r="AV14">
        <f t="shared" si="7"/>
        <v>33.523629096444999</v>
      </c>
    </row>
    <row r="15" spans="1:48">
      <c r="A15" s="3">
        <v>8192</v>
      </c>
      <c r="B15">
        <v>69043376</v>
      </c>
      <c r="C15">
        <v>84780193</v>
      </c>
      <c r="D15">
        <v>70505509</v>
      </c>
      <c r="E15">
        <v>67429986</v>
      </c>
      <c r="F15">
        <v>71380537</v>
      </c>
      <c r="G15">
        <v>69021063</v>
      </c>
      <c r="H15">
        <v>112409878</v>
      </c>
      <c r="I15">
        <v>73509003</v>
      </c>
      <c r="J15">
        <f t="shared" si="8"/>
        <v>618079545</v>
      </c>
      <c r="K15">
        <f t="shared" si="9"/>
        <v>0.61807954499999995</v>
      </c>
      <c r="L15" s="1">
        <f t="shared" si="2"/>
        <v>77.259943124999992</v>
      </c>
      <c r="N15">
        <f t="shared" si="10"/>
        <v>207.0930854053745</v>
      </c>
      <c r="P15">
        <v>40245300</v>
      </c>
      <c r="Q15" s="1">
        <f t="shared" si="11"/>
        <v>397.56195133344761</v>
      </c>
      <c r="V15" t="s">
        <v>22</v>
      </c>
      <c r="W15" t="s">
        <v>23</v>
      </c>
      <c r="X15" t="s">
        <v>24</v>
      </c>
      <c r="Y15" t="s">
        <v>25</v>
      </c>
      <c r="Z15" t="s">
        <v>26</v>
      </c>
      <c r="AA15">
        <v>16777216</v>
      </c>
      <c r="AB15">
        <v>8192</v>
      </c>
      <c r="AC15">
        <v>421.00716280536398</v>
      </c>
      <c r="AD15">
        <f t="shared" si="5"/>
        <v>842.01432561072795</v>
      </c>
      <c r="AE15" s="6" t="s">
        <v>22</v>
      </c>
      <c r="AF15" t="s">
        <v>23</v>
      </c>
      <c r="AG15" t="s">
        <v>24</v>
      </c>
      <c r="AH15" t="s">
        <v>25</v>
      </c>
      <c r="AI15" t="s">
        <v>26</v>
      </c>
      <c r="AJ15">
        <v>16777216</v>
      </c>
      <c r="AK15">
        <v>8192</v>
      </c>
      <c r="AL15">
        <v>11.384494828069499</v>
      </c>
      <c r="AM15">
        <f t="shared" si="6"/>
        <v>22.768989656138999</v>
      </c>
      <c r="AN15" t="s">
        <v>22</v>
      </c>
      <c r="AO15" t="s">
        <v>23</v>
      </c>
      <c r="AP15" t="s">
        <v>24</v>
      </c>
      <c r="AQ15" t="s">
        <v>25</v>
      </c>
      <c r="AR15" t="s">
        <v>55</v>
      </c>
      <c r="AS15">
        <v>16777216</v>
      </c>
      <c r="AT15">
        <v>8388608</v>
      </c>
      <c r="AU15">
        <v>17.665559860456199</v>
      </c>
      <c r="AV15">
        <f t="shared" si="7"/>
        <v>35.331119720912397</v>
      </c>
    </row>
    <row r="16" spans="1:48">
      <c r="A16" s="3">
        <v>16384</v>
      </c>
      <c r="B16">
        <v>47038377</v>
      </c>
      <c r="C16">
        <v>54632898</v>
      </c>
      <c r="D16">
        <v>48724989</v>
      </c>
      <c r="E16">
        <v>44236610</v>
      </c>
      <c r="F16">
        <v>49167913</v>
      </c>
      <c r="G16">
        <v>47663418</v>
      </c>
      <c r="H16">
        <v>52871633</v>
      </c>
      <c r="I16">
        <v>44607386</v>
      </c>
      <c r="J16">
        <f t="shared" si="8"/>
        <v>388943224</v>
      </c>
      <c r="K16">
        <f t="shared" si="9"/>
        <v>0.38894322399999998</v>
      </c>
      <c r="L16" s="1">
        <f t="shared" si="2"/>
        <v>48.617902999999998</v>
      </c>
      <c r="N16">
        <f t="shared" si="10"/>
        <v>329.09687610343872</v>
      </c>
      <c r="P16">
        <v>24392300</v>
      </c>
      <c r="Q16" s="1">
        <f t="shared" si="11"/>
        <v>655.94470386146452</v>
      </c>
      <c r="V16" t="s">
        <v>22</v>
      </c>
      <c r="W16" t="s">
        <v>23</v>
      </c>
      <c r="X16" t="s">
        <v>24</v>
      </c>
      <c r="Y16" t="s">
        <v>25</v>
      </c>
      <c r="Z16" t="s">
        <v>26</v>
      </c>
      <c r="AA16">
        <v>16777216</v>
      </c>
      <c r="AB16">
        <v>16384</v>
      </c>
      <c r="AC16">
        <v>701.07391378455895</v>
      </c>
      <c r="AD16">
        <f t="shared" si="5"/>
        <v>1402.1478275691179</v>
      </c>
      <c r="AE16" s="6" t="s">
        <v>22</v>
      </c>
      <c r="AF16" t="s">
        <v>23</v>
      </c>
      <c r="AG16" t="s">
        <v>24</v>
      </c>
      <c r="AH16" t="s">
        <v>25</v>
      </c>
      <c r="AI16" t="s">
        <v>26</v>
      </c>
      <c r="AJ16">
        <v>16777216</v>
      </c>
      <c r="AK16">
        <v>16384</v>
      </c>
      <c r="AL16">
        <v>17.870891955518001</v>
      </c>
      <c r="AM16">
        <f t="shared" si="6"/>
        <v>35.741783911036002</v>
      </c>
      <c r="AN16" t="s">
        <v>22</v>
      </c>
      <c r="AO16" t="s">
        <v>23</v>
      </c>
      <c r="AP16" t="s">
        <v>24</v>
      </c>
      <c r="AQ16" t="s">
        <v>25</v>
      </c>
      <c r="AR16" t="s">
        <v>55</v>
      </c>
      <c r="AS16">
        <v>16777216</v>
      </c>
      <c r="AT16">
        <v>16777216</v>
      </c>
      <c r="AU16">
        <v>18.2065420038032</v>
      </c>
      <c r="AV16">
        <f t="shared" si="7"/>
        <v>36.4130840076064</v>
      </c>
    </row>
    <row r="17" spans="1:48">
      <c r="A17" s="3">
        <v>32768</v>
      </c>
      <c r="B17">
        <v>36456346</v>
      </c>
      <c r="C17">
        <v>38373483</v>
      </c>
      <c r="D17">
        <v>37438353</v>
      </c>
      <c r="E17">
        <v>35318445</v>
      </c>
      <c r="F17">
        <v>36126495</v>
      </c>
      <c r="G17">
        <v>36560495</v>
      </c>
      <c r="H17">
        <v>41415585</v>
      </c>
      <c r="I17">
        <v>36864497</v>
      </c>
      <c r="J17">
        <f t="shared" si="8"/>
        <v>298553699</v>
      </c>
      <c r="K17">
        <f t="shared" si="9"/>
        <v>0.29855369900000001</v>
      </c>
      <c r="L17" s="1">
        <f t="shared" si="2"/>
        <v>37.319212374999999</v>
      </c>
      <c r="N17">
        <f t="shared" si="10"/>
        <v>428.7335927464091</v>
      </c>
      <c r="P17">
        <v>15654900</v>
      </c>
      <c r="Q17" s="1">
        <f t="shared" si="11"/>
        <v>1022.0442161879029</v>
      </c>
      <c r="V17" t="s">
        <v>22</v>
      </c>
      <c r="W17" t="s">
        <v>23</v>
      </c>
      <c r="X17" t="s">
        <v>24</v>
      </c>
      <c r="Y17" t="s">
        <v>25</v>
      </c>
      <c r="Z17" t="s">
        <v>26</v>
      </c>
      <c r="AA17">
        <v>16777216</v>
      </c>
      <c r="AB17">
        <v>32768</v>
      </c>
      <c r="AC17">
        <v>1056.1537126113301</v>
      </c>
      <c r="AD17">
        <f t="shared" si="5"/>
        <v>2112.3074252226602</v>
      </c>
      <c r="AE17" s="6" t="s">
        <v>22</v>
      </c>
      <c r="AF17" t="s">
        <v>23</v>
      </c>
      <c r="AG17" t="s">
        <v>24</v>
      </c>
      <c r="AH17" t="s">
        <v>25</v>
      </c>
      <c r="AI17" t="s">
        <v>26</v>
      </c>
      <c r="AJ17">
        <v>16777216</v>
      </c>
      <c r="AK17">
        <v>32768</v>
      </c>
      <c r="AL17">
        <v>26.109886905547</v>
      </c>
      <c r="AM17">
        <f t="shared" si="6"/>
        <v>52.219773811094001</v>
      </c>
      <c r="AN17" t="s">
        <v>22</v>
      </c>
      <c r="AO17" t="s">
        <v>23</v>
      </c>
      <c r="AP17" t="s">
        <v>24</v>
      </c>
      <c r="AQ17" t="s">
        <v>25</v>
      </c>
      <c r="AR17" t="s">
        <v>55</v>
      </c>
      <c r="AS17">
        <v>536870912</v>
      </c>
      <c r="AT17">
        <v>1048576</v>
      </c>
      <c r="AU17">
        <v>13.7552595986127</v>
      </c>
      <c r="AV17">
        <f t="shared" si="7"/>
        <v>27.510519197225399</v>
      </c>
    </row>
    <row r="18" spans="1:48">
      <c r="A18" s="3">
        <v>65536</v>
      </c>
      <c r="B18">
        <v>33061077</v>
      </c>
      <c r="C18">
        <v>45778039</v>
      </c>
      <c r="D18">
        <v>32699996</v>
      </c>
      <c r="E18">
        <v>31983054</v>
      </c>
      <c r="F18">
        <v>35983458</v>
      </c>
      <c r="G18">
        <v>32729507</v>
      </c>
      <c r="H18">
        <v>42187537</v>
      </c>
      <c r="I18">
        <v>29689730</v>
      </c>
      <c r="J18">
        <f t="shared" si="8"/>
        <v>284112398</v>
      </c>
      <c r="K18">
        <f t="shared" si="9"/>
        <v>0.28411239799999999</v>
      </c>
      <c r="L18" s="1">
        <f t="shared" si="2"/>
        <v>35.514049749999998</v>
      </c>
      <c r="N18">
        <f t="shared" si="10"/>
        <v>450.52592178677116</v>
      </c>
      <c r="P18">
        <v>12080500</v>
      </c>
      <c r="Q18" s="1">
        <f t="shared" si="11"/>
        <v>1324.4484913703902</v>
      </c>
      <c r="V18" t="s">
        <v>22</v>
      </c>
      <c r="W18" t="s">
        <v>23</v>
      </c>
      <c r="X18" t="s">
        <v>24</v>
      </c>
      <c r="Y18" t="s">
        <v>25</v>
      </c>
      <c r="Z18" t="s">
        <v>26</v>
      </c>
      <c r="AA18">
        <v>16777216</v>
      </c>
      <c r="AB18">
        <v>65536</v>
      </c>
      <c r="AC18">
        <v>1297.1377844075901</v>
      </c>
      <c r="AD18">
        <f t="shared" si="5"/>
        <v>2594.2755688151801</v>
      </c>
      <c r="AE18" s="6" t="s">
        <v>22</v>
      </c>
      <c r="AF18" t="s">
        <v>23</v>
      </c>
      <c r="AG18" t="s">
        <v>24</v>
      </c>
      <c r="AH18" t="s">
        <v>25</v>
      </c>
      <c r="AI18" t="s">
        <v>26</v>
      </c>
      <c r="AJ18">
        <v>16777216</v>
      </c>
      <c r="AK18">
        <v>65536</v>
      </c>
      <c r="AL18">
        <v>37.766629572283101</v>
      </c>
      <c r="AM18">
        <f t="shared" si="6"/>
        <v>75.533259144566202</v>
      </c>
      <c r="AN18" t="s">
        <v>22</v>
      </c>
      <c r="AO18" t="s">
        <v>23</v>
      </c>
      <c r="AP18" t="s">
        <v>24</v>
      </c>
      <c r="AQ18" t="s">
        <v>25</v>
      </c>
      <c r="AR18" t="s">
        <v>55</v>
      </c>
      <c r="AS18">
        <v>536870912</v>
      </c>
      <c r="AT18">
        <v>2097152</v>
      </c>
      <c r="AU18">
        <v>18.040466208943901</v>
      </c>
      <c r="AV18">
        <f t="shared" si="7"/>
        <v>36.080932417887801</v>
      </c>
    </row>
    <row r="19" spans="1:48">
      <c r="A19" s="3">
        <v>131072</v>
      </c>
      <c r="B19">
        <v>36926336</v>
      </c>
      <c r="C19">
        <v>45857450</v>
      </c>
      <c r="D19">
        <v>30204584</v>
      </c>
      <c r="E19">
        <v>41670807</v>
      </c>
      <c r="F19">
        <v>33460981</v>
      </c>
      <c r="G19">
        <v>42341506</v>
      </c>
      <c r="H19">
        <v>51292400</v>
      </c>
      <c r="I19">
        <v>48300086</v>
      </c>
      <c r="J19">
        <f t="shared" si="8"/>
        <v>330054150</v>
      </c>
      <c r="K19">
        <f t="shared" si="9"/>
        <v>0.33005414999999999</v>
      </c>
      <c r="L19" s="1">
        <f t="shared" si="2"/>
        <v>41.256768749999999</v>
      </c>
      <c r="N19">
        <f t="shared" si="10"/>
        <v>387.81515093811123</v>
      </c>
      <c r="P19">
        <v>10798200</v>
      </c>
      <c r="Q19" s="1">
        <f t="shared" si="11"/>
        <v>1481.7284362208516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  <c r="AA19">
        <v>16777216</v>
      </c>
      <c r="AB19">
        <v>131072</v>
      </c>
      <c r="AC19">
        <v>1391.31039700172</v>
      </c>
      <c r="AD19">
        <f t="shared" si="5"/>
        <v>2782.6207940034401</v>
      </c>
      <c r="AE19" s="6" t="s">
        <v>22</v>
      </c>
      <c r="AF19" t="s">
        <v>23</v>
      </c>
      <c r="AG19" t="s">
        <v>24</v>
      </c>
      <c r="AH19" t="s">
        <v>25</v>
      </c>
      <c r="AI19" t="s">
        <v>26</v>
      </c>
      <c r="AJ19">
        <v>16777216</v>
      </c>
      <c r="AK19">
        <v>131072</v>
      </c>
      <c r="AL19">
        <v>43.327804127822503</v>
      </c>
      <c r="AM19">
        <f t="shared" si="6"/>
        <v>86.655608255645006</v>
      </c>
      <c r="AN19" t="s">
        <v>22</v>
      </c>
      <c r="AO19" t="s">
        <v>23</v>
      </c>
      <c r="AP19" t="s">
        <v>24</v>
      </c>
      <c r="AQ19" t="s">
        <v>25</v>
      </c>
      <c r="AR19" t="s">
        <v>55</v>
      </c>
      <c r="AS19">
        <v>536870912</v>
      </c>
      <c r="AT19">
        <v>4194304</v>
      </c>
      <c r="AU19">
        <v>16.894241104607602</v>
      </c>
      <c r="AV19">
        <f t="shared" si="7"/>
        <v>33.788482209215204</v>
      </c>
    </row>
    <row r="20" spans="1:48">
      <c r="A20" s="3">
        <v>262144</v>
      </c>
      <c r="B20">
        <v>37025955</v>
      </c>
      <c r="C20">
        <v>61930615</v>
      </c>
      <c r="D20">
        <v>33484453</v>
      </c>
      <c r="E20">
        <v>32054370</v>
      </c>
      <c r="F20">
        <v>36108139</v>
      </c>
      <c r="G20">
        <v>34811975</v>
      </c>
      <c r="H20">
        <v>51571300</v>
      </c>
      <c r="I20">
        <v>33548607</v>
      </c>
      <c r="J20">
        <f t="shared" si="8"/>
        <v>320535414</v>
      </c>
      <c r="K20">
        <f t="shared" si="9"/>
        <v>0.32053541400000002</v>
      </c>
      <c r="L20" s="1">
        <f t="shared" si="2"/>
        <v>40.06692675</v>
      </c>
      <c r="N20">
        <f t="shared" si="10"/>
        <v>399.33185042698591</v>
      </c>
      <c r="P20">
        <v>9823100</v>
      </c>
      <c r="Q20" s="1">
        <f t="shared" si="11"/>
        <v>1628.8137146114771</v>
      </c>
      <c r="V20" t="s">
        <v>22</v>
      </c>
      <c r="W20" t="s">
        <v>23</v>
      </c>
      <c r="X20" t="s">
        <v>24</v>
      </c>
      <c r="Y20" t="s">
        <v>25</v>
      </c>
      <c r="Z20" t="s">
        <v>26</v>
      </c>
      <c r="AA20">
        <v>16777216</v>
      </c>
      <c r="AB20">
        <v>262144</v>
      </c>
      <c r="AC20">
        <v>1602.58817991055</v>
      </c>
      <c r="AD20">
        <f t="shared" si="5"/>
        <v>3205.1763598211</v>
      </c>
      <c r="AE20" s="6" t="s">
        <v>22</v>
      </c>
      <c r="AF20" t="s">
        <v>23</v>
      </c>
      <c r="AG20" t="s">
        <v>24</v>
      </c>
      <c r="AH20" t="s">
        <v>25</v>
      </c>
      <c r="AI20" t="s">
        <v>26</v>
      </c>
      <c r="AJ20">
        <v>16777216</v>
      </c>
      <c r="AK20">
        <v>262144</v>
      </c>
      <c r="AL20">
        <v>47.162527824712299</v>
      </c>
      <c r="AM20">
        <f t="shared" si="6"/>
        <v>94.325055649424598</v>
      </c>
      <c r="AN20" t="s">
        <v>22</v>
      </c>
      <c r="AO20" t="s">
        <v>23</v>
      </c>
      <c r="AP20" t="s">
        <v>24</v>
      </c>
      <c r="AQ20" t="s">
        <v>25</v>
      </c>
      <c r="AR20" t="s">
        <v>55</v>
      </c>
      <c r="AS20">
        <v>536870912</v>
      </c>
      <c r="AT20">
        <v>8388608</v>
      </c>
      <c r="AU20">
        <v>22.710838338802098</v>
      </c>
      <c r="AV20">
        <f t="shared" si="7"/>
        <v>45.421676677604196</v>
      </c>
    </row>
    <row r="21" spans="1:48">
      <c r="A21" s="3">
        <v>524288</v>
      </c>
      <c r="B21">
        <v>28436777</v>
      </c>
      <c r="C21">
        <v>48755812</v>
      </c>
      <c r="D21">
        <v>28916266</v>
      </c>
      <c r="E21">
        <v>27658790</v>
      </c>
      <c r="F21">
        <v>27490538</v>
      </c>
      <c r="G21">
        <v>29783477</v>
      </c>
      <c r="H21">
        <v>37076138</v>
      </c>
      <c r="I21">
        <v>24930864</v>
      </c>
      <c r="J21">
        <f t="shared" si="8"/>
        <v>253048662</v>
      </c>
      <c r="K21">
        <f t="shared" si="9"/>
        <v>0.25304866199999998</v>
      </c>
      <c r="L21" s="1">
        <f t="shared" si="2"/>
        <v>31.631082749999997</v>
      </c>
      <c r="N21">
        <f t="shared" si="10"/>
        <v>505.83156215226307</v>
      </c>
      <c r="P21">
        <v>13632200</v>
      </c>
      <c r="Q21" s="1">
        <f t="shared" si="11"/>
        <v>1173.6917005325627</v>
      </c>
      <c r="V21" t="s">
        <v>22</v>
      </c>
      <c r="W21" t="s">
        <v>23</v>
      </c>
      <c r="X21" t="s">
        <v>24</v>
      </c>
      <c r="Y21" t="s">
        <v>25</v>
      </c>
      <c r="Z21" t="s">
        <v>26</v>
      </c>
      <c r="AA21">
        <v>16777216</v>
      </c>
      <c r="AB21">
        <v>524288</v>
      </c>
      <c r="AC21">
        <v>1657.4454001228501</v>
      </c>
      <c r="AD21">
        <f t="shared" si="5"/>
        <v>3314.8908002457001</v>
      </c>
      <c r="AE21" s="6" t="s">
        <v>22</v>
      </c>
      <c r="AF21" t="s">
        <v>23</v>
      </c>
      <c r="AG21" t="s">
        <v>24</v>
      </c>
      <c r="AH21" t="s">
        <v>25</v>
      </c>
      <c r="AI21" t="s">
        <v>26</v>
      </c>
      <c r="AJ21">
        <v>16777216</v>
      </c>
      <c r="AK21">
        <v>524288</v>
      </c>
      <c r="AL21">
        <v>49.179363630837599</v>
      </c>
      <c r="AM21">
        <f t="shared" si="6"/>
        <v>98.358727261675199</v>
      </c>
      <c r="AN21" t="s">
        <v>22</v>
      </c>
      <c r="AO21" t="s">
        <v>23</v>
      </c>
      <c r="AP21" t="s">
        <v>24</v>
      </c>
      <c r="AQ21" t="s">
        <v>25</v>
      </c>
      <c r="AR21" t="s">
        <v>55</v>
      </c>
      <c r="AS21">
        <v>536870912</v>
      </c>
      <c r="AT21">
        <v>16777216</v>
      </c>
      <c r="AU21">
        <v>23.750392118973799</v>
      </c>
      <c r="AV21">
        <f t="shared" si="7"/>
        <v>47.500784237947599</v>
      </c>
    </row>
    <row r="22" spans="1:48">
      <c r="A22" s="3">
        <v>1048576</v>
      </c>
      <c r="B22">
        <v>28378697</v>
      </c>
      <c r="C22">
        <v>42322128</v>
      </c>
      <c r="D22">
        <v>31634274</v>
      </c>
      <c r="E22">
        <v>24520453</v>
      </c>
      <c r="F22">
        <v>24843231</v>
      </c>
      <c r="G22">
        <v>30027049</v>
      </c>
      <c r="H22">
        <v>30439914</v>
      </c>
      <c r="I22">
        <v>31966458</v>
      </c>
      <c r="J22">
        <f t="shared" si="8"/>
        <v>244132204</v>
      </c>
      <c r="K22">
        <f t="shared" si="9"/>
        <v>0.24413220399999999</v>
      </c>
      <c r="L22" s="1">
        <f t="shared" si="2"/>
        <v>30.5165255</v>
      </c>
      <c r="N22">
        <f t="shared" si="10"/>
        <v>524.30608458358074</v>
      </c>
      <c r="P22">
        <v>8952900</v>
      </c>
      <c r="Q22" s="1">
        <f t="shared" si="11"/>
        <v>1787.1304270124765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>
        <v>16777216</v>
      </c>
      <c r="AB22">
        <v>1048576</v>
      </c>
      <c r="AC22">
        <v>1748.9265143708701</v>
      </c>
      <c r="AD22">
        <f t="shared" si="5"/>
        <v>3497.8530287417402</v>
      </c>
      <c r="AE22" s="6" t="s">
        <v>22</v>
      </c>
      <c r="AF22" t="s">
        <v>23</v>
      </c>
      <c r="AG22" t="s">
        <v>24</v>
      </c>
      <c r="AH22" t="s">
        <v>25</v>
      </c>
      <c r="AI22" t="s">
        <v>26</v>
      </c>
      <c r="AJ22">
        <v>16777216</v>
      </c>
      <c r="AK22">
        <v>1048576</v>
      </c>
      <c r="AL22">
        <v>50.171450899157598</v>
      </c>
      <c r="AM22">
        <f t="shared" si="6"/>
        <v>100.3429017983152</v>
      </c>
      <c r="AN22" t="s">
        <v>22</v>
      </c>
      <c r="AO22" t="s">
        <v>23</v>
      </c>
      <c r="AP22" t="s">
        <v>24</v>
      </c>
      <c r="AQ22" t="s">
        <v>25</v>
      </c>
      <c r="AR22" t="s">
        <v>55</v>
      </c>
      <c r="AS22">
        <v>536870912</v>
      </c>
      <c r="AT22">
        <v>33554432</v>
      </c>
      <c r="AU22">
        <v>28.992720971501999</v>
      </c>
      <c r="AV22">
        <f t="shared" si="7"/>
        <v>57.985441943003998</v>
      </c>
    </row>
    <row r="23" spans="1:48">
      <c r="A23" s="3">
        <v>2097152</v>
      </c>
      <c r="B23">
        <v>38324455</v>
      </c>
      <c r="C23">
        <v>72500936</v>
      </c>
      <c r="D23">
        <v>42061258</v>
      </c>
      <c r="E23">
        <v>27704094</v>
      </c>
      <c r="F23">
        <v>34365455</v>
      </c>
      <c r="G23">
        <v>27496078</v>
      </c>
      <c r="H23">
        <v>42334581</v>
      </c>
      <c r="I23">
        <v>30815275</v>
      </c>
      <c r="J23">
        <f t="shared" si="8"/>
        <v>315602132</v>
      </c>
      <c r="K23">
        <f t="shared" si="9"/>
        <v>0.31560213199999998</v>
      </c>
      <c r="L23" s="1">
        <f t="shared" si="2"/>
        <v>39.450266499999998</v>
      </c>
      <c r="N23">
        <f t="shared" si="10"/>
        <v>405.5739395321956</v>
      </c>
      <c r="P23">
        <v>9235800</v>
      </c>
      <c r="Q23" s="1">
        <f t="shared" si="11"/>
        <v>1732.3891812295633</v>
      </c>
      <c r="V23" t="s">
        <v>22</v>
      </c>
      <c r="W23" t="s">
        <v>23</v>
      </c>
      <c r="X23" t="s">
        <v>24</v>
      </c>
      <c r="Y23" t="s">
        <v>25</v>
      </c>
      <c r="Z23" t="s">
        <v>26</v>
      </c>
      <c r="AA23">
        <v>16777216</v>
      </c>
      <c r="AB23">
        <v>2097152</v>
      </c>
      <c r="AC23">
        <v>1744.3675190482199</v>
      </c>
      <c r="AD23">
        <f t="shared" si="5"/>
        <v>3488.7350380964399</v>
      </c>
      <c r="AE23" s="6" t="s">
        <v>22</v>
      </c>
      <c r="AF23" t="s">
        <v>23</v>
      </c>
      <c r="AG23" t="s">
        <v>24</v>
      </c>
      <c r="AH23" t="s">
        <v>25</v>
      </c>
      <c r="AI23" t="s">
        <v>26</v>
      </c>
      <c r="AJ23">
        <v>16777216</v>
      </c>
      <c r="AK23">
        <v>2097152</v>
      </c>
      <c r="AL23">
        <v>50.575247927451599</v>
      </c>
      <c r="AM23">
        <f t="shared" si="6"/>
        <v>101.1504958549032</v>
      </c>
      <c r="AN23" t="s">
        <v>22</v>
      </c>
      <c r="AO23" t="s">
        <v>23</v>
      </c>
      <c r="AP23" t="s">
        <v>24</v>
      </c>
      <c r="AQ23" t="s">
        <v>25</v>
      </c>
      <c r="AR23" t="s">
        <v>55</v>
      </c>
      <c r="AS23">
        <v>536870912</v>
      </c>
      <c r="AT23">
        <v>67108864</v>
      </c>
      <c r="AU23">
        <v>43.827470532600103</v>
      </c>
      <c r="AV23">
        <f t="shared" si="7"/>
        <v>87.654941065200205</v>
      </c>
    </row>
    <row r="24" spans="1:48">
      <c r="A24" s="3">
        <v>4194304</v>
      </c>
      <c r="B24">
        <v>36495486</v>
      </c>
      <c r="C24">
        <v>59647544</v>
      </c>
      <c r="D24">
        <v>30334018</v>
      </c>
      <c r="E24">
        <v>27755691</v>
      </c>
      <c r="F24">
        <v>27988974</v>
      </c>
      <c r="G24">
        <v>29973017</v>
      </c>
      <c r="H24">
        <v>31179292</v>
      </c>
      <c r="I24">
        <v>31070819</v>
      </c>
      <c r="J24">
        <f t="shared" si="8"/>
        <v>274444841</v>
      </c>
      <c r="K24">
        <f t="shared" si="9"/>
        <v>0.27444484099999999</v>
      </c>
      <c r="L24" s="1">
        <f t="shared" si="2"/>
        <v>34.305605125</v>
      </c>
      <c r="N24">
        <f t="shared" si="10"/>
        <v>466.39608721958086</v>
      </c>
      <c r="P24">
        <v>9608200</v>
      </c>
      <c r="Q24" s="1">
        <f t="shared" si="11"/>
        <v>1665.2442705189317</v>
      </c>
      <c r="V24" t="s">
        <v>22</v>
      </c>
      <c r="W24" t="s">
        <v>23</v>
      </c>
      <c r="X24" t="s">
        <v>24</v>
      </c>
      <c r="Y24" t="s">
        <v>25</v>
      </c>
      <c r="Z24" t="s">
        <v>26</v>
      </c>
      <c r="AA24">
        <v>16777216</v>
      </c>
      <c r="AB24">
        <v>4194304</v>
      </c>
      <c r="AC24">
        <v>1722.3893717380199</v>
      </c>
      <c r="AD24">
        <f t="shared" si="5"/>
        <v>3444.7787434760398</v>
      </c>
      <c r="AE24" s="6" t="s">
        <v>22</v>
      </c>
      <c r="AF24" t="s">
        <v>23</v>
      </c>
      <c r="AG24" t="s">
        <v>24</v>
      </c>
      <c r="AH24" t="s">
        <v>25</v>
      </c>
      <c r="AI24" t="s">
        <v>26</v>
      </c>
      <c r="AJ24">
        <v>16777216</v>
      </c>
      <c r="AK24">
        <v>4194304</v>
      </c>
      <c r="AL24">
        <v>51.215534122195898</v>
      </c>
      <c r="AM24">
        <f t="shared" si="6"/>
        <v>102.4310682443918</v>
      </c>
      <c r="AN24" t="s">
        <v>22</v>
      </c>
      <c r="AO24" t="s">
        <v>23</v>
      </c>
      <c r="AP24" t="s">
        <v>24</v>
      </c>
      <c r="AQ24" t="s">
        <v>25</v>
      </c>
      <c r="AR24" t="s">
        <v>55</v>
      </c>
      <c r="AS24">
        <v>536870912</v>
      </c>
      <c r="AT24">
        <v>134217728</v>
      </c>
      <c r="AU24">
        <v>52.675665707161798</v>
      </c>
      <c r="AV24">
        <f t="shared" si="7"/>
        <v>105.3513314143236</v>
      </c>
    </row>
    <row r="25" spans="1:48">
      <c r="A25" s="3">
        <v>8388608</v>
      </c>
      <c r="B25">
        <v>28333297</v>
      </c>
      <c r="C25">
        <v>89796771</v>
      </c>
      <c r="D25">
        <v>25155996</v>
      </c>
      <c r="E25">
        <v>26201545</v>
      </c>
      <c r="F25">
        <v>25404653</v>
      </c>
      <c r="G25">
        <v>26110955</v>
      </c>
      <c r="H25">
        <v>40457014</v>
      </c>
      <c r="I25">
        <v>29613101</v>
      </c>
      <c r="J25">
        <f t="shared" si="8"/>
        <v>291073332</v>
      </c>
      <c r="K25">
        <f t="shared" si="9"/>
        <v>0.29107333200000002</v>
      </c>
      <c r="L25" s="1">
        <f t="shared" si="2"/>
        <v>36.384166499999999</v>
      </c>
      <c r="N25">
        <f t="shared" si="10"/>
        <v>439.75172552049531</v>
      </c>
      <c r="P25">
        <v>9647100</v>
      </c>
      <c r="Q25" s="1">
        <f t="shared" si="11"/>
        <v>1658.5295062764976</v>
      </c>
      <c r="V25" t="s">
        <v>22</v>
      </c>
      <c r="W25" t="s">
        <v>23</v>
      </c>
      <c r="X25" t="s">
        <v>24</v>
      </c>
      <c r="Y25" t="s">
        <v>25</v>
      </c>
      <c r="Z25" t="s">
        <v>26</v>
      </c>
      <c r="AA25">
        <v>16777216</v>
      </c>
      <c r="AB25">
        <v>8388608</v>
      </c>
      <c r="AC25">
        <v>1635.2828630532299</v>
      </c>
      <c r="AD25">
        <f t="shared" si="5"/>
        <v>3270.5657261064598</v>
      </c>
      <c r="AE25" s="6" t="s">
        <v>22</v>
      </c>
      <c r="AF25" t="s">
        <v>23</v>
      </c>
      <c r="AG25" t="s">
        <v>24</v>
      </c>
      <c r="AH25" t="s">
        <v>25</v>
      </c>
      <c r="AI25" t="s">
        <v>26</v>
      </c>
      <c r="AJ25">
        <v>16777216</v>
      </c>
      <c r="AK25">
        <v>8388608</v>
      </c>
      <c r="AL25">
        <v>51.358156168237798</v>
      </c>
      <c r="AM25">
        <f t="shared" si="6"/>
        <v>102.7163123364756</v>
      </c>
      <c r="AN25" t="s">
        <v>22</v>
      </c>
      <c r="AO25" t="s">
        <v>23</v>
      </c>
      <c r="AP25" t="s">
        <v>24</v>
      </c>
      <c r="AQ25" t="s">
        <v>25</v>
      </c>
      <c r="AR25" t="s">
        <v>55</v>
      </c>
      <c r="AS25">
        <v>536870912</v>
      </c>
      <c r="AT25">
        <v>268435456</v>
      </c>
      <c r="AU25">
        <v>53.748911315801301</v>
      </c>
      <c r="AV25">
        <f t="shared" si="7"/>
        <v>107.4978226316026</v>
      </c>
    </row>
    <row r="26" spans="1:48">
      <c r="A26" s="3">
        <v>16777216</v>
      </c>
      <c r="B26">
        <v>25811144</v>
      </c>
      <c r="C26">
        <v>57722566</v>
      </c>
      <c r="D26">
        <v>27273440</v>
      </c>
      <c r="E26">
        <v>25850744</v>
      </c>
      <c r="F26">
        <v>27705774</v>
      </c>
      <c r="G26">
        <v>30931658</v>
      </c>
      <c r="H26">
        <v>45978447</v>
      </c>
      <c r="I26">
        <v>29172938</v>
      </c>
      <c r="J26">
        <f t="shared" si="8"/>
        <v>270446711</v>
      </c>
      <c r="K26">
        <f t="shared" si="9"/>
        <v>0.27044671100000001</v>
      </c>
      <c r="L26" s="1">
        <f t="shared" si="2"/>
        <v>33.805838874999999</v>
      </c>
      <c r="N26">
        <f t="shared" si="10"/>
        <v>473.29102109139723</v>
      </c>
      <c r="P26">
        <v>9589200</v>
      </c>
      <c r="Q26" s="1">
        <f t="shared" si="11"/>
        <v>1668.5437784173862</v>
      </c>
      <c r="V26" t="s">
        <v>22</v>
      </c>
      <c r="W26" t="s">
        <v>23</v>
      </c>
      <c r="X26" t="s">
        <v>24</v>
      </c>
      <c r="Y26" t="s">
        <v>25</v>
      </c>
      <c r="Z26" t="s">
        <v>26</v>
      </c>
      <c r="AA26">
        <v>16777216</v>
      </c>
      <c r="AB26">
        <v>16777216</v>
      </c>
      <c r="AC26">
        <v>1580.4014417212099</v>
      </c>
      <c r="AD26">
        <f t="shared" si="5"/>
        <v>3160.8028834424199</v>
      </c>
      <c r="AE26" s="6" t="s">
        <v>22</v>
      </c>
      <c r="AF26" t="s">
        <v>23</v>
      </c>
      <c r="AG26" t="s">
        <v>24</v>
      </c>
      <c r="AH26" t="s">
        <v>25</v>
      </c>
      <c r="AI26" t="s">
        <v>26</v>
      </c>
      <c r="AJ26">
        <v>16777216</v>
      </c>
      <c r="AK26">
        <v>16777216</v>
      </c>
      <c r="AL26">
        <v>50.948674509094197</v>
      </c>
      <c r="AM26">
        <f t="shared" si="6"/>
        <v>101.89734901818839</v>
      </c>
      <c r="AN26" t="s">
        <v>22</v>
      </c>
      <c r="AO26" t="s">
        <v>23</v>
      </c>
      <c r="AP26" t="s">
        <v>24</v>
      </c>
      <c r="AQ26" t="s">
        <v>25</v>
      </c>
      <c r="AR26" t="s">
        <v>55</v>
      </c>
      <c r="AS26">
        <v>536870912</v>
      </c>
      <c r="AT26">
        <v>536870912</v>
      </c>
      <c r="AU26">
        <v>54.078918663900197</v>
      </c>
      <c r="AV26">
        <f t="shared" si="7"/>
        <v>108.15783732780039</v>
      </c>
    </row>
    <row r="27" spans="1:48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  <c r="K27" s="8"/>
      <c r="S27" t="s">
        <v>17</v>
      </c>
      <c r="V27" t="s">
        <v>22</v>
      </c>
      <c r="W27" t="s">
        <v>23</v>
      </c>
      <c r="X27" t="s">
        <v>24</v>
      </c>
      <c r="Y27" t="s">
        <v>25</v>
      </c>
      <c r="Z27" t="s">
        <v>26</v>
      </c>
      <c r="AA27">
        <v>536870912</v>
      </c>
      <c r="AB27">
        <v>1024</v>
      </c>
      <c r="AC27">
        <v>65.192605359236296</v>
      </c>
      <c r="AD27">
        <f t="shared" si="5"/>
        <v>130.38521071847259</v>
      </c>
      <c r="AE27" s="6" t="s">
        <v>22</v>
      </c>
      <c r="AF27" t="s">
        <v>23</v>
      </c>
      <c r="AG27" t="s">
        <v>24</v>
      </c>
      <c r="AH27" t="s">
        <v>25</v>
      </c>
      <c r="AI27" t="s">
        <v>26</v>
      </c>
      <c r="AJ27">
        <v>536870912</v>
      </c>
      <c r="AK27">
        <v>1024</v>
      </c>
      <c r="AL27">
        <v>3.0979054094979799</v>
      </c>
      <c r="AM27">
        <f t="shared" si="6"/>
        <v>6.1958108189959598</v>
      </c>
    </row>
    <row r="28" spans="1:48">
      <c r="A28" s="4">
        <v>1024</v>
      </c>
      <c r="B28">
        <v>12280742939</v>
      </c>
      <c r="C28">
        <v>12629661363</v>
      </c>
      <c r="D28">
        <v>11042710629</v>
      </c>
      <c r="E28">
        <v>11839578713</v>
      </c>
      <c r="F28">
        <v>11174751649</v>
      </c>
      <c r="G28">
        <v>11096007482</v>
      </c>
      <c r="H28">
        <v>11581284851</v>
      </c>
      <c r="I28">
        <v>11333830038</v>
      </c>
      <c r="J28">
        <f t="shared" ref="J28:J47" si="12">SUM(B28:I28)</f>
        <v>92978567664</v>
      </c>
      <c r="K28">
        <f t="shared" ref="K28:K47" si="13">J28/POWER(10,9)</f>
        <v>92.978567663999996</v>
      </c>
      <c r="L28" s="1">
        <f t="shared" ref="L28:L47" si="14">J28*0.000001/8</f>
        <v>11622.320958</v>
      </c>
      <c r="N28">
        <f>512*1000/L28</f>
        <v>44.053163034322736</v>
      </c>
      <c r="P28">
        <v>7673059300</v>
      </c>
      <c r="Q28" s="1">
        <f>512*1000000000/P28</f>
        <v>66.726970297232029</v>
      </c>
      <c r="S28">
        <f t="shared" ref="S28:S47" si="15">A28/1024</f>
        <v>1</v>
      </c>
      <c r="V28" t="s">
        <v>22</v>
      </c>
      <c r="W28" t="s">
        <v>23</v>
      </c>
      <c r="X28" t="s">
        <v>24</v>
      </c>
      <c r="Y28" t="s">
        <v>25</v>
      </c>
      <c r="Z28" t="s">
        <v>26</v>
      </c>
      <c r="AA28">
        <v>536870912</v>
      </c>
      <c r="AB28">
        <v>2048</v>
      </c>
      <c r="AC28">
        <v>127.05560887303</v>
      </c>
      <c r="AD28">
        <f t="shared" si="5"/>
        <v>254.11121774605999</v>
      </c>
      <c r="AE28" s="6" t="s">
        <v>22</v>
      </c>
      <c r="AF28" t="s">
        <v>23</v>
      </c>
      <c r="AG28" t="s">
        <v>24</v>
      </c>
      <c r="AH28" t="s">
        <v>25</v>
      </c>
      <c r="AI28" t="s">
        <v>26</v>
      </c>
      <c r="AJ28">
        <v>536870912</v>
      </c>
      <c r="AK28">
        <v>2048</v>
      </c>
      <c r="AL28">
        <v>5.3196220429816901</v>
      </c>
      <c r="AM28">
        <f t="shared" si="6"/>
        <v>10.63924408596338</v>
      </c>
    </row>
    <row r="29" spans="1:48">
      <c r="A29" s="4">
        <v>2048</v>
      </c>
      <c r="B29">
        <v>6856314434</v>
      </c>
      <c r="C29">
        <v>7265020196</v>
      </c>
      <c r="D29">
        <v>6101487929</v>
      </c>
      <c r="E29">
        <v>6106401621</v>
      </c>
      <c r="F29">
        <v>6127352646</v>
      </c>
      <c r="G29">
        <v>6077394752</v>
      </c>
      <c r="H29">
        <v>6166428472</v>
      </c>
      <c r="I29">
        <v>6501240654</v>
      </c>
      <c r="J29">
        <f t="shared" si="12"/>
        <v>51201640704</v>
      </c>
      <c r="K29">
        <f t="shared" si="13"/>
        <v>51.201640703999999</v>
      </c>
      <c r="L29" s="1">
        <f t="shared" si="14"/>
        <v>6400.2050879999997</v>
      </c>
      <c r="N29">
        <f t="shared" ref="N29:N47" si="16">512*1000/L29</f>
        <v>79.997436482147933</v>
      </c>
      <c r="P29">
        <v>4054942600</v>
      </c>
      <c r="Q29" s="1">
        <f t="shared" ref="Q29:Q47" si="17">512*1000000000/P29</f>
        <v>126.26565909958873</v>
      </c>
      <c r="S29">
        <f t="shared" si="15"/>
        <v>2</v>
      </c>
      <c r="V29" t="s">
        <v>22</v>
      </c>
      <c r="W29" t="s">
        <v>23</v>
      </c>
      <c r="X29" t="s">
        <v>24</v>
      </c>
      <c r="Y29" t="s">
        <v>25</v>
      </c>
      <c r="Z29" t="s">
        <v>26</v>
      </c>
      <c r="AA29">
        <v>536870912</v>
      </c>
      <c r="AB29">
        <v>4096</v>
      </c>
      <c r="AC29">
        <v>231.78043532074199</v>
      </c>
      <c r="AD29">
        <f t="shared" si="5"/>
        <v>463.56087064148397</v>
      </c>
      <c r="AE29" s="6" t="s">
        <v>22</v>
      </c>
      <c r="AF29" t="s">
        <v>23</v>
      </c>
      <c r="AG29" t="s">
        <v>24</v>
      </c>
      <c r="AH29" t="s">
        <v>25</v>
      </c>
      <c r="AI29" t="s">
        <v>26</v>
      </c>
      <c r="AJ29">
        <v>536870912</v>
      </c>
      <c r="AK29">
        <v>4096</v>
      </c>
      <c r="AL29">
        <v>7.6955521370886801</v>
      </c>
      <c r="AM29">
        <f t="shared" si="6"/>
        <v>15.39110427417736</v>
      </c>
    </row>
    <row r="30" spans="1:48">
      <c r="A30" s="4">
        <v>4096</v>
      </c>
      <c r="B30">
        <v>3852585543</v>
      </c>
      <c r="C30">
        <v>3980519377</v>
      </c>
      <c r="D30">
        <v>3497602364</v>
      </c>
      <c r="E30">
        <v>3486425179</v>
      </c>
      <c r="F30">
        <v>3527732682</v>
      </c>
      <c r="G30">
        <v>3537185758</v>
      </c>
      <c r="H30">
        <v>3511771344</v>
      </c>
      <c r="I30">
        <v>3485524704</v>
      </c>
      <c r="J30">
        <f t="shared" si="12"/>
        <v>28879346951</v>
      </c>
      <c r="K30">
        <f t="shared" si="13"/>
        <v>28.879346950999999</v>
      </c>
      <c r="L30" s="1">
        <f t="shared" si="14"/>
        <v>3609.9183688749999</v>
      </c>
      <c r="N30">
        <f t="shared" si="16"/>
        <v>141.83146201158016</v>
      </c>
      <c r="P30">
        <v>2218697600</v>
      </c>
      <c r="Q30" s="1">
        <f t="shared" si="17"/>
        <v>230.7660133584676</v>
      </c>
      <c r="S30">
        <f t="shared" si="15"/>
        <v>4</v>
      </c>
      <c r="V30" t="s">
        <v>22</v>
      </c>
      <c r="W30" t="s">
        <v>23</v>
      </c>
      <c r="X30" t="s">
        <v>24</v>
      </c>
      <c r="Y30" t="s">
        <v>25</v>
      </c>
      <c r="Z30" t="s">
        <v>26</v>
      </c>
      <c r="AA30">
        <v>536870912</v>
      </c>
      <c r="AB30">
        <v>8192</v>
      </c>
      <c r="AC30">
        <v>433.00966943067499</v>
      </c>
      <c r="AD30">
        <f t="shared" si="5"/>
        <v>866.01933886134998</v>
      </c>
      <c r="AE30" s="6" t="s">
        <v>22</v>
      </c>
      <c r="AF30" t="s">
        <v>23</v>
      </c>
      <c r="AG30" t="s">
        <v>24</v>
      </c>
      <c r="AH30" t="s">
        <v>25</v>
      </c>
      <c r="AI30" t="s">
        <v>26</v>
      </c>
      <c r="AJ30">
        <v>536870912</v>
      </c>
      <c r="AK30">
        <v>8192</v>
      </c>
      <c r="AL30">
        <v>11.499493470311601</v>
      </c>
      <c r="AM30">
        <f t="shared" si="6"/>
        <v>22.998986940623201</v>
      </c>
    </row>
    <row r="31" spans="1:48">
      <c r="A31" s="4">
        <v>8192</v>
      </c>
      <c r="B31">
        <v>2360746493</v>
      </c>
      <c r="C31">
        <v>2339898498</v>
      </c>
      <c r="D31">
        <v>2071605463</v>
      </c>
      <c r="E31">
        <v>2062062989</v>
      </c>
      <c r="F31">
        <v>2093780516</v>
      </c>
      <c r="G31">
        <v>2064053087</v>
      </c>
      <c r="H31">
        <v>2031891318</v>
      </c>
      <c r="I31">
        <v>2064687297</v>
      </c>
      <c r="J31">
        <f t="shared" si="12"/>
        <v>17088725661</v>
      </c>
      <c r="K31">
        <f t="shared" si="13"/>
        <v>17.088725661000002</v>
      </c>
      <c r="L31" s="1">
        <f t="shared" si="14"/>
        <v>2136.0907076250001</v>
      </c>
      <c r="N31">
        <f t="shared" si="16"/>
        <v>239.6901958200381</v>
      </c>
      <c r="P31">
        <v>1185659200</v>
      </c>
      <c r="Q31" s="1">
        <f t="shared" si="17"/>
        <v>431.8272906750945</v>
      </c>
      <c r="S31">
        <f t="shared" si="15"/>
        <v>8</v>
      </c>
      <c r="V31" t="s">
        <v>22</v>
      </c>
      <c r="W31" t="s">
        <v>23</v>
      </c>
      <c r="X31" t="s">
        <v>24</v>
      </c>
      <c r="Y31" t="s">
        <v>25</v>
      </c>
      <c r="Z31" t="s">
        <v>26</v>
      </c>
      <c r="AA31">
        <v>536870912</v>
      </c>
      <c r="AB31">
        <v>16384</v>
      </c>
      <c r="AC31">
        <v>714.85268181898198</v>
      </c>
      <c r="AD31">
        <f t="shared" si="5"/>
        <v>1429.705363637964</v>
      </c>
      <c r="AE31" s="6" t="s">
        <v>22</v>
      </c>
      <c r="AF31" t="s">
        <v>23</v>
      </c>
      <c r="AG31" t="s">
        <v>24</v>
      </c>
      <c r="AH31" t="s">
        <v>25</v>
      </c>
      <c r="AI31" t="s">
        <v>26</v>
      </c>
      <c r="AJ31">
        <v>536870912</v>
      </c>
      <c r="AK31">
        <v>16384</v>
      </c>
      <c r="AL31">
        <v>17.612158983691</v>
      </c>
      <c r="AM31">
        <f t="shared" si="6"/>
        <v>35.224317967381999</v>
      </c>
    </row>
    <row r="32" spans="1:48">
      <c r="A32" s="4">
        <v>16384</v>
      </c>
      <c r="B32">
        <v>1597280808</v>
      </c>
      <c r="C32">
        <v>1647725630</v>
      </c>
      <c r="D32">
        <v>1401823053</v>
      </c>
      <c r="E32">
        <v>1400415096</v>
      </c>
      <c r="F32">
        <v>1423347655</v>
      </c>
      <c r="G32">
        <v>1417278541</v>
      </c>
      <c r="H32">
        <v>1384755123</v>
      </c>
      <c r="I32">
        <v>1400155069</v>
      </c>
      <c r="J32">
        <f t="shared" si="12"/>
        <v>11672780975</v>
      </c>
      <c r="K32">
        <f t="shared" si="13"/>
        <v>11.672780975</v>
      </c>
      <c r="L32" s="1">
        <f t="shared" si="14"/>
        <v>1459.097621875</v>
      </c>
      <c r="N32">
        <f t="shared" si="16"/>
        <v>350.90181241064539</v>
      </c>
      <c r="P32">
        <v>705156100</v>
      </c>
      <c r="Q32" s="1">
        <f t="shared" si="17"/>
        <v>726.08036716976562</v>
      </c>
      <c r="S32">
        <f t="shared" si="15"/>
        <v>16</v>
      </c>
      <c r="V32" t="s">
        <v>22</v>
      </c>
      <c r="W32" t="s">
        <v>23</v>
      </c>
      <c r="X32" t="s">
        <v>24</v>
      </c>
      <c r="Y32" t="s">
        <v>25</v>
      </c>
      <c r="Z32" t="s">
        <v>26</v>
      </c>
      <c r="AA32">
        <v>536870912</v>
      </c>
      <c r="AB32">
        <v>32768</v>
      </c>
      <c r="AC32">
        <v>1053.99754589846</v>
      </c>
      <c r="AD32">
        <f t="shared" si="5"/>
        <v>2107.99509179692</v>
      </c>
      <c r="AE32" s="6" t="s">
        <v>22</v>
      </c>
      <c r="AF32" t="s">
        <v>23</v>
      </c>
      <c r="AG32" t="s">
        <v>24</v>
      </c>
      <c r="AH32" t="s">
        <v>25</v>
      </c>
      <c r="AI32" t="s">
        <v>26</v>
      </c>
      <c r="AJ32">
        <v>536870912</v>
      </c>
      <c r="AK32">
        <v>32768</v>
      </c>
      <c r="AL32">
        <v>25.5025897369826</v>
      </c>
      <c r="AM32">
        <f t="shared" si="6"/>
        <v>51.0051794739652</v>
      </c>
    </row>
    <row r="33" spans="1:39">
      <c r="A33" s="4">
        <v>32768</v>
      </c>
      <c r="B33">
        <v>1282295632</v>
      </c>
      <c r="C33">
        <v>1399185297</v>
      </c>
      <c r="D33">
        <v>1118153702</v>
      </c>
      <c r="E33">
        <v>1098464411</v>
      </c>
      <c r="F33">
        <v>1117792365</v>
      </c>
      <c r="G33">
        <v>1122729447</v>
      </c>
      <c r="H33">
        <v>1105388482</v>
      </c>
      <c r="I33">
        <v>1089387332</v>
      </c>
      <c r="J33">
        <f t="shared" si="12"/>
        <v>9333396668</v>
      </c>
      <c r="K33">
        <f t="shared" si="13"/>
        <v>9.3333966680000007</v>
      </c>
      <c r="L33" s="1">
        <f t="shared" si="14"/>
        <v>1166.6745834999999</v>
      </c>
      <c r="N33">
        <f t="shared" si="16"/>
        <v>438.85416485547364</v>
      </c>
      <c r="P33">
        <v>474604800</v>
      </c>
      <c r="Q33" s="1">
        <f t="shared" si="17"/>
        <v>1078.7922920290735</v>
      </c>
      <c r="S33">
        <f t="shared" si="15"/>
        <v>32</v>
      </c>
      <c r="V33" t="s">
        <v>22</v>
      </c>
      <c r="W33" t="s">
        <v>23</v>
      </c>
      <c r="X33" t="s">
        <v>24</v>
      </c>
      <c r="Y33" t="s">
        <v>25</v>
      </c>
      <c r="Z33" t="s">
        <v>26</v>
      </c>
      <c r="AA33">
        <v>536870912</v>
      </c>
      <c r="AB33">
        <v>65536</v>
      </c>
      <c r="AC33">
        <v>1285.2947976247101</v>
      </c>
      <c r="AD33">
        <f t="shared" si="5"/>
        <v>2570.5895952494202</v>
      </c>
      <c r="AE33" s="6" t="s">
        <v>22</v>
      </c>
      <c r="AF33" t="s">
        <v>23</v>
      </c>
      <c r="AG33" t="s">
        <v>24</v>
      </c>
      <c r="AH33" t="s">
        <v>25</v>
      </c>
      <c r="AI33" t="s">
        <v>26</v>
      </c>
      <c r="AJ33">
        <v>536870912</v>
      </c>
      <c r="AK33">
        <v>65536</v>
      </c>
      <c r="AL33">
        <v>31.393028600367501</v>
      </c>
      <c r="AM33">
        <f t="shared" si="6"/>
        <v>62.786057200735002</v>
      </c>
    </row>
    <row r="34" spans="1:39">
      <c r="A34" s="4">
        <v>65536</v>
      </c>
      <c r="B34">
        <v>1193100553</v>
      </c>
      <c r="C34">
        <v>1270874350</v>
      </c>
      <c r="D34">
        <v>1018952146</v>
      </c>
      <c r="E34">
        <v>1002893373</v>
      </c>
      <c r="F34">
        <v>1017730739</v>
      </c>
      <c r="G34">
        <v>1025170263</v>
      </c>
      <c r="H34">
        <v>1015171034</v>
      </c>
      <c r="I34">
        <v>979679752</v>
      </c>
      <c r="J34">
        <f t="shared" si="12"/>
        <v>8523572210</v>
      </c>
      <c r="K34">
        <f t="shared" si="13"/>
        <v>8.5235722099999993</v>
      </c>
      <c r="L34" s="1">
        <f t="shared" si="14"/>
        <v>1065.44652625</v>
      </c>
      <c r="N34">
        <f t="shared" si="16"/>
        <v>480.54969197005255</v>
      </c>
      <c r="P34">
        <v>376728700</v>
      </c>
      <c r="Q34" s="1">
        <f t="shared" si="17"/>
        <v>1359.0682100938952</v>
      </c>
      <c r="S34">
        <f t="shared" si="15"/>
        <v>64</v>
      </c>
      <c r="V34" t="s">
        <v>22</v>
      </c>
      <c r="W34" t="s">
        <v>23</v>
      </c>
      <c r="X34" t="s">
        <v>24</v>
      </c>
      <c r="Y34" t="s">
        <v>25</v>
      </c>
      <c r="Z34" t="s">
        <v>26</v>
      </c>
      <c r="AA34">
        <v>536870912</v>
      </c>
      <c r="AB34">
        <v>131072</v>
      </c>
      <c r="AC34">
        <v>1458.6318780532599</v>
      </c>
      <c r="AD34">
        <f t="shared" si="5"/>
        <v>2917.2637561065198</v>
      </c>
      <c r="AE34" s="6" t="s">
        <v>22</v>
      </c>
      <c r="AF34" t="s">
        <v>23</v>
      </c>
      <c r="AG34" t="s">
        <v>24</v>
      </c>
      <c r="AH34" t="s">
        <v>25</v>
      </c>
      <c r="AI34" t="s">
        <v>26</v>
      </c>
      <c r="AJ34">
        <v>536870912</v>
      </c>
      <c r="AK34">
        <v>131072</v>
      </c>
      <c r="AL34">
        <v>38.270290046701199</v>
      </c>
      <c r="AM34">
        <f t="shared" si="6"/>
        <v>76.540580093402397</v>
      </c>
    </row>
    <row r="35" spans="1:39">
      <c r="A35" s="4">
        <v>131072</v>
      </c>
      <c r="B35">
        <v>1137370024</v>
      </c>
      <c r="C35">
        <v>1169773742</v>
      </c>
      <c r="D35">
        <v>937068087</v>
      </c>
      <c r="E35">
        <v>954731468</v>
      </c>
      <c r="F35">
        <v>914202679</v>
      </c>
      <c r="G35">
        <v>950297631</v>
      </c>
      <c r="H35">
        <v>961514950</v>
      </c>
      <c r="I35">
        <v>909313475</v>
      </c>
      <c r="J35">
        <f t="shared" si="12"/>
        <v>7934272056</v>
      </c>
      <c r="K35">
        <f t="shared" si="13"/>
        <v>7.9342720560000002</v>
      </c>
      <c r="L35" s="1">
        <f t="shared" si="14"/>
        <v>991.78400699999997</v>
      </c>
      <c r="N35">
        <f t="shared" si="16"/>
        <v>516.24143602468882</v>
      </c>
      <c r="P35">
        <v>343182100</v>
      </c>
      <c r="Q35" s="1">
        <f t="shared" si="17"/>
        <v>1491.9193046490479</v>
      </c>
      <c r="S35">
        <f t="shared" si="15"/>
        <v>128</v>
      </c>
      <c r="V35" t="s">
        <v>22</v>
      </c>
      <c r="W35" t="s">
        <v>23</v>
      </c>
      <c r="X35" t="s">
        <v>24</v>
      </c>
      <c r="Y35" t="s">
        <v>25</v>
      </c>
      <c r="Z35" t="s">
        <v>26</v>
      </c>
      <c r="AA35">
        <v>536870912</v>
      </c>
      <c r="AB35">
        <v>262144</v>
      </c>
      <c r="AC35">
        <v>1613.9843675526599</v>
      </c>
      <c r="AD35">
        <f t="shared" si="5"/>
        <v>3227.9687351053199</v>
      </c>
      <c r="AE35" s="6" t="s">
        <v>22</v>
      </c>
      <c r="AF35" t="s">
        <v>23</v>
      </c>
      <c r="AG35" t="s">
        <v>24</v>
      </c>
      <c r="AH35" t="s">
        <v>25</v>
      </c>
      <c r="AI35" t="s">
        <v>26</v>
      </c>
      <c r="AJ35">
        <v>536870912</v>
      </c>
      <c r="AK35">
        <v>262144</v>
      </c>
      <c r="AL35">
        <v>44.188403089441003</v>
      </c>
      <c r="AM35">
        <f t="shared" si="6"/>
        <v>88.376806178882006</v>
      </c>
    </row>
    <row r="36" spans="1:39">
      <c r="A36" s="4">
        <v>262144</v>
      </c>
      <c r="B36">
        <v>1105290204</v>
      </c>
      <c r="C36">
        <v>1128758075</v>
      </c>
      <c r="D36">
        <v>825315311</v>
      </c>
      <c r="E36">
        <v>849007178</v>
      </c>
      <c r="F36">
        <v>840557178</v>
      </c>
      <c r="G36">
        <v>871045286</v>
      </c>
      <c r="H36">
        <v>831112319</v>
      </c>
      <c r="I36">
        <v>860242943</v>
      </c>
      <c r="J36">
        <f t="shared" si="12"/>
        <v>7311328494</v>
      </c>
      <c r="K36">
        <f t="shared" si="13"/>
        <v>7.3113284939999996</v>
      </c>
      <c r="L36" s="1">
        <f t="shared" si="14"/>
        <v>913.91606174999993</v>
      </c>
      <c r="N36">
        <f t="shared" si="16"/>
        <v>560.22650375528326</v>
      </c>
      <c r="P36">
        <v>309274900</v>
      </c>
      <c r="Q36" s="1">
        <f t="shared" si="17"/>
        <v>1655.4851363625046</v>
      </c>
      <c r="S36">
        <f t="shared" si="15"/>
        <v>256</v>
      </c>
      <c r="V36" t="s">
        <v>22</v>
      </c>
      <c r="W36" t="s">
        <v>23</v>
      </c>
      <c r="X36" t="s">
        <v>24</v>
      </c>
      <c r="Y36" t="s">
        <v>25</v>
      </c>
      <c r="Z36" t="s">
        <v>26</v>
      </c>
      <c r="AA36">
        <v>536870912</v>
      </c>
      <c r="AB36">
        <v>524288</v>
      </c>
      <c r="AC36">
        <v>1707.7184390684899</v>
      </c>
      <c r="AD36">
        <f t="shared" si="5"/>
        <v>3415.4368781369799</v>
      </c>
      <c r="AE36" s="6" t="s">
        <v>22</v>
      </c>
      <c r="AF36" t="s">
        <v>23</v>
      </c>
      <c r="AG36" t="s">
        <v>24</v>
      </c>
      <c r="AH36" t="s">
        <v>25</v>
      </c>
      <c r="AI36" t="s">
        <v>26</v>
      </c>
      <c r="AJ36">
        <v>536870912</v>
      </c>
      <c r="AK36">
        <v>524288</v>
      </c>
      <c r="AL36">
        <v>47.293510620940097</v>
      </c>
      <c r="AM36">
        <f t="shared" si="6"/>
        <v>94.587021241880194</v>
      </c>
    </row>
    <row r="37" spans="1:39">
      <c r="A37" s="4">
        <v>524288</v>
      </c>
      <c r="B37">
        <v>1174207566</v>
      </c>
      <c r="C37">
        <v>1488313635</v>
      </c>
      <c r="D37">
        <v>849675135</v>
      </c>
      <c r="E37">
        <v>836418544</v>
      </c>
      <c r="F37">
        <v>852153725</v>
      </c>
      <c r="G37">
        <v>865858368</v>
      </c>
      <c r="H37">
        <v>841124550</v>
      </c>
      <c r="I37">
        <v>826756780</v>
      </c>
      <c r="J37">
        <f t="shared" si="12"/>
        <v>7734508303</v>
      </c>
      <c r="K37">
        <f t="shared" si="13"/>
        <v>7.7345083030000001</v>
      </c>
      <c r="L37" s="1">
        <f t="shared" si="14"/>
        <v>966.81353787499995</v>
      </c>
      <c r="N37">
        <f t="shared" si="16"/>
        <v>529.57471109201288</v>
      </c>
      <c r="P37">
        <v>290225700</v>
      </c>
      <c r="Q37" s="1">
        <f t="shared" si="17"/>
        <v>1764.1442504919448</v>
      </c>
      <c r="S37">
        <f t="shared" si="15"/>
        <v>512</v>
      </c>
      <c r="V37" t="s">
        <v>22</v>
      </c>
      <c r="W37" t="s">
        <v>23</v>
      </c>
      <c r="X37" t="s">
        <v>24</v>
      </c>
      <c r="Y37" t="s">
        <v>25</v>
      </c>
      <c r="Z37" t="s">
        <v>26</v>
      </c>
      <c r="AA37">
        <v>536870912</v>
      </c>
      <c r="AB37">
        <v>1048576</v>
      </c>
      <c r="AC37">
        <v>1758.4487141288801</v>
      </c>
      <c r="AD37">
        <f t="shared" si="5"/>
        <v>3516.8974282577601</v>
      </c>
      <c r="AE37" s="6" t="s">
        <v>22</v>
      </c>
      <c r="AF37" t="s">
        <v>23</v>
      </c>
      <c r="AG37" t="s">
        <v>24</v>
      </c>
      <c r="AH37" t="s">
        <v>25</v>
      </c>
      <c r="AI37" t="s">
        <v>26</v>
      </c>
      <c r="AJ37">
        <v>536870912</v>
      </c>
      <c r="AK37">
        <v>1048576</v>
      </c>
      <c r="AL37">
        <v>48.661298481981497</v>
      </c>
      <c r="AM37">
        <f t="shared" si="6"/>
        <v>97.322596963962994</v>
      </c>
    </row>
    <row r="38" spans="1:39">
      <c r="A38" s="4">
        <v>1048576</v>
      </c>
      <c r="B38">
        <v>1198425959</v>
      </c>
      <c r="C38">
        <v>995314517</v>
      </c>
      <c r="D38">
        <v>860015495</v>
      </c>
      <c r="E38">
        <v>855163549</v>
      </c>
      <c r="F38">
        <v>860696919</v>
      </c>
      <c r="G38">
        <v>897197199</v>
      </c>
      <c r="H38">
        <v>862365571</v>
      </c>
      <c r="I38">
        <v>864553640</v>
      </c>
      <c r="J38">
        <f t="shared" si="12"/>
        <v>7393732849</v>
      </c>
      <c r="K38">
        <f t="shared" si="13"/>
        <v>7.3937328490000001</v>
      </c>
      <c r="L38" s="1">
        <f t="shared" si="14"/>
        <v>924.216606125</v>
      </c>
      <c r="N38">
        <f t="shared" si="16"/>
        <v>553.98268826469473</v>
      </c>
      <c r="P38">
        <v>280548000</v>
      </c>
      <c r="Q38" s="1">
        <f t="shared" si="17"/>
        <v>1824.9996435547571</v>
      </c>
      <c r="S38">
        <f t="shared" si="15"/>
        <v>1024</v>
      </c>
      <c r="V38" t="s">
        <v>22</v>
      </c>
      <c r="W38" t="s">
        <v>23</v>
      </c>
      <c r="X38" t="s">
        <v>24</v>
      </c>
      <c r="Y38" t="s">
        <v>25</v>
      </c>
      <c r="Z38" t="s">
        <v>26</v>
      </c>
      <c r="AA38">
        <v>536870912</v>
      </c>
      <c r="AB38">
        <v>2097152</v>
      </c>
      <c r="AC38">
        <v>1773.57853499974</v>
      </c>
      <c r="AD38">
        <f t="shared" si="5"/>
        <v>3547.15706999948</v>
      </c>
      <c r="AE38" s="6" t="s">
        <v>22</v>
      </c>
      <c r="AF38" t="s">
        <v>23</v>
      </c>
      <c r="AG38" t="s">
        <v>24</v>
      </c>
      <c r="AH38" t="s">
        <v>25</v>
      </c>
      <c r="AI38" t="s">
        <v>26</v>
      </c>
      <c r="AJ38">
        <v>536870912</v>
      </c>
      <c r="AK38">
        <v>2097152</v>
      </c>
      <c r="AL38">
        <v>50.061781244233501</v>
      </c>
      <c r="AM38">
        <f t="shared" si="6"/>
        <v>100.123562488467</v>
      </c>
    </row>
    <row r="39" spans="1:39">
      <c r="A39" s="4">
        <v>2097152</v>
      </c>
      <c r="B39">
        <v>1233407902</v>
      </c>
      <c r="C39">
        <v>944238164</v>
      </c>
      <c r="D39">
        <v>891806377</v>
      </c>
      <c r="E39">
        <v>866459878</v>
      </c>
      <c r="F39">
        <v>880884031</v>
      </c>
      <c r="G39">
        <v>872022858</v>
      </c>
      <c r="H39">
        <v>888071321</v>
      </c>
      <c r="I39">
        <v>890615461</v>
      </c>
      <c r="J39">
        <f t="shared" si="12"/>
        <v>7467505992</v>
      </c>
      <c r="K39">
        <f t="shared" si="13"/>
        <v>7.4675059920000004</v>
      </c>
      <c r="L39" s="1">
        <f t="shared" si="14"/>
        <v>933.43824899999993</v>
      </c>
      <c r="N39">
        <f t="shared" si="16"/>
        <v>548.50977078399114</v>
      </c>
      <c r="P39">
        <v>282418400</v>
      </c>
      <c r="Q39" s="1">
        <f t="shared" si="17"/>
        <v>1812.9130396603055</v>
      </c>
      <c r="S39">
        <f t="shared" si="15"/>
        <v>2048</v>
      </c>
      <c r="V39" t="s">
        <v>22</v>
      </c>
      <c r="W39" t="s">
        <v>23</v>
      </c>
      <c r="X39" t="s">
        <v>24</v>
      </c>
      <c r="Y39" t="s">
        <v>25</v>
      </c>
      <c r="Z39" t="s">
        <v>26</v>
      </c>
      <c r="AA39">
        <v>536870912</v>
      </c>
      <c r="AB39">
        <v>4194304</v>
      </c>
      <c r="AC39">
        <v>1742.25095774801</v>
      </c>
      <c r="AD39">
        <f t="shared" si="5"/>
        <v>3484.50191549602</v>
      </c>
      <c r="AE39" s="6" t="s">
        <v>22</v>
      </c>
      <c r="AF39" t="s">
        <v>23</v>
      </c>
      <c r="AG39" t="s">
        <v>24</v>
      </c>
      <c r="AH39" t="s">
        <v>25</v>
      </c>
      <c r="AI39" t="s">
        <v>26</v>
      </c>
      <c r="AJ39">
        <v>536870912</v>
      </c>
      <c r="AK39">
        <v>4194304</v>
      </c>
      <c r="AL39">
        <v>49.994200672721902</v>
      </c>
      <c r="AM39">
        <f t="shared" si="6"/>
        <v>99.988401345443805</v>
      </c>
    </row>
    <row r="40" spans="1:39">
      <c r="A40" s="4">
        <v>4194304</v>
      </c>
      <c r="B40">
        <v>1229054513</v>
      </c>
      <c r="C40">
        <v>929072262</v>
      </c>
      <c r="D40">
        <v>922124659</v>
      </c>
      <c r="E40">
        <v>877715940</v>
      </c>
      <c r="F40">
        <v>859839993</v>
      </c>
      <c r="G40">
        <v>899980374</v>
      </c>
      <c r="H40">
        <v>890371043</v>
      </c>
      <c r="I40">
        <v>874702537</v>
      </c>
      <c r="J40">
        <f t="shared" si="12"/>
        <v>7482861321</v>
      </c>
      <c r="K40">
        <f t="shared" si="13"/>
        <v>7.4828613209999997</v>
      </c>
      <c r="L40" s="1">
        <f t="shared" si="14"/>
        <v>935.35766512499993</v>
      </c>
      <c r="N40">
        <f t="shared" si="16"/>
        <v>547.38419226144583</v>
      </c>
      <c r="P40">
        <v>286394600</v>
      </c>
      <c r="Q40" s="1">
        <f t="shared" si="17"/>
        <v>1787.7432046553949</v>
      </c>
      <c r="S40">
        <f t="shared" si="15"/>
        <v>4096</v>
      </c>
      <c r="V40" t="s">
        <v>22</v>
      </c>
      <c r="W40" t="s">
        <v>23</v>
      </c>
      <c r="X40" t="s">
        <v>24</v>
      </c>
      <c r="Y40" t="s">
        <v>25</v>
      </c>
      <c r="Z40" t="s">
        <v>26</v>
      </c>
      <c r="AA40">
        <v>536870912</v>
      </c>
      <c r="AB40">
        <v>8388608</v>
      </c>
      <c r="AC40">
        <v>1655.3451404963801</v>
      </c>
      <c r="AD40">
        <f t="shared" si="5"/>
        <v>3310.6902809927601</v>
      </c>
      <c r="AE40" s="6" t="s">
        <v>22</v>
      </c>
      <c r="AF40" t="s">
        <v>23</v>
      </c>
      <c r="AG40" t="s">
        <v>24</v>
      </c>
      <c r="AH40" t="s">
        <v>25</v>
      </c>
      <c r="AI40" t="s">
        <v>26</v>
      </c>
      <c r="AJ40">
        <v>536870912</v>
      </c>
      <c r="AK40">
        <v>8388608</v>
      </c>
      <c r="AL40">
        <v>50.460543286466901</v>
      </c>
      <c r="AM40">
        <f t="shared" si="6"/>
        <v>100.9210865729338</v>
      </c>
    </row>
    <row r="41" spans="1:39">
      <c r="A41" s="4">
        <v>8388608</v>
      </c>
      <c r="B41">
        <v>1196680647</v>
      </c>
      <c r="C41">
        <v>1192929981</v>
      </c>
      <c r="D41">
        <v>899522179</v>
      </c>
      <c r="E41">
        <v>883013380</v>
      </c>
      <c r="F41">
        <v>863909609</v>
      </c>
      <c r="G41">
        <v>887483288</v>
      </c>
      <c r="H41">
        <v>868049089</v>
      </c>
      <c r="I41">
        <v>855354452</v>
      </c>
      <c r="J41">
        <f t="shared" si="12"/>
        <v>7646942625</v>
      </c>
      <c r="K41">
        <f t="shared" si="13"/>
        <v>7.6469426250000003</v>
      </c>
      <c r="L41" s="1">
        <f t="shared" si="14"/>
        <v>955.86782812499996</v>
      </c>
      <c r="N41">
        <f t="shared" si="16"/>
        <v>535.63890836698943</v>
      </c>
      <c r="P41">
        <v>297443900</v>
      </c>
      <c r="Q41" s="1">
        <f t="shared" si="17"/>
        <v>1721.332997583746</v>
      </c>
      <c r="S41">
        <f t="shared" si="15"/>
        <v>8192</v>
      </c>
      <c r="V41" t="s">
        <v>22</v>
      </c>
      <c r="W41" t="s">
        <v>23</v>
      </c>
      <c r="X41" t="s">
        <v>24</v>
      </c>
      <c r="Y41" t="s">
        <v>25</v>
      </c>
      <c r="Z41" t="s">
        <v>26</v>
      </c>
      <c r="AA41">
        <v>536870912</v>
      </c>
      <c r="AB41">
        <v>16777216</v>
      </c>
      <c r="AC41">
        <v>1640.4905887105499</v>
      </c>
      <c r="AD41">
        <f t="shared" si="5"/>
        <v>3280.9811774210998</v>
      </c>
      <c r="AE41" s="6" t="s">
        <v>22</v>
      </c>
      <c r="AF41" t="s">
        <v>23</v>
      </c>
      <c r="AG41" t="s">
        <v>24</v>
      </c>
      <c r="AH41" t="s">
        <v>25</v>
      </c>
      <c r="AI41" t="s">
        <v>26</v>
      </c>
      <c r="AJ41">
        <v>536870912</v>
      </c>
      <c r="AK41">
        <v>16777216</v>
      </c>
      <c r="AL41">
        <v>50.677666828598703</v>
      </c>
      <c r="AM41">
        <f t="shared" si="6"/>
        <v>101.35533365719741</v>
      </c>
    </row>
    <row r="42" spans="1:39">
      <c r="A42" s="4">
        <v>16777216</v>
      </c>
      <c r="B42">
        <v>1183944812</v>
      </c>
      <c r="C42">
        <v>1052566271</v>
      </c>
      <c r="D42">
        <v>862670833</v>
      </c>
      <c r="E42">
        <v>867514427</v>
      </c>
      <c r="F42">
        <v>864862602</v>
      </c>
      <c r="G42">
        <v>869999913</v>
      </c>
      <c r="H42">
        <v>852596280</v>
      </c>
      <c r="I42">
        <v>856610474</v>
      </c>
      <c r="J42">
        <f t="shared" si="12"/>
        <v>7410765612</v>
      </c>
      <c r="K42">
        <f t="shared" si="13"/>
        <v>7.4107656119999996</v>
      </c>
      <c r="L42" s="1">
        <f t="shared" si="14"/>
        <v>926.3457014999999</v>
      </c>
      <c r="N42">
        <f t="shared" si="16"/>
        <v>552.70942497054386</v>
      </c>
      <c r="P42">
        <v>310350200</v>
      </c>
      <c r="Q42" s="1">
        <f t="shared" si="17"/>
        <v>1649.7492187857458</v>
      </c>
      <c r="S42">
        <f t="shared" si="15"/>
        <v>16384</v>
      </c>
      <c r="V42" t="s">
        <v>22</v>
      </c>
      <c r="W42" t="s">
        <v>23</v>
      </c>
      <c r="X42" t="s">
        <v>24</v>
      </c>
      <c r="Y42" t="s">
        <v>25</v>
      </c>
      <c r="Z42" t="s">
        <v>26</v>
      </c>
      <c r="AA42">
        <v>536870912</v>
      </c>
      <c r="AB42">
        <v>33554432</v>
      </c>
      <c r="AC42">
        <v>1616.2768779268499</v>
      </c>
      <c r="AD42">
        <f t="shared" si="5"/>
        <v>3232.5537558536998</v>
      </c>
      <c r="AE42" s="6" t="s">
        <v>22</v>
      </c>
      <c r="AF42" t="s">
        <v>23</v>
      </c>
      <c r="AG42" t="s">
        <v>24</v>
      </c>
      <c r="AH42" t="s">
        <v>25</v>
      </c>
      <c r="AI42" t="s">
        <v>26</v>
      </c>
      <c r="AJ42">
        <v>536870912</v>
      </c>
      <c r="AK42">
        <v>33554432</v>
      </c>
      <c r="AL42">
        <v>50.9362749507522</v>
      </c>
      <c r="AM42">
        <f t="shared" si="6"/>
        <v>101.8725499015044</v>
      </c>
    </row>
    <row r="43" spans="1:39">
      <c r="A43" s="4">
        <v>33554432</v>
      </c>
      <c r="B43">
        <v>1164532497</v>
      </c>
      <c r="C43">
        <v>1116680901</v>
      </c>
      <c r="D43">
        <v>860371291</v>
      </c>
      <c r="E43">
        <v>859207066</v>
      </c>
      <c r="F43">
        <v>817520567</v>
      </c>
      <c r="G43">
        <v>810495534</v>
      </c>
      <c r="H43">
        <v>843569725</v>
      </c>
      <c r="I43">
        <v>856229391</v>
      </c>
      <c r="J43">
        <f t="shared" si="12"/>
        <v>7328606972</v>
      </c>
      <c r="K43">
        <f t="shared" si="13"/>
        <v>7.3286069720000002</v>
      </c>
      <c r="L43" s="1">
        <f t="shared" si="14"/>
        <v>916.07587149999995</v>
      </c>
      <c r="N43">
        <f t="shared" si="16"/>
        <v>558.90567138466542</v>
      </c>
      <c r="P43">
        <v>310620700</v>
      </c>
      <c r="Q43" s="1">
        <f t="shared" si="17"/>
        <v>1648.312556117477</v>
      </c>
      <c r="S43">
        <f t="shared" si="15"/>
        <v>32768</v>
      </c>
      <c r="V43" t="s">
        <v>22</v>
      </c>
      <c r="W43" t="s">
        <v>23</v>
      </c>
      <c r="X43" t="s">
        <v>24</v>
      </c>
      <c r="Y43" t="s">
        <v>25</v>
      </c>
      <c r="Z43" t="s">
        <v>26</v>
      </c>
      <c r="AA43">
        <v>536870912</v>
      </c>
      <c r="AB43">
        <v>67108864</v>
      </c>
      <c r="AC43">
        <v>1613.24229941474</v>
      </c>
      <c r="AD43">
        <f t="shared" si="5"/>
        <v>3226.4845988294801</v>
      </c>
      <c r="AE43" s="6" t="s">
        <v>22</v>
      </c>
      <c r="AF43" t="s">
        <v>23</v>
      </c>
      <c r="AG43" t="s">
        <v>24</v>
      </c>
      <c r="AH43" t="s">
        <v>25</v>
      </c>
      <c r="AI43" t="s">
        <v>26</v>
      </c>
      <c r="AJ43">
        <v>536870912</v>
      </c>
      <c r="AK43">
        <v>67108864</v>
      </c>
      <c r="AL43">
        <v>50.892879953772898</v>
      </c>
      <c r="AM43">
        <f t="shared" si="6"/>
        <v>101.7857599075458</v>
      </c>
    </row>
    <row r="44" spans="1:39">
      <c r="A44" s="4">
        <v>67108864</v>
      </c>
      <c r="B44">
        <v>1204844149</v>
      </c>
      <c r="C44">
        <v>882700273</v>
      </c>
      <c r="D44">
        <v>862413815</v>
      </c>
      <c r="E44">
        <v>832712551</v>
      </c>
      <c r="F44">
        <v>836057801</v>
      </c>
      <c r="G44">
        <v>916788885</v>
      </c>
      <c r="H44">
        <v>850699998</v>
      </c>
      <c r="I44">
        <v>843033140</v>
      </c>
      <c r="J44">
        <f t="shared" si="12"/>
        <v>7229250612</v>
      </c>
      <c r="K44">
        <f t="shared" si="13"/>
        <v>7.2292506120000004</v>
      </c>
      <c r="L44" s="1">
        <f t="shared" si="14"/>
        <v>903.65632649999998</v>
      </c>
      <c r="N44">
        <f t="shared" si="16"/>
        <v>566.58708071358808</v>
      </c>
      <c r="P44">
        <v>310991100</v>
      </c>
      <c r="Q44" s="1">
        <f t="shared" si="17"/>
        <v>1646.3493649818274</v>
      </c>
      <c r="S44">
        <f t="shared" si="15"/>
        <v>65536</v>
      </c>
      <c r="V44" t="s">
        <v>22</v>
      </c>
      <c r="W44" t="s">
        <v>23</v>
      </c>
      <c r="X44" t="s">
        <v>24</v>
      </c>
      <c r="Y44" t="s">
        <v>25</v>
      </c>
      <c r="Z44" t="s">
        <v>26</v>
      </c>
      <c r="AA44">
        <v>536870912</v>
      </c>
      <c r="AB44">
        <v>134217728</v>
      </c>
      <c r="AC44">
        <v>1605.63852079347</v>
      </c>
      <c r="AD44">
        <f t="shared" si="5"/>
        <v>3211.27704158694</v>
      </c>
      <c r="AE44" s="6" t="s">
        <v>22</v>
      </c>
      <c r="AF44" t="s">
        <v>23</v>
      </c>
      <c r="AG44" t="s">
        <v>24</v>
      </c>
      <c r="AH44" t="s">
        <v>25</v>
      </c>
      <c r="AI44" t="s">
        <v>26</v>
      </c>
      <c r="AJ44">
        <v>536870912</v>
      </c>
      <c r="AK44">
        <v>134217728</v>
      </c>
      <c r="AL44">
        <v>50.623883680085001</v>
      </c>
      <c r="AM44">
        <f t="shared" si="6"/>
        <v>101.24776736017</v>
      </c>
    </row>
    <row r="45" spans="1:39">
      <c r="A45" s="4">
        <v>134217728</v>
      </c>
      <c r="B45">
        <v>1253760204</v>
      </c>
      <c r="C45">
        <v>972228131</v>
      </c>
      <c r="D45">
        <v>907073165</v>
      </c>
      <c r="E45">
        <v>822680461</v>
      </c>
      <c r="F45">
        <v>908046611</v>
      </c>
      <c r="G45">
        <v>833397393</v>
      </c>
      <c r="H45">
        <v>915549049</v>
      </c>
      <c r="I45">
        <v>823090069</v>
      </c>
      <c r="J45">
        <f t="shared" si="12"/>
        <v>7435825083</v>
      </c>
      <c r="K45">
        <f t="shared" si="13"/>
        <v>7.4358250830000001</v>
      </c>
      <c r="L45" s="1">
        <f t="shared" si="14"/>
        <v>929.47813537499997</v>
      </c>
      <c r="N45">
        <f t="shared" si="16"/>
        <v>550.84673916878364</v>
      </c>
      <c r="P45">
        <v>311558000</v>
      </c>
      <c r="Q45" s="1">
        <f t="shared" si="17"/>
        <v>1643.353725470057</v>
      </c>
      <c r="S45">
        <f t="shared" si="15"/>
        <v>131072</v>
      </c>
      <c r="V45" t="s">
        <v>22</v>
      </c>
      <c r="W45" t="s">
        <v>23</v>
      </c>
      <c r="X45" t="s">
        <v>24</v>
      </c>
      <c r="Y45" t="s">
        <v>25</v>
      </c>
      <c r="Z45" t="s">
        <v>26</v>
      </c>
      <c r="AA45">
        <v>536870912</v>
      </c>
      <c r="AB45">
        <v>268435456</v>
      </c>
      <c r="AC45">
        <v>1601.0089558439699</v>
      </c>
      <c r="AD45">
        <f t="shared" si="5"/>
        <v>3202.0179116879399</v>
      </c>
      <c r="AE45" s="6" t="s">
        <v>22</v>
      </c>
      <c r="AF45" t="s">
        <v>23</v>
      </c>
      <c r="AG45" t="s">
        <v>24</v>
      </c>
      <c r="AH45" t="s">
        <v>25</v>
      </c>
      <c r="AI45" t="s">
        <v>26</v>
      </c>
      <c r="AJ45">
        <v>536870912</v>
      </c>
      <c r="AK45">
        <v>268435456</v>
      </c>
      <c r="AL45">
        <v>50.9630279540362</v>
      </c>
      <c r="AM45">
        <f t="shared" si="6"/>
        <v>101.9260559080724</v>
      </c>
    </row>
    <row r="46" spans="1:39">
      <c r="A46" s="4">
        <v>268435456</v>
      </c>
      <c r="B46">
        <v>1302421881</v>
      </c>
      <c r="C46">
        <v>935224328</v>
      </c>
      <c r="D46">
        <v>870768178</v>
      </c>
      <c r="E46">
        <v>926628030</v>
      </c>
      <c r="F46">
        <v>864852496</v>
      </c>
      <c r="G46">
        <v>856742396</v>
      </c>
      <c r="H46">
        <v>872548574</v>
      </c>
      <c r="I46">
        <v>848596285</v>
      </c>
      <c r="J46">
        <f t="shared" si="12"/>
        <v>7477782168</v>
      </c>
      <c r="K46">
        <f t="shared" si="13"/>
        <v>7.4777821680000001</v>
      </c>
      <c r="L46" s="1">
        <f t="shared" si="14"/>
        <v>934.72277099999997</v>
      </c>
      <c r="N46">
        <f t="shared" si="16"/>
        <v>547.75599341850204</v>
      </c>
      <c r="P46">
        <v>316065300</v>
      </c>
      <c r="Q46" s="1">
        <f t="shared" si="17"/>
        <v>1619.9184155932335</v>
      </c>
      <c r="S46">
        <f t="shared" si="15"/>
        <v>262144</v>
      </c>
      <c r="V46" t="s">
        <v>22</v>
      </c>
      <c r="W46" t="s">
        <v>23</v>
      </c>
      <c r="X46" t="s">
        <v>24</v>
      </c>
      <c r="Y46" t="s">
        <v>25</v>
      </c>
      <c r="Z46" t="s">
        <v>26</v>
      </c>
      <c r="AA46">
        <v>536870912</v>
      </c>
      <c r="AB46">
        <v>536870912</v>
      </c>
      <c r="AC46">
        <v>1506.1837314459301</v>
      </c>
      <c r="AD46">
        <f t="shared" si="5"/>
        <v>3012.3674628918602</v>
      </c>
      <c r="AE46" s="6" t="s">
        <v>22</v>
      </c>
      <c r="AF46" t="s">
        <v>23</v>
      </c>
      <c r="AG46" t="s">
        <v>24</v>
      </c>
      <c r="AH46" t="s">
        <v>25</v>
      </c>
      <c r="AI46" t="s">
        <v>26</v>
      </c>
      <c r="AJ46">
        <v>536870912</v>
      </c>
      <c r="AK46">
        <v>536870912</v>
      </c>
      <c r="AL46">
        <v>51.1949673299316</v>
      </c>
      <c r="AM46">
        <f t="shared" si="6"/>
        <v>102.3899346598632</v>
      </c>
    </row>
    <row r="47" spans="1:39">
      <c r="A47" s="4">
        <v>536870912</v>
      </c>
      <c r="B47">
        <v>1433664387</v>
      </c>
      <c r="C47">
        <v>1066560443</v>
      </c>
      <c r="D47">
        <v>1005585983</v>
      </c>
      <c r="E47">
        <v>1006861205</v>
      </c>
      <c r="F47">
        <v>982443746</v>
      </c>
      <c r="G47">
        <v>1027299460</v>
      </c>
      <c r="H47">
        <v>1004612860</v>
      </c>
      <c r="I47">
        <v>1010489220</v>
      </c>
      <c r="J47">
        <f t="shared" si="12"/>
        <v>8537517304</v>
      </c>
      <c r="K47">
        <f t="shared" si="13"/>
        <v>8.5375173039999996</v>
      </c>
      <c r="L47" s="1">
        <f t="shared" si="14"/>
        <v>1067.1896629999999</v>
      </c>
      <c r="N47">
        <f t="shared" si="16"/>
        <v>479.76476698687816</v>
      </c>
      <c r="P47">
        <v>312255100</v>
      </c>
      <c r="Q47" s="1">
        <f t="shared" si="17"/>
        <v>1639.6849883316559</v>
      </c>
      <c r="S47">
        <f t="shared" si="15"/>
        <v>524288</v>
      </c>
    </row>
  </sheetData>
  <mergeCells count="5">
    <mergeCell ref="A1:K1"/>
    <mergeCell ref="A11:K11"/>
    <mergeCell ref="A27:K27"/>
    <mergeCell ref="V1:AD1"/>
    <mergeCell ref="AE1:AM1"/>
  </mergeCells>
  <pageMargins left="0" right="0" top="0.39374999999999999" bottom="0.39374999999999999" header="0" footer="0"/>
  <pageSetup orientation="portrait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opLeftCell="E1" zoomScaleNormal="100" workbookViewId="0">
      <selection activeCell="AH17" sqref="AH17:AH26"/>
    </sheetView>
  </sheetViews>
  <sheetFormatPr defaultRowHeight="14"/>
  <cols>
    <col min="7" max="7" width="12.1640625" customWidth="1"/>
    <col min="8" max="8" width="13.9140625" customWidth="1"/>
  </cols>
  <sheetData>
    <row r="1" spans="1:34">
      <c r="A1" s="9" t="s">
        <v>27</v>
      </c>
      <c r="B1" s="9"/>
      <c r="C1" s="9"/>
      <c r="D1" s="9"/>
      <c r="E1" s="9"/>
      <c r="F1" s="9"/>
      <c r="G1" s="9"/>
      <c r="H1" s="9"/>
      <c r="I1" s="9"/>
      <c r="J1" s="10" t="s">
        <v>53</v>
      </c>
      <c r="K1" s="10"/>
      <c r="L1" s="10"/>
      <c r="M1" s="10"/>
      <c r="N1" s="10"/>
      <c r="O1" s="10"/>
      <c r="P1" s="10"/>
      <c r="Q1" s="10"/>
      <c r="R1" s="10"/>
      <c r="U1" t="s">
        <v>61</v>
      </c>
    </row>
    <row r="2" spans="1:34">
      <c r="Q2" t="s">
        <v>58</v>
      </c>
      <c r="S2" t="s">
        <v>59</v>
      </c>
      <c r="W2" t="s">
        <v>58</v>
      </c>
    </row>
    <row r="3" spans="1:34">
      <c r="A3" t="s">
        <v>54</v>
      </c>
      <c r="B3" t="s">
        <v>19</v>
      </c>
      <c r="C3" t="s">
        <v>20</v>
      </c>
      <c r="D3" t="s">
        <v>21</v>
      </c>
      <c r="H3" t="s">
        <v>56</v>
      </c>
      <c r="I3" t="s">
        <v>57</v>
      </c>
      <c r="Q3" t="s">
        <v>56</v>
      </c>
      <c r="R3" t="s">
        <v>57</v>
      </c>
      <c r="S3" t="s">
        <v>56</v>
      </c>
      <c r="T3" t="s">
        <v>57</v>
      </c>
      <c r="W3" t="s">
        <v>56</v>
      </c>
      <c r="X3" t="s">
        <v>57</v>
      </c>
      <c r="AH3" t="s">
        <v>50</v>
      </c>
    </row>
    <row r="4" spans="1:34">
      <c r="A4" t="s">
        <v>22</v>
      </c>
      <c r="B4" t="s">
        <v>23</v>
      </c>
      <c r="C4" t="s">
        <v>24</v>
      </c>
      <c r="D4" t="s">
        <v>25</v>
      </c>
      <c r="E4" t="s">
        <v>55</v>
      </c>
      <c r="F4">
        <v>131072</v>
      </c>
      <c r="G4">
        <v>1024</v>
      </c>
      <c r="H4" s="1">
        <v>2.82603387623328</v>
      </c>
      <c r="I4" s="7">
        <f>H4*2</f>
        <v>5.6520677524665599</v>
      </c>
      <c r="J4" t="s">
        <v>22</v>
      </c>
      <c r="K4" t="s">
        <v>23</v>
      </c>
      <c r="L4" t="s">
        <v>24</v>
      </c>
      <c r="M4" t="s">
        <v>25</v>
      </c>
      <c r="N4" t="s">
        <v>55</v>
      </c>
      <c r="O4">
        <v>131072</v>
      </c>
      <c r="P4">
        <v>1024</v>
      </c>
      <c r="Q4" s="7">
        <v>0.87771342648199302</v>
      </c>
      <c r="R4" s="7">
        <f>Q4*2</f>
        <v>1.755426852963986</v>
      </c>
      <c r="S4" s="7">
        <v>1.2201641556143801</v>
      </c>
      <c r="T4" s="7">
        <f>S4*2</f>
        <v>2.4403283112287601</v>
      </c>
      <c r="U4">
        <v>131072</v>
      </c>
      <c r="V4">
        <v>16384</v>
      </c>
      <c r="W4">
        <v>0.41647302336971997</v>
      </c>
      <c r="X4">
        <f>W4*2</f>
        <v>0.83294604673943995</v>
      </c>
      <c r="Z4" t="s">
        <v>22</v>
      </c>
      <c r="AA4" t="s">
        <v>23</v>
      </c>
      <c r="AB4" t="s">
        <v>24</v>
      </c>
      <c r="AC4" t="s">
        <v>25</v>
      </c>
      <c r="AD4" t="s">
        <v>55</v>
      </c>
      <c r="AE4">
        <v>131072</v>
      </c>
      <c r="AF4">
        <v>16384</v>
      </c>
      <c r="AG4">
        <v>0.41934839405533803</v>
      </c>
      <c r="AH4" s="1">
        <f>AG4*2</f>
        <v>0.83869678811067605</v>
      </c>
    </row>
    <row r="5" spans="1:34">
      <c r="A5" t="s">
        <v>22</v>
      </c>
      <c r="B5" t="s">
        <v>23</v>
      </c>
      <c r="C5" t="s">
        <v>24</v>
      </c>
      <c r="D5" t="s">
        <v>25</v>
      </c>
      <c r="E5" t="s">
        <v>55</v>
      </c>
      <c r="F5">
        <v>131072</v>
      </c>
      <c r="G5">
        <v>2048</v>
      </c>
      <c r="H5" s="1">
        <v>11.236359060101</v>
      </c>
      <c r="I5" s="7">
        <f t="shared" ref="I5:I46" si="0">H5*2</f>
        <v>22.472718120202</v>
      </c>
      <c r="J5" t="s">
        <v>22</v>
      </c>
      <c r="K5" t="s">
        <v>23</v>
      </c>
      <c r="L5" t="s">
        <v>24</v>
      </c>
      <c r="M5" t="s">
        <v>25</v>
      </c>
      <c r="N5" t="s">
        <v>55</v>
      </c>
      <c r="O5">
        <v>131072</v>
      </c>
      <c r="P5">
        <v>2048</v>
      </c>
      <c r="Q5" s="7">
        <v>3.5491899555993398</v>
      </c>
      <c r="R5" s="7">
        <f t="shared" ref="R5:R46" si="1">Q5*2</f>
        <v>7.0983799111986796</v>
      </c>
      <c r="S5" s="7">
        <v>4.19237093132078</v>
      </c>
      <c r="T5" s="7">
        <f t="shared" ref="T5:T46" si="2">S5*2</f>
        <v>8.38474186264156</v>
      </c>
      <c r="U5">
        <v>131072</v>
      </c>
      <c r="V5">
        <v>32768</v>
      </c>
      <c r="W5">
        <v>0.63598959492530305</v>
      </c>
      <c r="X5">
        <f t="shared" ref="X5:X19" si="3">W5*2</f>
        <v>1.2719791898506061</v>
      </c>
      <c r="Z5" t="s">
        <v>22</v>
      </c>
      <c r="AA5" t="s">
        <v>23</v>
      </c>
      <c r="AB5" t="s">
        <v>24</v>
      </c>
      <c r="AC5" t="s">
        <v>25</v>
      </c>
      <c r="AD5" t="s">
        <v>55</v>
      </c>
      <c r="AE5">
        <v>131072</v>
      </c>
      <c r="AF5">
        <v>32768</v>
      </c>
      <c r="AG5">
        <v>0.62719296766759003</v>
      </c>
      <c r="AH5" s="1">
        <f t="shared" ref="AH5:AH26" si="4">AG5*2</f>
        <v>1.2543859353351801</v>
      </c>
    </row>
    <row r="6" spans="1:34">
      <c r="A6" t="s">
        <v>22</v>
      </c>
      <c r="B6" t="s">
        <v>23</v>
      </c>
      <c r="C6" t="s">
        <v>24</v>
      </c>
      <c r="D6" t="s">
        <v>25</v>
      </c>
      <c r="E6" t="s">
        <v>55</v>
      </c>
      <c r="F6">
        <v>131072</v>
      </c>
      <c r="G6">
        <v>4096</v>
      </c>
      <c r="H6" s="1">
        <v>22.9885099748983</v>
      </c>
      <c r="I6" s="7">
        <f t="shared" si="0"/>
        <v>45.977019949796599</v>
      </c>
      <c r="J6" t="s">
        <v>22</v>
      </c>
      <c r="K6" t="s">
        <v>23</v>
      </c>
      <c r="L6" t="s">
        <v>24</v>
      </c>
      <c r="M6" t="s">
        <v>25</v>
      </c>
      <c r="N6" t="s">
        <v>55</v>
      </c>
      <c r="O6">
        <v>131072</v>
      </c>
      <c r="P6">
        <v>4096</v>
      </c>
      <c r="Q6" s="7">
        <v>6.5647329939278798</v>
      </c>
      <c r="R6" s="7">
        <f t="shared" si="1"/>
        <v>13.12946598785576</v>
      </c>
      <c r="S6" s="7">
        <v>6.9650268727452804</v>
      </c>
      <c r="T6" s="7">
        <f t="shared" si="2"/>
        <v>13.930053745490561</v>
      </c>
      <c r="U6">
        <v>131072</v>
      </c>
      <c r="V6">
        <v>65536</v>
      </c>
      <c r="W6">
        <v>1.24213855477238</v>
      </c>
      <c r="X6">
        <f t="shared" si="3"/>
        <v>2.48427710954476</v>
      </c>
      <c r="Z6" t="s">
        <v>22</v>
      </c>
      <c r="AA6" t="s">
        <v>23</v>
      </c>
      <c r="AB6" t="s">
        <v>24</v>
      </c>
      <c r="AC6" t="s">
        <v>25</v>
      </c>
      <c r="AD6" t="s">
        <v>55</v>
      </c>
      <c r="AE6">
        <v>131072</v>
      </c>
      <c r="AF6">
        <v>65536</v>
      </c>
      <c r="AG6">
        <v>1.2099776187051901</v>
      </c>
      <c r="AH6" s="1">
        <f t="shared" si="4"/>
        <v>2.4199552374103801</v>
      </c>
    </row>
    <row r="7" spans="1:34">
      <c r="A7" t="s">
        <v>22</v>
      </c>
      <c r="B7" t="s">
        <v>23</v>
      </c>
      <c r="C7" t="s">
        <v>24</v>
      </c>
      <c r="D7" t="s">
        <v>25</v>
      </c>
      <c r="E7" t="s">
        <v>55</v>
      </c>
      <c r="F7">
        <v>131072</v>
      </c>
      <c r="G7">
        <v>8192</v>
      </c>
      <c r="H7" s="1">
        <v>32.356595568440603</v>
      </c>
      <c r="I7" s="7">
        <f t="shared" si="0"/>
        <v>64.713191136881207</v>
      </c>
      <c r="J7" t="s">
        <v>22</v>
      </c>
      <c r="K7" t="s">
        <v>23</v>
      </c>
      <c r="L7" t="s">
        <v>24</v>
      </c>
      <c r="M7" t="s">
        <v>25</v>
      </c>
      <c r="N7" t="s">
        <v>55</v>
      </c>
      <c r="O7">
        <v>131072</v>
      </c>
      <c r="P7">
        <v>8192</v>
      </c>
      <c r="Q7" s="7">
        <v>9.0768350455874902</v>
      </c>
      <c r="R7" s="7">
        <f t="shared" si="1"/>
        <v>18.15367009117498</v>
      </c>
      <c r="S7" s="7">
        <v>8.3098436213740001</v>
      </c>
      <c r="T7" s="7">
        <f t="shared" si="2"/>
        <v>16.619687242748</v>
      </c>
      <c r="U7">
        <v>131072</v>
      </c>
      <c r="V7">
        <v>131072</v>
      </c>
      <c r="W7">
        <v>1.68575607859367</v>
      </c>
      <c r="X7">
        <f t="shared" si="3"/>
        <v>3.3715121571873401</v>
      </c>
      <c r="Z7" t="s">
        <v>22</v>
      </c>
      <c r="AA7" t="s">
        <v>23</v>
      </c>
      <c r="AB7" t="s">
        <v>24</v>
      </c>
      <c r="AC7" t="s">
        <v>25</v>
      </c>
      <c r="AD7" t="s">
        <v>55</v>
      </c>
      <c r="AE7">
        <v>131072</v>
      </c>
      <c r="AF7">
        <v>131072</v>
      </c>
      <c r="AG7">
        <v>1.67628631506672</v>
      </c>
      <c r="AH7" s="1">
        <f t="shared" si="4"/>
        <v>3.35257263013344</v>
      </c>
    </row>
    <row r="8" spans="1:34">
      <c r="A8" t="s">
        <v>22</v>
      </c>
      <c r="B8" t="s">
        <v>23</v>
      </c>
      <c r="C8" t="s">
        <v>24</v>
      </c>
      <c r="D8" t="s">
        <v>25</v>
      </c>
      <c r="E8" t="s">
        <v>55</v>
      </c>
      <c r="F8">
        <v>131072</v>
      </c>
      <c r="G8">
        <v>16384</v>
      </c>
      <c r="H8" s="1">
        <v>39.139543745641802</v>
      </c>
      <c r="I8" s="7">
        <f t="shared" si="0"/>
        <v>78.279087491283605</v>
      </c>
      <c r="J8" t="s">
        <v>22</v>
      </c>
      <c r="K8" t="s">
        <v>23</v>
      </c>
      <c r="L8" t="s">
        <v>24</v>
      </c>
      <c r="M8" t="s">
        <v>25</v>
      </c>
      <c r="N8" t="s">
        <v>55</v>
      </c>
      <c r="O8">
        <v>131072</v>
      </c>
      <c r="P8">
        <v>16384</v>
      </c>
      <c r="Q8" s="7">
        <v>13.0803776650353</v>
      </c>
      <c r="R8" s="7">
        <f t="shared" si="1"/>
        <v>26.1607553300706</v>
      </c>
      <c r="S8" s="7">
        <v>12.5115556728194</v>
      </c>
      <c r="T8" s="7">
        <f t="shared" si="2"/>
        <v>25.023111345638799</v>
      </c>
      <c r="U8">
        <v>16777216</v>
      </c>
      <c r="V8">
        <v>65536</v>
      </c>
      <c r="W8">
        <v>1.24327062369138</v>
      </c>
      <c r="X8">
        <f t="shared" si="3"/>
        <v>2.4865412473827599</v>
      </c>
      <c r="Z8" t="s">
        <v>22</v>
      </c>
      <c r="AA8" t="s">
        <v>23</v>
      </c>
      <c r="AB8" t="s">
        <v>24</v>
      </c>
      <c r="AC8" t="s">
        <v>25</v>
      </c>
      <c r="AD8" t="s">
        <v>55</v>
      </c>
      <c r="AE8">
        <v>16777216</v>
      </c>
      <c r="AF8">
        <v>65536</v>
      </c>
      <c r="AG8">
        <v>1.2461124282907099</v>
      </c>
      <c r="AH8" s="1">
        <f t="shared" si="4"/>
        <v>2.4922248565814198</v>
      </c>
    </row>
    <row r="9" spans="1:34">
      <c r="A9" t="s">
        <v>22</v>
      </c>
      <c r="B9" t="s">
        <v>23</v>
      </c>
      <c r="C9" t="s">
        <v>24</v>
      </c>
      <c r="D9" t="s">
        <v>25</v>
      </c>
      <c r="E9" t="s">
        <v>55</v>
      </c>
      <c r="F9">
        <v>131072</v>
      </c>
      <c r="G9">
        <v>32768</v>
      </c>
      <c r="H9" s="1">
        <v>52.687038988408801</v>
      </c>
      <c r="I9" s="7">
        <f t="shared" si="0"/>
        <v>105.3740779768176</v>
      </c>
      <c r="J9" t="s">
        <v>22</v>
      </c>
      <c r="K9" t="s">
        <v>23</v>
      </c>
      <c r="L9" t="s">
        <v>24</v>
      </c>
      <c r="M9" t="s">
        <v>25</v>
      </c>
      <c r="N9" t="s">
        <v>55</v>
      </c>
      <c r="O9">
        <v>131072</v>
      </c>
      <c r="P9">
        <v>32768</v>
      </c>
      <c r="Q9" s="7">
        <v>14.5833138889148</v>
      </c>
      <c r="R9" s="7">
        <f t="shared" si="1"/>
        <v>29.1666277778296</v>
      </c>
      <c r="S9" s="7">
        <v>15.7038233784703</v>
      </c>
      <c r="T9" s="7">
        <f t="shared" si="2"/>
        <v>31.407646756940601</v>
      </c>
      <c r="U9">
        <v>16777216</v>
      </c>
      <c r="V9">
        <v>131072</v>
      </c>
      <c r="W9">
        <v>2.42422925994292</v>
      </c>
      <c r="X9">
        <f t="shared" si="3"/>
        <v>4.8484585198858401</v>
      </c>
      <c r="Z9" t="s">
        <v>22</v>
      </c>
      <c r="AA9" t="s">
        <v>23</v>
      </c>
      <c r="AB9" t="s">
        <v>24</v>
      </c>
      <c r="AC9" t="s">
        <v>25</v>
      </c>
      <c r="AD9" t="s">
        <v>55</v>
      </c>
      <c r="AE9">
        <v>16777216</v>
      </c>
      <c r="AF9">
        <v>131072</v>
      </c>
      <c r="AG9">
        <v>2.4257452219223001</v>
      </c>
      <c r="AH9" s="1">
        <f t="shared" si="4"/>
        <v>4.8514904438446003</v>
      </c>
    </row>
    <row r="10" spans="1:34">
      <c r="A10" t="s">
        <v>22</v>
      </c>
      <c r="B10" t="s">
        <v>23</v>
      </c>
      <c r="C10" t="s">
        <v>24</v>
      </c>
      <c r="D10" t="s">
        <v>25</v>
      </c>
      <c r="E10" t="s">
        <v>55</v>
      </c>
      <c r="F10">
        <v>131072</v>
      </c>
      <c r="G10">
        <v>65536</v>
      </c>
      <c r="H10" s="1">
        <v>58.318586506758599</v>
      </c>
      <c r="I10" s="7">
        <f t="shared" si="0"/>
        <v>116.6371730135172</v>
      </c>
      <c r="J10" t="s">
        <v>22</v>
      </c>
      <c r="K10" t="s">
        <v>23</v>
      </c>
      <c r="L10" t="s">
        <v>24</v>
      </c>
      <c r="M10" t="s">
        <v>25</v>
      </c>
      <c r="N10" t="s">
        <v>55</v>
      </c>
      <c r="O10">
        <v>131072</v>
      </c>
      <c r="P10">
        <v>65536</v>
      </c>
      <c r="Q10" s="7">
        <v>16.866023059226698</v>
      </c>
      <c r="R10" s="7">
        <f t="shared" si="1"/>
        <v>33.732046118453397</v>
      </c>
      <c r="S10" s="7">
        <v>22.740731105408699</v>
      </c>
      <c r="T10" s="7">
        <f t="shared" si="2"/>
        <v>45.481462210817398</v>
      </c>
      <c r="U10">
        <v>16777216</v>
      </c>
      <c r="V10">
        <v>262144</v>
      </c>
      <c r="W10">
        <v>4.5383842379083399</v>
      </c>
      <c r="X10">
        <f t="shared" si="3"/>
        <v>9.0767684758166798</v>
      </c>
      <c r="Z10" t="s">
        <v>22</v>
      </c>
      <c r="AA10" t="s">
        <v>23</v>
      </c>
      <c r="AB10" t="s">
        <v>24</v>
      </c>
      <c r="AC10" t="s">
        <v>25</v>
      </c>
      <c r="AD10" t="s">
        <v>55</v>
      </c>
      <c r="AE10">
        <v>16777216</v>
      </c>
      <c r="AF10">
        <v>262144</v>
      </c>
      <c r="AG10">
        <v>4.3135386310857404</v>
      </c>
      <c r="AH10" s="1">
        <f t="shared" si="4"/>
        <v>8.6270772621714809</v>
      </c>
    </row>
    <row r="11" spans="1:34">
      <c r="A11" t="s">
        <v>22</v>
      </c>
      <c r="B11" t="s">
        <v>23</v>
      </c>
      <c r="C11" t="s">
        <v>24</v>
      </c>
      <c r="D11" t="s">
        <v>25</v>
      </c>
      <c r="E11" t="s">
        <v>55</v>
      </c>
      <c r="F11">
        <v>131072</v>
      </c>
      <c r="G11">
        <v>131072</v>
      </c>
      <c r="H11" s="1">
        <v>75.707104354672595</v>
      </c>
      <c r="I11" s="7">
        <f t="shared" si="0"/>
        <v>151.41420870934519</v>
      </c>
      <c r="J11" t="s">
        <v>22</v>
      </c>
      <c r="K11" t="s">
        <v>23</v>
      </c>
      <c r="L11" t="s">
        <v>24</v>
      </c>
      <c r="M11" t="s">
        <v>25</v>
      </c>
      <c r="N11" t="s">
        <v>55</v>
      </c>
      <c r="O11">
        <v>131072</v>
      </c>
      <c r="P11">
        <v>131072</v>
      </c>
      <c r="Q11" s="7">
        <v>27.923388943320798</v>
      </c>
      <c r="R11" s="7">
        <f t="shared" si="1"/>
        <v>55.846777886641597</v>
      </c>
      <c r="S11" s="7">
        <v>25.137881278814199</v>
      </c>
      <c r="T11" s="7">
        <f t="shared" si="2"/>
        <v>50.275762557628397</v>
      </c>
      <c r="U11">
        <v>16777216</v>
      </c>
      <c r="V11">
        <v>524288</v>
      </c>
      <c r="W11">
        <v>8.9204003418582793</v>
      </c>
      <c r="X11">
        <f t="shared" si="3"/>
        <v>17.840800683716559</v>
      </c>
      <c r="Z11" t="s">
        <v>22</v>
      </c>
      <c r="AA11" t="s">
        <v>23</v>
      </c>
      <c r="AB11" t="s">
        <v>24</v>
      </c>
      <c r="AC11" t="s">
        <v>25</v>
      </c>
      <c r="AD11" t="s">
        <v>55</v>
      </c>
      <c r="AE11">
        <v>16777216</v>
      </c>
      <c r="AF11">
        <v>524288</v>
      </c>
      <c r="AG11">
        <v>5.9451759653182199</v>
      </c>
      <c r="AH11" s="1">
        <f t="shared" si="4"/>
        <v>11.89035193063644</v>
      </c>
    </row>
    <row r="12" spans="1:34">
      <c r="A12" t="s">
        <v>22</v>
      </c>
      <c r="B12" t="s">
        <v>23</v>
      </c>
      <c r="C12" t="s">
        <v>24</v>
      </c>
      <c r="D12" t="s">
        <v>25</v>
      </c>
      <c r="E12" t="s">
        <v>55</v>
      </c>
      <c r="F12">
        <v>16777216</v>
      </c>
      <c r="G12">
        <v>1024</v>
      </c>
      <c r="H12" s="1">
        <v>16.906900192887399</v>
      </c>
      <c r="I12" s="7">
        <f t="shared" si="0"/>
        <v>33.813800385774798</v>
      </c>
      <c r="J12" t="s">
        <v>22</v>
      </c>
      <c r="K12" t="s">
        <v>23</v>
      </c>
      <c r="L12" t="s">
        <v>24</v>
      </c>
      <c r="M12" t="s">
        <v>25</v>
      </c>
      <c r="N12" t="s">
        <v>55</v>
      </c>
      <c r="O12">
        <v>16777216</v>
      </c>
      <c r="P12">
        <v>1024</v>
      </c>
      <c r="Q12" s="7">
        <v>2.5527320931766</v>
      </c>
      <c r="R12" s="7">
        <f t="shared" si="1"/>
        <v>5.1054641863532</v>
      </c>
      <c r="S12" s="7">
        <v>2.7429123145791201</v>
      </c>
      <c r="T12" s="7">
        <f t="shared" si="2"/>
        <v>5.4858246291582402</v>
      </c>
      <c r="U12">
        <v>16777216</v>
      </c>
      <c r="V12">
        <v>1048576</v>
      </c>
      <c r="W12">
        <v>16.612399494982999</v>
      </c>
      <c r="X12">
        <f t="shared" si="3"/>
        <v>33.224798989965997</v>
      </c>
      <c r="Z12" t="s">
        <v>22</v>
      </c>
      <c r="AA12" t="s">
        <v>23</v>
      </c>
      <c r="AB12" t="s">
        <v>24</v>
      </c>
      <c r="AC12" t="s">
        <v>25</v>
      </c>
      <c r="AD12" t="s">
        <v>55</v>
      </c>
      <c r="AE12">
        <v>16777216</v>
      </c>
      <c r="AF12">
        <v>1048576</v>
      </c>
      <c r="AG12">
        <v>8.2893560887873594</v>
      </c>
      <c r="AH12" s="1">
        <f t="shared" si="4"/>
        <v>16.578712177574719</v>
      </c>
    </row>
    <row r="13" spans="1:34">
      <c r="A13" t="s">
        <v>22</v>
      </c>
      <c r="B13" t="s">
        <v>23</v>
      </c>
      <c r="C13" t="s">
        <v>24</v>
      </c>
      <c r="D13" t="s">
        <v>25</v>
      </c>
      <c r="E13" t="s">
        <v>55</v>
      </c>
      <c r="F13">
        <v>16777216</v>
      </c>
      <c r="G13">
        <v>2048</v>
      </c>
      <c r="H13" s="1">
        <v>29.4700425818539</v>
      </c>
      <c r="I13" s="7">
        <f t="shared" si="0"/>
        <v>58.940085163707799</v>
      </c>
      <c r="J13" t="s">
        <v>22</v>
      </c>
      <c r="K13" t="s">
        <v>23</v>
      </c>
      <c r="L13" t="s">
        <v>24</v>
      </c>
      <c r="M13" t="s">
        <v>25</v>
      </c>
      <c r="N13" t="s">
        <v>55</v>
      </c>
      <c r="O13">
        <v>16777216</v>
      </c>
      <c r="P13">
        <v>2048</v>
      </c>
      <c r="Q13" s="7">
        <v>4.5211315155201701</v>
      </c>
      <c r="R13" s="7">
        <f t="shared" si="1"/>
        <v>9.0422630310403402</v>
      </c>
      <c r="S13" s="7">
        <v>5.3608816892009497</v>
      </c>
      <c r="T13" s="7">
        <f t="shared" si="2"/>
        <v>10.721763378401899</v>
      </c>
      <c r="U13">
        <v>16777216</v>
      </c>
      <c r="V13">
        <v>2097152</v>
      </c>
      <c r="W13">
        <v>26.724754167003798</v>
      </c>
      <c r="X13">
        <f t="shared" si="3"/>
        <v>53.449508334007596</v>
      </c>
      <c r="Z13" t="s">
        <v>22</v>
      </c>
      <c r="AA13" t="s">
        <v>23</v>
      </c>
      <c r="AB13" t="s">
        <v>24</v>
      </c>
      <c r="AC13" t="s">
        <v>25</v>
      </c>
      <c r="AD13" t="s">
        <v>55</v>
      </c>
      <c r="AE13">
        <v>16777216</v>
      </c>
      <c r="AF13">
        <v>2097152</v>
      </c>
      <c r="AG13">
        <v>10.140840042851099</v>
      </c>
      <c r="AH13" s="1">
        <f t="shared" si="4"/>
        <v>20.281680085702199</v>
      </c>
    </row>
    <row r="14" spans="1:34">
      <c r="A14" t="s">
        <v>22</v>
      </c>
      <c r="B14" t="s">
        <v>23</v>
      </c>
      <c r="C14" t="s">
        <v>24</v>
      </c>
      <c r="D14" t="s">
        <v>25</v>
      </c>
      <c r="E14" t="s">
        <v>55</v>
      </c>
      <c r="F14">
        <v>16777216</v>
      </c>
      <c r="G14">
        <v>4096</v>
      </c>
      <c r="H14" s="1">
        <v>41.827647338724297</v>
      </c>
      <c r="I14" s="7">
        <f t="shared" si="0"/>
        <v>83.655294677448595</v>
      </c>
      <c r="J14" t="s">
        <v>22</v>
      </c>
      <c r="K14" t="s">
        <v>23</v>
      </c>
      <c r="L14" t="s">
        <v>24</v>
      </c>
      <c r="M14" t="s">
        <v>25</v>
      </c>
      <c r="N14" t="s">
        <v>55</v>
      </c>
      <c r="O14">
        <v>16777216</v>
      </c>
      <c r="P14">
        <v>4096</v>
      </c>
      <c r="Q14" s="7">
        <v>6.17602725120146</v>
      </c>
      <c r="R14" s="7">
        <f t="shared" si="1"/>
        <v>12.35205450240292</v>
      </c>
      <c r="S14" s="7">
        <v>7.5550379985169096</v>
      </c>
      <c r="T14" s="7">
        <f t="shared" si="2"/>
        <v>15.110075997033819</v>
      </c>
      <c r="U14">
        <v>16777216</v>
      </c>
      <c r="V14">
        <v>4194304</v>
      </c>
      <c r="W14">
        <v>32.834966402277303</v>
      </c>
      <c r="X14">
        <f t="shared" si="3"/>
        <v>65.669932804554605</v>
      </c>
      <c r="Z14" t="s">
        <v>22</v>
      </c>
      <c r="AA14" t="s">
        <v>23</v>
      </c>
      <c r="AB14" t="s">
        <v>24</v>
      </c>
      <c r="AC14" t="s">
        <v>25</v>
      </c>
      <c r="AD14" t="s">
        <v>55</v>
      </c>
      <c r="AE14">
        <v>16777216</v>
      </c>
      <c r="AF14">
        <v>4194304</v>
      </c>
      <c r="AG14">
        <v>11.879293830151299</v>
      </c>
      <c r="AH14" s="1">
        <f t="shared" si="4"/>
        <v>23.758587660302599</v>
      </c>
    </row>
    <row r="15" spans="1:34">
      <c r="A15" t="s">
        <v>22</v>
      </c>
      <c r="B15" t="s">
        <v>23</v>
      </c>
      <c r="C15" t="s">
        <v>24</v>
      </c>
      <c r="D15" t="s">
        <v>25</v>
      </c>
      <c r="E15" t="s">
        <v>55</v>
      </c>
      <c r="F15">
        <v>16777216</v>
      </c>
      <c r="G15">
        <v>8192</v>
      </c>
      <c r="H15" s="1">
        <v>53.910773787805397</v>
      </c>
      <c r="I15" s="7">
        <f t="shared" si="0"/>
        <v>107.82154757561079</v>
      </c>
      <c r="J15" t="s">
        <v>22</v>
      </c>
      <c r="K15" t="s">
        <v>23</v>
      </c>
      <c r="L15" t="s">
        <v>24</v>
      </c>
      <c r="M15" t="s">
        <v>25</v>
      </c>
      <c r="N15" t="s">
        <v>55</v>
      </c>
      <c r="O15">
        <v>16777216</v>
      </c>
      <c r="P15">
        <v>8192</v>
      </c>
      <c r="Q15" s="7">
        <v>9.4518380081998092</v>
      </c>
      <c r="R15" s="7">
        <f t="shared" si="1"/>
        <v>18.903676016399618</v>
      </c>
      <c r="S15" s="7">
        <v>9.6417748949470692</v>
      </c>
      <c r="T15" s="7">
        <f t="shared" si="2"/>
        <v>19.283549789894138</v>
      </c>
      <c r="U15">
        <v>16777216</v>
      </c>
      <c r="V15">
        <v>8388608</v>
      </c>
      <c r="W15">
        <v>33.479114790778297</v>
      </c>
      <c r="X15">
        <f t="shared" si="3"/>
        <v>66.958229581556594</v>
      </c>
      <c r="Z15" t="s">
        <v>22</v>
      </c>
      <c r="AA15" t="s">
        <v>23</v>
      </c>
      <c r="AB15" t="s">
        <v>24</v>
      </c>
      <c r="AC15" t="s">
        <v>25</v>
      </c>
      <c r="AD15" t="s">
        <v>55</v>
      </c>
      <c r="AE15">
        <v>16777216</v>
      </c>
      <c r="AF15">
        <v>8388608</v>
      </c>
      <c r="AG15">
        <v>13.064829145480701</v>
      </c>
      <c r="AH15" s="1">
        <f t="shared" si="4"/>
        <v>26.129658290961402</v>
      </c>
    </row>
    <row r="16" spans="1:34">
      <c r="A16" t="s">
        <v>22</v>
      </c>
      <c r="B16" t="s">
        <v>23</v>
      </c>
      <c r="C16" t="s">
        <v>24</v>
      </c>
      <c r="D16" t="s">
        <v>25</v>
      </c>
      <c r="E16" t="s">
        <v>55</v>
      </c>
      <c r="F16">
        <v>16777216</v>
      </c>
      <c r="G16">
        <v>16384</v>
      </c>
      <c r="H16" s="1">
        <v>60.775310637806498</v>
      </c>
      <c r="I16" s="7">
        <f t="shared" si="0"/>
        <v>121.550621275613</v>
      </c>
      <c r="J16" t="s">
        <v>22</v>
      </c>
      <c r="K16" t="s">
        <v>23</v>
      </c>
      <c r="L16" t="s">
        <v>24</v>
      </c>
      <c r="M16" t="s">
        <v>25</v>
      </c>
      <c r="N16" t="s">
        <v>55</v>
      </c>
      <c r="O16">
        <v>16777216</v>
      </c>
      <c r="P16">
        <v>16384</v>
      </c>
      <c r="Q16" s="7">
        <v>13.1171638718887</v>
      </c>
      <c r="R16" s="7">
        <f t="shared" si="1"/>
        <v>26.234327743777399</v>
      </c>
      <c r="S16" s="7">
        <v>12.5716622463026</v>
      </c>
      <c r="T16" s="7">
        <f t="shared" si="2"/>
        <v>25.143324492605199</v>
      </c>
      <c r="U16">
        <v>16777216</v>
      </c>
      <c r="V16">
        <v>16777216</v>
      </c>
      <c r="W16">
        <v>43.224073249935003</v>
      </c>
      <c r="X16">
        <f t="shared" si="3"/>
        <v>86.448146499870006</v>
      </c>
      <c r="Z16" t="s">
        <v>22</v>
      </c>
      <c r="AA16" t="s">
        <v>23</v>
      </c>
      <c r="AB16" t="s">
        <v>24</v>
      </c>
      <c r="AC16" t="s">
        <v>25</v>
      </c>
      <c r="AD16" t="s">
        <v>55</v>
      </c>
      <c r="AE16">
        <v>16777216</v>
      </c>
      <c r="AF16">
        <v>16777216</v>
      </c>
      <c r="AG16">
        <v>14.5745740143507</v>
      </c>
      <c r="AH16" s="1">
        <f t="shared" si="4"/>
        <v>29.149148028701401</v>
      </c>
    </row>
    <row r="17" spans="1:34">
      <c r="A17" t="s">
        <v>22</v>
      </c>
      <c r="B17" t="s">
        <v>23</v>
      </c>
      <c r="C17" t="s">
        <v>24</v>
      </c>
      <c r="D17" t="s">
        <v>25</v>
      </c>
      <c r="E17" t="s">
        <v>55</v>
      </c>
      <c r="F17">
        <v>16777216</v>
      </c>
      <c r="G17">
        <v>32768</v>
      </c>
      <c r="H17" s="1">
        <v>81.965869411976797</v>
      </c>
      <c r="I17" s="7">
        <f t="shared" si="0"/>
        <v>163.93173882395359</v>
      </c>
      <c r="J17" t="s">
        <v>22</v>
      </c>
      <c r="K17" t="s">
        <v>23</v>
      </c>
      <c r="L17" t="s">
        <v>24</v>
      </c>
      <c r="M17" t="s">
        <v>25</v>
      </c>
      <c r="N17" t="s">
        <v>55</v>
      </c>
      <c r="O17">
        <v>16777216</v>
      </c>
      <c r="P17">
        <v>32768</v>
      </c>
      <c r="Q17" s="7">
        <v>20.192962332613401</v>
      </c>
      <c r="R17" s="7">
        <f t="shared" si="1"/>
        <v>40.385924665226803</v>
      </c>
      <c r="S17" s="7">
        <v>19.358003431012499</v>
      </c>
      <c r="T17" s="7">
        <f t="shared" si="2"/>
        <v>38.716006862024997</v>
      </c>
      <c r="U17">
        <v>536870912</v>
      </c>
      <c r="V17">
        <v>262144</v>
      </c>
      <c r="W17">
        <v>4.5972009739593203</v>
      </c>
      <c r="X17">
        <f t="shared" si="3"/>
        <v>9.1944019479186405</v>
      </c>
      <c r="Z17" t="s">
        <v>22</v>
      </c>
      <c r="AA17" t="s">
        <v>23</v>
      </c>
      <c r="AB17" t="s">
        <v>24</v>
      </c>
      <c r="AC17" t="s">
        <v>25</v>
      </c>
      <c r="AD17" t="s">
        <v>55</v>
      </c>
      <c r="AE17">
        <v>536870912</v>
      </c>
      <c r="AF17">
        <v>1048576</v>
      </c>
      <c r="AG17">
        <v>15.5383156217253</v>
      </c>
      <c r="AH17" s="1">
        <f t="shared" si="4"/>
        <v>31.076631243450599</v>
      </c>
    </row>
    <row r="18" spans="1:34">
      <c r="A18" t="s">
        <v>22</v>
      </c>
      <c r="B18" t="s">
        <v>23</v>
      </c>
      <c r="C18" t="s">
        <v>24</v>
      </c>
      <c r="D18" t="s">
        <v>25</v>
      </c>
      <c r="E18" t="s">
        <v>55</v>
      </c>
      <c r="F18">
        <v>16777216</v>
      </c>
      <c r="G18">
        <v>65536</v>
      </c>
      <c r="H18" s="1">
        <v>95.692635255559097</v>
      </c>
      <c r="I18" s="7">
        <f t="shared" si="0"/>
        <v>191.38527051111819</v>
      </c>
      <c r="J18" t="s">
        <v>22</v>
      </c>
      <c r="K18" t="s">
        <v>23</v>
      </c>
      <c r="L18" t="s">
        <v>24</v>
      </c>
      <c r="M18" t="s">
        <v>25</v>
      </c>
      <c r="N18" t="s">
        <v>55</v>
      </c>
      <c r="O18">
        <v>16777216</v>
      </c>
      <c r="P18">
        <v>65536</v>
      </c>
      <c r="Q18" s="7">
        <v>23.3403429051145</v>
      </c>
      <c r="R18" s="7">
        <f t="shared" si="1"/>
        <v>46.680685810229001</v>
      </c>
      <c r="S18" s="7">
        <v>23.546132288764099</v>
      </c>
      <c r="T18" s="7">
        <f t="shared" si="2"/>
        <v>47.092264577528198</v>
      </c>
      <c r="U18">
        <v>536870912</v>
      </c>
      <c r="V18">
        <v>524288</v>
      </c>
      <c r="W18">
        <v>8.79306650526817</v>
      </c>
      <c r="X18">
        <f t="shared" si="3"/>
        <v>17.58613301053634</v>
      </c>
      <c r="Z18" t="s">
        <v>22</v>
      </c>
      <c r="AA18" t="s">
        <v>23</v>
      </c>
      <c r="AB18" t="s">
        <v>24</v>
      </c>
      <c r="AC18" t="s">
        <v>25</v>
      </c>
      <c r="AD18" t="s">
        <v>55</v>
      </c>
      <c r="AE18">
        <v>536870912</v>
      </c>
      <c r="AF18">
        <v>2097152</v>
      </c>
      <c r="AG18">
        <v>27.120150293363999</v>
      </c>
      <c r="AH18" s="1">
        <f t="shared" si="4"/>
        <v>54.240300586727997</v>
      </c>
    </row>
    <row r="19" spans="1:34">
      <c r="A19" t="s">
        <v>22</v>
      </c>
      <c r="B19" t="s">
        <v>23</v>
      </c>
      <c r="C19" t="s">
        <v>24</v>
      </c>
      <c r="D19" t="s">
        <v>25</v>
      </c>
      <c r="E19" t="s">
        <v>55</v>
      </c>
      <c r="F19">
        <v>16777216</v>
      </c>
      <c r="G19">
        <v>131072</v>
      </c>
      <c r="H19" s="1">
        <v>105.319143334088</v>
      </c>
      <c r="I19" s="7">
        <f t="shared" si="0"/>
        <v>210.63828666817599</v>
      </c>
      <c r="J19" t="s">
        <v>22</v>
      </c>
      <c r="K19" t="s">
        <v>23</v>
      </c>
      <c r="L19" t="s">
        <v>24</v>
      </c>
      <c r="M19" t="s">
        <v>25</v>
      </c>
      <c r="N19" t="s">
        <v>55</v>
      </c>
      <c r="O19">
        <v>16777216</v>
      </c>
      <c r="P19">
        <v>131072</v>
      </c>
      <c r="Q19" s="7">
        <v>27.570368955499799</v>
      </c>
      <c r="R19" s="7">
        <f t="shared" si="1"/>
        <v>55.140737910999597</v>
      </c>
      <c r="S19" s="7">
        <v>28.0457895753575</v>
      </c>
      <c r="T19" s="7">
        <f t="shared" si="2"/>
        <v>56.091579150714999</v>
      </c>
      <c r="U19">
        <v>536870912</v>
      </c>
      <c r="V19">
        <v>1048576</v>
      </c>
      <c r="W19">
        <v>16.633192920354201</v>
      </c>
      <c r="X19">
        <f t="shared" si="3"/>
        <v>33.266385840708402</v>
      </c>
      <c r="Z19" t="s">
        <v>22</v>
      </c>
      <c r="AA19" t="s">
        <v>23</v>
      </c>
      <c r="AB19" t="s">
        <v>24</v>
      </c>
      <c r="AC19" t="s">
        <v>25</v>
      </c>
      <c r="AD19" t="s">
        <v>55</v>
      </c>
      <c r="AE19">
        <v>536870912</v>
      </c>
      <c r="AF19">
        <v>4194304</v>
      </c>
      <c r="AG19">
        <v>35.053681558475397</v>
      </c>
      <c r="AH19" s="1">
        <f t="shared" si="4"/>
        <v>70.107363116950793</v>
      </c>
    </row>
    <row r="20" spans="1:34">
      <c r="A20" t="s">
        <v>22</v>
      </c>
      <c r="B20" t="s">
        <v>23</v>
      </c>
      <c r="C20" t="s">
        <v>24</v>
      </c>
      <c r="D20" t="s">
        <v>25</v>
      </c>
      <c r="E20" t="s">
        <v>55</v>
      </c>
      <c r="F20">
        <v>16777216</v>
      </c>
      <c r="G20">
        <v>262144</v>
      </c>
      <c r="H20" s="1">
        <v>111.45739685899601</v>
      </c>
      <c r="I20" s="7">
        <f t="shared" si="0"/>
        <v>222.91479371799201</v>
      </c>
      <c r="J20" t="s">
        <v>22</v>
      </c>
      <c r="K20" t="s">
        <v>23</v>
      </c>
      <c r="L20" t="s">
        <v>24</v>
      </c>
      <c r="M20" t="s">
        <v>25</v>
      </c>
      <c r="N20" t="s">
        <v>55</v>
      </c>
      <c r="O20">
        <v>16777216</v>
      </c>
      <c r="P20">
        <v>262144</v>
      </c>
      <c r="Q20" s="7">
        <v>31.955178899151701</v>
      </c>
      <c r="R20" s="7">
        <f t="shared" si="1"/>
        <v>63.910357798303401</v>
      </c>
      <c r="S20" s="7">
        <v>31.9820572982862</v>
      </c>
      <c r="T20" s="7">
        <f t="shared" si="2"/>
        <v>63.964114596572401</v>
      </c>
      <c r="Z20" t="s">
        <v>22</v>
      </c>
      <c r="AA20" t="s">
        <v>23</v>
      </c>
      <c r="AB20" t="s">
        <v>24</v>
      </c>
      <c r="AC20" t="s">
        <v>25</v>
      </c>
      <c r="AD20" t="s">
        <v>55</v>
      </c>
      <c r="AE20">
        <v>536870912</v>
      </c>
      <c r="AF20">
        <v>8388608</v>
      </c>
      <c r="AG20">
        <v>38.390073862502099</v>
      </c>
      <c r="AH20" s="1">
        <f t="shared" si="4"/>
        <v>76.780147725004198</v>
      </c>
    </row>
    <row r="21" spans="1:34">
      <c r="A21" t="s">
        <v>22</v>
      </c>
      <c r="B21" t="s">
        <v>23</v>
      </c>
      <c r="C21" t="s">
        <v>24</v>
      </c>
      <c r="D21" t="s">
        <v>25</v>
      </c>
      <c r="E21" t="s">
        <v>55</v>
      </c>
      <c r="F21">
        <v>16777216</v>
      </c>
      <c r="G21">
        <v>524288</v>
      </c>
      <c r="H21" s="1">
        <v>116.319727569892</v>
      </c>
      <c r="I21" s="7">
        <f t="shared" si="0"/>
        <v>232.63945513978399</v>
      </c>
      <c r="J21" t="s">
        <v>22</v>
      </c>
      <c r="K21" t="s">
        <v>23</v>
      </c>
      <c r="L21" t="s">
        <v>24</v>
      </c>
      <c r="M21" t="s">
        <v>25</v>
      </c>
      <c r="N21" t="s">
        <v>55</v>
      </c>
      <c r="O21">
        <v>16777216</v>
      </c>
      <c r="P21">
        <v>524288</v>
      </c>
      <c r="Q21" s="7">
        <v>34.389316917432403</v>
      </c>
      <c r="R21" s="7">
        <f t="shared" si="1"/>
        <v>68.778633834864806</v>
      </c>
      <c r="S21" s="7">
        <v>33.951587209540698</v>
      </c>
      <c r="T21" s="7">
        <f t="shared" si="2"/>
        <v>67.903174419081395</v>
      </c>
      <c r="Z21" t="s">
        <v>22</v>
      </c>
      <c r="AA21" t="s">
        <v>23</v>
      </c>
      <c r="AB21" t="s">
        <v>24</v>
      </c>
      <c r="AC21" t="s">
        <v>25</v>
      </c>
      <c r="AD21" t="s">
        <v>55</v>
      </c>
      <c r="AE21">
        <v>536870912</v>
      </c>
      <c r="AF21">
        <v>16777216</v>
      </c>
      <c r="AG21">
        <v>42.835196550155999</v>
      </c>
      <c r="AH21" s="1">
        <f t="shared" si="4"/>
        <v>85.670393100311998</v>
      </c>
    </row>
    <row r="22" spans="1:34">
      <c r="A22" t="s">
        <v>22</v>
      </c>
      <c r="B22" t="s">
        <v>23</v>
      </c>
      <c r="C22" t="s">
        <v>24</v>
      </c>
      <c r="D22" t="s">
        <v>25</v>
      </c>
      <c r="E22" t="s">
        <v>55</v>
      </c>
      <c r="F22">
        <v>16777216</v>
      </c>
      <c r="G22">
        <v>1048576</v>
      </c>
      <c r="H22" s="1">
        <v>116.49181633341</v>
      </c>
      <c r="I22" s="7">
        <f t="shared" si="0"/>
        <v>232.98363266682</v>
      </c>
      <c r="J22" t="s">
        <v>22</v>
      </c>
      <c r="K22" t="s">
        <v>23</v>
      </c>
      <c r="L22" t="s">
        <v>24</v>
      </c>
      <c r="M22" t="s">
        <v>25</v>
      </c>
      <c r="N22" t="s">
        <v>55</v>
      </c>
      <c r="O22">
        <v>16777216</v>
      </c>
      <c r="P22">
        <v>1048576</v>
      </c>
      <c r="Q22" s="7">
        <v>34.100082788180899</v>
      </c>
      <c r="R22" s="7">
        <f t="shared" si="1"/>
        <v>68.200165576361798</v>
      </c>
      <c r="S22" s="7">
        <v>34.700852280692601</v>
      </c>
      <c r="T22" s="7">
        <f t="shared" si="2"/>
        <v>69.401704561385202</v>
      </c>
      <c r="Z22" t="s">
        <v>22</v>
      </c>
      <c r="AA22" t="s">
        <v>23</v>
      </c>
      <c r="AB22" t="s">
        <v>24</v>
      </c>
      <c r="AC22" t="s">
        <v>25</v>
      </c>
      <c r="AD22" t="s">
        <v>55</v>
      </c>
      <c r="AE22">
        <v>536870912</v>
      </c>
      <c r="AF22">
        <v>33554432</v>
      </c>
      <c r="AG22">
        <v>41.148903727366402</v>
      </c>
      <c r="AH22" s="1">
        <f t="shared" si="4"/>
        <v>82.297807454732805</v>
      </c>
    </row>
    <row r="23" spans="1:34">
      <c r="A23" t="s">
        <v>22</v>
      </c>
      <c r="B23" t="s">
        <v>23</v>
      </c>
      <c r="C23" t="s">
        <v>24</v>
      </c>
      <c r="D23" t="s">
        <v>25</v>
      </c>
      <c r="E23" t="s">
        <v>55</v>
      </c>
      <c r="F23">
        <v>16777216</v>
      </c>
      <c r="G23">
        <v>2097152</v>
      </c>
      <c r="H23" s="1">
        <v>115.3480766631</v>
      </c>
      <c r="I23" s="7">
        <f t="shared" si="0"/>
        <v>230.6961533262</v>
      </c>
      <c r="J23" t="s">
        <v>22</v>
      </c>
      <c r="K23" t="s">
        <v>23</v>
      </c>
      <c r="L23" t="s">
        <v>24</v>
      </c>
      <c r="M23" t="s">
        <v>25</v>
      </c>
      <c r="N23" t="s">
        <v>55</v>
      </c>
      <c r="O23">
        <v>16777216</v>
      </c>
      <c r="P23">
        <v>2097152</v>
      </c>
      <c r="Q23" s="7">
        <v>34.8476228450142</v>
      </c>
      <c r="R23" s="7">
        <f t="shared" si="1"/>
        <v>69.695245690028401</v>
      </c>
      <c r="S23" s="7">
        <v>35.404784673410298</v>
      </c>
      <c r="T23" s="7">
        <f t="shared" si="2"/>
        <v>70.809569346820595</v>
      </c>
      <c r="Z23" t="s">
        <v>22</v>
      </c>
      <c r="AA23" t="s">
        <v>23</v>
      </c>
      <c r="AB23" t="s">
        <v>24</v>
      </c>
      <c r="AC23" t="s">
        <v>25</v>
      </c>
      <c r="AD23" t="s">
        <v>55</v>
      </c>
      <c r="AE23">
        <v>536870912</v>
      </c>
      <c r="AF23">
        <v>67108864</v>
      </c>
      <c r="AG23">
        <v>44.064743446250702</v>
      </c>
      <c r="AH23" s="1">
        <f t="shared" si="4"/>
        <v>88.129486892501404</v>
      </c>
    </row>
    <row r="24" spans="1:34">
      <c r="A24" t="s">
        <v>22</v>
      </c>
      <c r="B24" t="s">
        <v>23</v>
      </c>
      <c r="C24" t="s">
        <v>24</v>
      </c>
      <c r="D24" t="s">
        <v>25</v>
      </c>
      <c r="E24" t="s">
        <v>55</v>
      </c>
      <c r="F24">
        <v>16777216</v>
      </c>
      <c r="G24">
        <v>4194304</v>
      </c>
      <c r="H24" s="1">
        <v>118.492102679094</v>
      </c>
      <c r="I24" s="7">
        <f t="shared" si="0"/>
        <v>236.98420535818801</v>
      </c>
      <c r="J24" t="s">
        <v>22</v>
      </c>
      <c r="K24" t="s">
        <v>23</v>
      </c>
      <c r="L24" t="s">
        <v>24</v>
      </c>
      <c r="M24" t="s">
        <v>25</v>
      </c>
      <c r="N24" t="s">
        <v>55</v>
      </c>
      <c r="O24">
        <v>16777216</v>
      </c>
      <c r="P24">
        <v>4194304</v>
      </c>
      <c r="Q24" s="7">
        <v>35.680827292807102</v>
      </c>
      <c r="R24" s="7">
        <f t="shared" si="1"/>
        <v>71.361654585614204</v>
      </c>
      <c r="S24" s="7">
        <v>36.357454274320403</v>
      </c>
      <c r="T24" s="7">
        <f t="shared" si="2"/>
        <v>72.714908548640807</v>
      </c>
      <c r="Z24" t="s">
        <v>22</v>
      </c>
      <c r="AA24" t="s">
        <v>23</v>
      </c>
      <c r="AB24" t="s">
        <v>24</v>
      </c>
      <c r="AC24" t="s">
        <v>25</v>
      </c>
      <c r="AD24" t="s">
        <v>55</v>
      </c>
      <c r="AE24">
        <v>536870912</v>
      </c>
      <c r="AF24">
        <v>134217728</v>
      </c>
      <c r="AG24">
        <v>37.964446599475103</v>
      </c>
      <c r="AH24" s="1">
        <f t="shared" si="4"/>
        <v>75.928893198950206</v>
      </c>
    </row>
    <row r="25" spans="1:34">
      <c r="A25" t="s">
        <v>22</v>
      </c>
      <c r="B25" t="s">
        <v>23</v>
      </c>
      <c r="C25" t="s">
        <v>24</v>
      </c>
      <c r="D25" t="s">
        <v>25</v>
      </c>
      <c r="E25" t="s">
        <v>55</v>
      </c>
      <c r="F25">
        <v>16777216</v>
      </c>
      <c r="G25">
        <v>8388608</v>
      </c>
      <c r="H25" s="1">
        <v>116.636261537221</v>
      </c>
      <c r="I25" s="7">
        <f t="shared" si="0"/>
        <v>233.27252307444201</v>
      </c>
      <c r="J25" t="s">
        <v>22</v>
      </c>
      <c r="K25" t="s">
        <v>23</v>
      </c>
      <c r="L25" t="s">
        <v>24</v>
      </c>
      <c r="M25" t="s">
        <v>25</v>
      </c>
      <c r="N25" t="s">
        <v>55</v>
      </c>
      <c r="O25">
        <v>16777216</v>
      </c>
      <c r="P25">
        <v>8388608</v>
      </c>
      <c r="Q25" s="7">
        <v>35.361064045534803</v>
      </c>
      <c r="R25" s="7">
        <f t="shared" si="1"/>
        <v>70.722128091069607</v>
      </c>
      <c r="S25" s="7">
        <v>36.080315359274699</v>
      </c>
      <c r="T25" s="7">
        <f t="shared" si="2"/>
        <v>72.160630718549399</v>
      </c>
      <c r="Z25" t="s">
        <v>22</v>
      </c>
      <c r="AA25" t="s">
        <v>23</v>
      </c>
      <c r="AB25" t="s">
        <v>24</v>
      </c>
      <c r="AC25" t="s">
        <v>25</v>
      </c>
      <c r="AD25" t="s">
        <v>55</v>
      </c>
      <c r="AE25">
        <v>536870912</v>
      </c>
      <c r="AF25">
        <v>268435456</v>
      </c>
      <c r="AG25">
        <v>38.621350639611997</v>
      </c>
      <c r="AH25" s="1">
        <f t="shared" si="4"/>
        <v>77.242701279223994</v>
      </c>
    </row>
    <row r="26" spans="1:34">
      <c r="A26" t="s">
        <v>22</v>
      </c>
      <c r="B26" t="s">
        <v>23</v>
      </c>
      <c r="C26" t="s">
        <v>24</v>
      </c>
      <c r="D26" t="s">
        <v>25</v>
      </c>
      <c r="E26" t="s">
        <v>55</v>
      </c>
      <c r="F26">
        <v>16777216</v>
      </c>
      <c r="G26">
        <v>16777216</v>
      </c>
      <c r="H26" s="1">
        <v>110.58192744078301</v>
      </c>
      <c r="I26" s="7">
        <f t="shared" si="0"/>
        <v>221.16385488156601</v>
      </c>
      <c r="J26" t="s">
        <v>22</v>
      </c>
      <c r="K26" t="s">
        <v>23</v>
      </c>
      <c r="L26" t="s">
        <v>24</v>
      </c>
      <c r="M26" t="s">
        <v>25</v>
      </c>
      <c r="N26" t="s">
        <v>55</v>
      </c>
      <c r="O26">
        <v>16777216</v>
      </c>
      <c r="P26">
        <v>16777216</v>
      </c>
      <c r="Q26" s="7">
        <v>34.628115508866301</v>
      </c>
      <c r="R26" s="7">
        <f t="shared" si="1"/>
        <v>69.256231017732603</v>
      </c>
      <c r="S26" s="7">
        <v>36.336615135290302</v>
      </c>
      <c r="T26" s="7">
        <f t="shared" si="2"/>
        <v>72.673230270580603</v>
      </c>
      <c r="Z26" t="s">
        <v>22</v>
      </c>
      <c r="AA26" t="s">
        <v>23</v>
      </c>
      <c r="AB26" t="s">
        <v>24</v>
      </c>
      <c r="AC26" t="s">
        <v>25</v>
      </c>
      <c r="AD26" t="s">
        <v>55</v>
      </c>
      <c r="AE26">
        <v>536870912</v>
      </c>
      <c r="AF26">
        <v>536870912</v>
      </c>
      <c r="AG26">
        <v>43.020981504763697</v>
      </c>
      <c r="AH26" s="1">
        <f t="shared" si="4"/>
        <v>86.041963009527393</v>
      </c>
    </row>
    <row r="27" spans="1:34">
      <c r="A27" t="s">
        <v>22</v>
      </c>
      <c r="B27" t="s">
        <v>23</v>
      </c>
      <c r="C27" t="s">
        <v>24</v>
      </c>
      <c r="D27" t="s">
        <v>25</v>
      </c>
      <c r="E27" t="s">
        <v>55</v>
      </c>
      <c r="F27">
        <v>536870912</v>
      </c>
      <c r="G27">
        <v>1024</v>
      </c>
      <c r="H27" s="1">
        <v>19.559391073907499</v>
      </c>
      <c r="I27" s="7">
        <f t="shared" si="0"/>
        <v>39.118782147814997</v>
      </c>
      <c r="R27">
        <f t="shared" si="1"/>
        <v>0</v>
      </c>
      <c r="S27" s="7">
        <v>3.01298853560272</v>
      </c>
      <c r="T27" s="7">
        <f>S27*2</f>
        <v>6.0259770712054399</v>
      </c>
    </row>
    <row r="28" spans="1:34">
      <c r="A28" t="s">
        <v>22</v>
      </c>
      <c r="B28" t="s">
        <v>23</v>
      </c>
      <c r="C28" t="s">
        <v>24</v>
      </c>
      <c r="D28" t="s">
        <v>25</v>
      </c>
      <c r="E28" t="s">
        <v>55</v>
      </c>
      <c r="F28">
        <v>536870912</v>
      </c>
      <c r="G28">
        <v>2048</v>
      </c>
      <c r="H28" s="1">
        <v>30.394687786678801</v>
      </c>
      <c r="I28" s="7">
        <f t="shared" si="0"/>
        <v>60.789375573357603</v>
      </c>
      <c r="R28">
        <f t="shared" si="1"/>
        <v>0</v>
      </c>
      <c r="S28" s="7">
        <v>5.4803635068118197</v>
      </c>
      <c r="T28" s="7">
        <f t="shared" si="2"/>
        <v>10.960727013623639</v>
      </c>
    </row>
    <row r="29" spans="1:34">
      <c r="A29" t="s">
        <v>22</v>
      </c>
      <c r="B29" t="s">
        <v>23</v>
      </c>
      <c r="C29" t="s">
        <v>24</v>
      </c>
      <c r="D29" t="s">
        <v>25</v>
      </c>
      <c r="E29" t="s">
        <v>55</v>
      </c>
      <c r="F29">
        <v>536870912</v>
      </c>
      <c r="G29">
        <v>4096</v>
      </c>
      <c r="H29" s="1">
        <v>42.866525727245602</v>
      </c>
      <c r="I29" s="7">
        <f t="shared" si="0"/>
        <v>85.733051454491203</v>
      </c>
      <c r="R29">
        <f t="shared" si="1"/>
        <v>0</v>
      </c>
      <c r="S29" s="7">
        <v>7.5193958303807102</v>
      </c>
      <c r="T29" s="7">
        <f t="shared" si="2"/>
        <v>15.03879166076142</v>
      </c>
    </row>
    <row r="30" spans="1:34">
      <c r="A30" t="s">
        <v>22</v>
      </c>
      <c r="B30" t="s">
        <v>23</v>
      </c>
      <c r="C30" t="s">
        <v>24</v>
      </c>
      <c r="D30" t="s">
        <v>25</v>
      </c>
      <c r="E30" t="s">
        <v>55</v>
      </c>
      <c r="F30">
        <v>536870912</v>
      </c>
      <c r="G30">
        <v>8192</v>
      </c>
      <c r="H30" s="1">
        <v>54.004084220881403</v>
      </c>
      <c r="I30" s="7">
        <f t="shared" si="0"/>
        <v>108.00816844176281</v>
      </c>
      <c r="R30">
        <f t="shared" si="1"/>
        <v>0</v>
      </c>
      <c r="S30" s="7">
        <v>9.5859535259169295</v>
      </c>
      <c r="T30" s="7">
        <f t="shared" si="2"/>
        <v>19.171907051833859</v>
      </c>
    </row>
    <row r="31" spans="1:34">
      <c r="A31" t="s">
        <v>22</v>
      </c>
      <c r="B31" t="s">
        <v>23</v>
      </c>
      <c r="C31" t="s">
        <v>24</v>
      </c>
      <c r="D31" t="s">
        <v>25</v>
      </c>
      <c r="E31" t="s">
        <v>55</v>
      </c>
      <c r="F31">
        <v>536870912</v>
      </c>
      <c r="G31">
        <v>16384</v>
      </c>
      <c r="H31" s="1">
        <v>61.788299199211203</v>
      </c>
      <c r="I31" s="7">
        <f t="shared" si="0"/>
        <v>123.57659839842241</v>
      </c>
      <c r="R31">
        <f t="shared" si="1"/>
        <v>0</v>
      </c>
      <c r="S31" s="7">
        <v>13.5506834043262</v>
      </c>
      <c r="T31" s="7">
        <f t="shared" si="2"/>
        <v>27.101366808652401</v>
      </c>
    </row>
    <row r="32" spans="1:34">
      <c r="A32" t="s">
        <v>22</v>
      </c>
      <c r="B32" t="s">
        <v>23</v>
      </c>
      <c r="C32" t="s">
        <v>24</v>
      </c>
      <c r="D32" t="s">
        <v>25</v>
      </c>
      <c r="E32" t="s">
        <v>55</v>
      </c>
      <c r="F32">
        <v>536870912</v>
      </c>
      <c r="G32">
        <v>32768</v>
      </c>
      <c r="H32" s="1">
        <v>81.532963206293502</v>
      </c>
      <c r="I32" s="7">
        <f t="shared" si="0"/>
        <v>163.065926412587</v>
      </c>
      <c r="R32">
        <f t="shared" si="1"/>
        <v>0</v>
      </c>
      <c r="S32" s="7">
        <v>18.8409570754011</v>
      </c>
      <c r="T32" s="7">
        <f t="shared" si="2"/>
        <v>37.6819141508022</v>
      </c>
    </row>
    <row r="33" spans="1:20">
      <c r="A33" t="s">
        <v>22</v>
      </c>
      <c r="B33" t="s">
        <v>23</v>
      </c>
      <c r="C33" t="s">
        <v>24</v>
      </c>
      <c r="D33" t="s">
        <v>25</v>
      </c>
      <c r="E33" t="s">
        <v>55</v>
      </c>
      <c r="F33">
        <v>536870912</v>
      </c>
      <c r="G33">
        <v>65536</v>
      </c>
      <c r="H33" s="1">
        <v>96.315869821396603</v>
      </c>
      <c r="I33" s="7">
        <f t="shared" si="0"/>
        <v>192.63173964279321</v>
      </c>
      <c r="R33">
        <f t="shared" si="1"/>
        <v>0</v>
      </c>
      <c r="S33" s="7">
        <v>23.2547799269948</v>
      </c>
      <c r="T33" s="7">
        <f t="shared" si="2"/>
        <v>46.5095598539896</v>
      </c>
    </row>
    <row r="34" spans="1:20">
      <c r="A34" t="s">
        <v>22</v>
      </c>
      <c r="B34" t="s">
        <v>23</v>
      </c>
      <c r="C34" t="s">
        <v>24</v>
      </c>
      <c r="D34" t="s">
        <v>25</v>
      </c>
      <c r="E34" t="s">
        <v>55</v>
      </c>
      <c r="F34">
        <v>536870912</v>
      </c>
      <c r="G34">
        <v>131072</v>
      </c>
      <c r="H34" s="1">
        <v>105.922419030784</v>
      </c>
      <c r="I34" s="7">
        <f t="shared" si="0"/>
        <v>211.844838061568</v>
      </c>
      <c r="R34">
        <f t="shared" si="1"/>
        <v>0</v>
      </c>
      <c r="S34" s="7">
        <v>27.739087914378899</v>
      </c>
      <c r="T34" s="7">
        <f t="shared" si="2"/>
        <v>55.478175828757799</v>
      </c>
    </row>
    <row r="35" spans="1:20">
      <c r="A35" t="s">
        <v>22</v>
      </c>
      <c r="B35" t="s">
        <v>23</v>
      </c>
      <c r="C35" t="s">
        <v>24</v>
      </c>
      <c r="D35" t="s">
        <v>25</v>
      </c>
      <c r="E35" t="s">
        <v>55</v>
      </c>
      <c r="F35">
        <v>536870912</v>
      </c>
      <c r="G35">
        <v>262144</v>
      </c>
      <c r="H35" s="1">
        <v>111.970747866061</v>
      </c>
      <c r="I35" s="7">
        <f t="shared" si="0"/>
        <v>223.94149573212201</v>
      </c>
      <c r="R35">
        <f t="shared" si="1"/>
        <v>0</v>
      </c>
      <c r="S35" s="7">
        <v>32.173798224984402</v>
      </c>
      <c r="T35" s="7">
        <f t="shared" si="2"/>
        <v>64.347596449968805</v>
      </c>
    </row>
    <row r="36" spans="1:20">
      <c r="A36" t="s">
        <v>22</v>
      </c>
      <c r="B36" t="s">
        <v>23</v>
      </c>
      <c r="C36" t="s">
        <v>24</v>
      </c>
      <c r="D36" t="s">
        <v>25</v>
      </c>
      <c r="E36" t="s">
        <v>55</v>
      </c>
      <c r="F36">
        <v>536870912</v>
      </c>
      <c r="G36">
        <v>524288</v>
      </c>
      <c r="H36" s="1">
        <v>114.656165079194</v>
      </c>
      <c r="I36" s="7">
        <f t="shared" si="0"/>
        <v>229.31233015838799</v>
      </c>
      <c r="R36">
        <f t="shared" si="1"/>
        <v>0</v>
      </c>
      <c r="S36" s="7">
        <v>37.929181969195099</v>
      </c>
      <c r="T36" s="7">
        <f t="shared" si="2"/>
        <v>75.858363938390198</v>
      </c>
    </row>
    <row r="37" spans="1:20">
      <c r="A37" t="s">
        <v>22</v>
      </c>
      <c r="B37" t="s">
        <v>23</v>
      </c>
      <c r="C37" t="s">
        <v>24</v>
      </c>
      <c r="D37" t="s">
        <v>25</v>
      </c>
      <c r="E37" t="s">
        <v>55</v>
      </c>
      <c r="F37">
        <v>536870912</v>
      </c>
      <c r="G37">
        <v>1048576</v>
      </c>
      <c r="H37" s="1">
        <v>107.111026041153</v>
      </c>
      <c r="I37" s="7">
        <f t="shared" si="0"/>
        <v>214.22205208230599</v>
      </c>
      <c r="R37">
        <f t="shared" si="1"/>
        <v>0</v>
      </c>
      <c r="S37" s="7">
        <v>40.010079339187101</v>
      </c>
      <c r="T37" s="7">
        <f t="shared" si="2"/>
        <v>80.020158678374202</v>
      </c>
    </row>
    <row r="38" spans="1:20">
      <c r="A38" t="s">
        <v>22</v>
      </c>
      <c r="B38" t="s">
        <v>23</v>
      </c>
      <c r="C38" t="s">
        <v>24</v>
      </c>
      <c r="D38" t="s">
        <v>25</v>
      </c>
      <c r="E38" t="s">
        <v>55</v>
      </c>
      <c r="F38">
        <v>536870912</v>
      </c>
      <c r="G38">
        <v>2097152</v>
      </c>
      <c r="H38" s="1">
        <v>117.49638698610001</v>
      </c>
      <c r="I38" s="7">
        <f t="shared" si="0"/>
        <v>234.99277397220001</v>
      </c>
      <c r="R38">
        <f t="shared" si="1"/>
        <v>0</v>
      </c>
      <c r="S38" s="7">
        <v>40.339962614536198</v>
      </c>
      <c r="T38" s="7">
        <f t="shared" si="2"/>
        <v>80.679925229072396</v>
      </c>
    </row>
    <row r="39" spans="1:20">
      <c r="A39" t="s">
        <v>22</v>
      </c>
      <c r="B39" t="s">
        <v>23</v>
      </c>
      <c r="C39" t="s">
        <v>24</v>
      </c>
      <c r="D39" t="s">
        <v>25</v>
      </c>
      <c r="E39" t="s">
        <v>55</v>
      </c>
      <c r="F39">
        <v>536870912</v>
      </c>
      <c r="G39">
        <v>4194304</v>
      </c>
      <c r="H39" s="1">
        <v>117.771799942927</v>
      </c>
      <c r="I39" s="7">
        <f t="shared" si="0"/>
        <v>235.54359988585401</v>
      </c>
      <c r="R39">
        <f t="shared" si="1"/>
        <v>0</v>
      </c>
      <c r="S39" s="7">
        <v>39.711648951564797</v>
      </c>
      <c r="T39" s="7">
        <f t="shared" si="2"/>
        <v>79.423297903129594</v>
      </c>
    </row>
    <row r="40" spans="1:20">
      <c r="A40" t="s">
        <v>22</v>
      </c>
      <c r="B40" t="s">
        <v>23</v>
      </c>
      <c r="C40" t="s">
        <v>24</v>
      </c>
      <c r="D40" t="s">
        <v>25</v>
      </c>
      <c r="E40" t="s">
        <v>55</v>
      </c>
      <c r="F40">
        <v>536870912</v>
      </c>
      <c r="G40">
        <v>8388608</v>
      </c>
      <c r="H40" s="1">
        <v>109.592884353204</v>
      </c>
      <c r="I40" s="7">
        <f t="shared" si="0"/>
        <v>219.185768706408</v>
      </c>
      <c r="R40">
        <f t="shared" si="1"/>
        <v>0</v>
      </c>
      <c r="S40" s="7">
        <v>40.533064928781698</v>
      </c>
      <c r="T40" s="7">
        <f t="shared" si="2"/>
        <v>81.066129857563396</v>
      </c>
    </row>
    <row r="41" spans="1:20">
      <c r="A41" t="s">
        <v>22</v>
      </c>
      <c r="B41" t="s">
        <v>23</v>
      </c>
      <c r="C41" t="s">
        <v>24</v>
      </c>
      <c r="D41" t="s">
        <v>25</v>
      </c>
      <c r="E41" t="s">
        <v>55</v>
      </c>
      <c r="F41">
        <v>536870912</v>
      </c>
      <c r="G41">
        <v>16777216</v>
      </c>
      <c r="H41" s="1">
        <v>118.338125632961</v>
      </c>
      <c r="I41" s="7">
        <f t="shared" si="0"/>
        <v>236.67625126592199</v>
      </c>
      <c r="R41">
        <f t="shared" si="1"/>
        <v>0</v>
      </c>
      <c r="S41" s="7">
        <v>41.5991374002868</v>
      </c>
      <c r="T41" s="7">
        <f t="shared" si="2"/>
        <v>83.1982748005736</v>
      </c>
    </row>
    <row r="42" spans="1:20">
      <c r="A42" t="s">
        <v>22</v>
      </c>
      <c r="B42" t="s">
        <v>23</v>
      </c>
      <c r="C42" t="s">
        <v>24</v>
      </c>
      <c r="D42" t="s">
        <v>25</v>
      </c>
      <c r="E42" t="s">
        <v>55</v>
      </c>
      <c r="F42">
        <v>536870912</v>
      </c>
      <c r="G42">
        <v>33554432</v>
      </c>
      <c r="H42" s="1">
        <v>117.039239628831</v>
      </c>
      <c r="I42" s="7">
        <f t="shared" si="0"/>
        <v>234.078479257662</v>
      </c>
      <c r="R42">
        <f t="shared" si="1"/>
        <v>0</v>
      </c>
      <c r="S42" s="7">
        <v>42.694803794748303</v>
      </c>
      <c r="T42" s="7">
        <f t="shared" si="2"/>
        <v>85.389607589496606</v>
      </c>
    </row>
    <row r="43" spans="1:20">
      <c r="A43" t="s">
        <v>22</v>
      </c>
      <c r="B43" t="s">
        <v>23</v>
      </c>
      <c r="C43" t="s">
        <v>24</v>
      </c>
      <c r="D43" t="s">
        <v>25</v>
      </c>
      <c r="E43" t="s">
        <v>55</v>
      </c>
      <c r="F43">
        <v>536870912</v>
      </c>
      <c r="G43">
        <v>67108864</v>
      </c>
      <c r="H43" s="1">
        <v>117.885478737055</v>
      </c>
      <c r="I43" s="7">
        <f t="shared" si="0"/>
        <v>235.77095747410999</v>
      </c>
      <c r="R43">
        <f t="shared" si="1"/>
        <v>0</v>
      </c>
      <c r="S43" s="7">
        <v>43.641224792719399</v>
      </c>
      <c r="T43" s="7">
        <f t="shared" si="2"/>
        <v>87.282449585438798</v>
      </c>
    </row>
    <row r="44" spans="1:20">
      <c r="A44" t="s">
        <v>22</v>
      </c>
      <c r="B44" t="s">
        <v>23</v>
      </c>
      <c r="C44" t="s">
        <v>24</v>
      </c>
      <c r="D44" t="s">
        <v>25</v>
      </c>
      <c r="E44" t="s">
        <v>55</v>
      </c>
      <c r="F44">
        <v>536870912</v>
      </c>
      <c r="G44">
        <v>134217728</v>
      </c>
      <c r="H44" s="1">
        <v>117.898029051489</v>
      </c>
      <c r="I44" s="7">
        <f t="shared" si="0"/>
        <v>235.79605810297801</v>
      </c>
      <c r="R44">
        <f t="shared" si="1"/>
        <v>0</v>
      </c>
      <c r="S44" s="7">
        <v>43.9216325635686</v>
      </c>
      <c r="T44" s="7">
        <f t="shared" si="2"/>
        <v>87.843265127137201</v>
      </c>
    </row>
    <row r="45" spans="1:20">
      <c r="A45" t="s">
        <v>22</v>
      </c>
      <c r="B45" t="s">
        <v>23</v>
      </c>
      <c r="C45" t="s">
        <v>24</v>
      </c>
      <c r="D45" t="s">
        <v>25</v>
      </c>
      <c r="E45" t="s">
        <v>55</v>
      </c>
      <c r="F45">
        <v>536870912</v>
      </c>
      <c r="G45">
        <v>268435456</v>
      </c>
      <c r="H45" s="1">
        <v>117.875654386695</v>
      </c>
      <c r="I45" s="7">
        <f t="shared" si="0"/>
        <v>235.75130877339001</v>
      </c>
      <c r="R45">
        <f t="shared" si="1"/>
        <v>0</v>
      </c>
      <c r="S45" s="7">
        <v>43.8748937240386</v>
      </c>
      <c r="T45" s="7">
        <f t="shared" si="2"/>
        <v>87.7497874480772</v>
      </c>
    </row>
    <row r="46" spans="1:20">
      <c r="A46" t="s">
        <v>22</v>
      </c>
      <c r="B46" t="s">
        <v>23</v>
      </c>
      <c r="C46" t="s">
        <v>24</v>
      </c>
      <c r="D46" t="s">
        <v>25</v>
      </c>
      <c r="E46" t="s">
        <v>55</v>
      </c>
      <c r="F46">
        <v>536870912</v>
      </c>
      <c r="G46">
        <v>536870912</v>
      </c>
      <c r="H46" s="1">
        <v>118.47226694550299</v>
      </c>
      <c r="I46" s="7">
        <f t="shared" si="0"/>
        <v>236.94453389100599</v>
      </c>
      <c r="R46">
        <f t="shared" si="1"/>
        <v>0</v>
      </c>
      <c r="S46" s="7">
        <v>42.764974562110098</v>
      </c>
      <c r="T46" s="7">
        <f t="shared" si="2"/>
        <v>85.529949124220195</v>
      </c>
    </row>
  </sheetData>
  <mergeCells count="2">
    <mergeCell ref="A1:I1"/>
    <mergeCell ref="J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opLeftCell="A7" workbookViewId="0">
      <selection activeCell="J25" sqref="J25"/>
    </sheetView>
  </sheetViews>
  <sheetFormatPr defaultRowHeight="14"/>
  <sheetData>
    <row r="2" spans="1:10">
      <c r="A2" s="5" t="s">
        <v>46</v>
      </c>
      <c r="B2" s="5"/>
      <c r="C2" s="5"/>
      <c r="D2" s="5"/>
      <c r="E2" s="5"/>
    </row>
    <row r="5" spans="1:10">
      <c r="A5" t="s">
        <v>28</v>
      </c>
    </row>
    <row r="6" spans="1:10">
      <c r="A6" t="s">
        <v>29</v>
      </c>
    </row>
    <row r="7" spans="1:10">
      <c r="A7" t="s">
        <v>30</v>
      </c>
      <c r="I7" t="s">
        <v>47</v>
      </c>
    </row>
    <row r="8" spans="1:10">
      <c r="A8" t="s">
        <v>31</v>
      </c>
    </row>
    <row r="9" spans="1:10">
      <c r="A9" t="s">
        <v>32</v>
      </c>
    </row>
    <row r="10" spans="1:10">
      <c r="A10" t="s">
        <v>33</v>
      </c>
    </row>
    <row r="11" spans="1:10">
      <c r="A11" t="s">
        <v>34</v>
      </c>
    </row>
    <row r="12" spans="1:10">
      <c r="A12" t="s">
        <v>32</v>
      </c>
    </row>
    <row r="13" spans="1:10">
      <c r="A13" t="s">
        <v>35</v>
      </c>
      <c r="J13" t="s">
        <v>49</v>
      </c>
    </row>
    <row r="14" spans="1:10">
      <c r="A14" t="s">
        <v>36</v>
      </c>
      <c r="I14">
        <v>933</v>
      </c>
      <c r="J14">
        <f>I14/8</f>
        <v>116.625</v>
      </c>
    </row>
    <row r="15" spans="1:10">
      <c r="A15" t="s">
        <v>29</v>
      </c>
    </row>
    <row r="16" spans="1:10">
      <c r="A16" t="s">
        <v>28</v>
      </c>
    </row>
    <row r="17" spans="1:10">
      <c r="A17" t="s">
        <v>29</v>
      </c>
    </row>
    <row r="18" spans="1:10">
      <c r="A18" t="s">
        <v>37</v>
      </c>
    </row>
    <row r="19" spans="1:10">
      <c r="A19" t="s">
        <v>38</v>
      </c>
      <c r="I19" t="s">
        <v>48</v>
      </c>
    </row>
    <row r="20" spans="1:10">
      <c r="A20" t="s">
        <v>32</v>
      </c>
    </row>
    <row r="21" spans="1:10">
      <c r="A21" t="s">
        <v>39</v>
      </c>
    </row>
    <row r="22" spans="1:10">
      <c r="A22" t="s">
        <v>40</v>
      </c>
    </row>
    <row r="23" spans="1:10">
      <c r="A23" t="s">
        <v>41</v>
      </c>
    </row>
    <row r="24" spans="1:10">
      <c r="A24" t="s">
        <v>42</v>
      </c>
      <c r="J24" t="s">
        <v>49</v>
      </c>
    </row>
    <row r="25" spans="1:10">
      <c r="A25" t="s">
        <v>43</v>
      </c>
      <c r="I25">
        <v>941</v>
      </c>
      <c r="J25">
        <f>I25/8</f>
        <v>117.625</v>
      </c>
    </row>
    <row r="26" spans="1:10">
      <c r="A26" t="s">
        <v>34</v>
      </c>
    </row>
    <row r="27" spans="1:10">
      <c r="A27" t="s">
        <v>32</v>
      </c>
    </row>
    <row r="28" spans="1:10">
      <c r="A28" t="s">
        <v>44</v>
      </c>
    </row>
    <row r="29" spans="1:10">
      <c r="A29" t="s">
        <v>45</v>
      </c>
    </row>
    <row r="30" spans="1:10">
      <c r="A30" t="s">
        <v>29</v>
      </c>
    </row>
    <row r="31" spans="1:10">
      <c r="A31" t="s">
        <v>28</v>
      </c>
    </row>
    <row r="32" spans="1:10">
      <c r="A32" t="s">
        <v>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socket</vt:lpstr>
      <vt:lpstr>Secure socket</vt:lpstr>
      <vt:lpstr>iperf BW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BRAIN-1</dc:creator>
  <cp:lastModifiedBy>BRAIN-1</cp:lastModifiedBy>
  <cp:revision>3</cp:revision>
  <dcterms:created xsi:type="dcterms:W3CDTF">2019-08-05T14:15:01Z</dcterms:created>
  <dcterms:modified xsi:type="dcterms:W3CDTF">2019-08-22T12:59:19Z</dcterms:modified>
</cp:coreProperties>
</file>