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o\Documents\"/>
    </mc:Choice>
  </mc:AlternateContent>
  <xr:revisionPtr revIDLastSave="0" documentId="13_ncr:40009_{F2BEAF63-786E-440B-9737-91133CCADED2}" xr6:coauthVersionLast="47" xr6:coauthVersionMax="47" xr10:uidLastSave="{00000000-0000-0000-0000-000000000000}"/>
  <bookViews>
    <workbookView xWindow="-108" yWindow="-108" windowWidth="23256" windowHeight="12576" activeTab="1"/>
  </bookViews>
  <sheets>
    <sheet name="Pivot Chart" sheetId="2" r:id="rId1"/>
    <sheet name="carinventory_txt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30" i="1"/>
  <c r="I22" i="1"/>
  <c r="I48" i="1"/>
  <c r="I17" i="1"/>
  <c r="G44" i="1"/>
  <c r="I44" i="1" s="1"/>
  <c r="G33" i="1"/>
  <c r="I33" i="1" s="1"/>
  <c r="G5" i="1"/>
  <c r="I5" i="1" s="1"/>
  <c r="G20" i="1"/>
  <c r="I20" i="1" s="1"/>
  <c r="G19" i="1"/>
  <c r="I19" i="1" s="1"/>
  <c r="G39" i="1"/>
  <c r="I39" i="1" s="1"/>
  <c r="G41" i="1"/>
  <c r="I41" i="1" s="1"/>
  <c r="G49" i="1"/>
  <c r="I49" i="1" s="1"/>
  <c r="G22" i="1"/>
  <c r="G18" i="1"/>
  <c r="I18" i="1" s="1"/>
  <c r="G48" i="1"/>
  <c r="G51" i="1"/>
  <c r="I51" i="1" s="1"/>
  <c r="G17" i="1"/>
  <c r="G7" i="1"/>
  <c r="I7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F26" i="1"/>
  <c r="G26" i="1" s="1"/>
  <c r="I26" i="1" s="1"/>
  <c r="F27" i="1"/>
  <c r="G27" i="1" s="1"/>
  <c r="I27" i="1" s="1"/>
  <c r="F49" i="1"/>
  <c r="F22" i="1"/>
  <c r="F32" i="1"/>
  <c r="G32" i="1" s="1"/>
  <c r="I32" i="1" s="1"/>
  <c r="F37" i="1"/>
  <c r="G37" i="1" s="1"/>
  <c r="I37" i="1" s="1"/>
  <c r="F18" i="1"/>
  <c r="F48" i="1"/>
  <c r="F42" i="1"/>
  <c r="G42" i="1" s="1"/>
  <c r="I42" i="1" s="1"/>
  <c r="F25" i="1"/>
  <c r="G25" i="1" s="1"/>
  <c r="I25" i="1" s="1"/>
  <c r="F51" i="1"/>
  <c r="F17" i="1"/>
  <c r="F13" i="1"/>
  <c r="G13" i="1" s="1"/>
  <c r="I13" i="1" s="1"/>
  <c r="F8" i="1"/>
  <c r="G8" i="1" s="1"/>
  <c r="I8" i="1" s="1"/>
  <c r="F7" i="1"/>
  <c r="F44" i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F28" i="1"/>
  <c r="G28" i="1" s="1"/>
  <c r="I28" i="1" s="1"/>
  <c r="F4" i="1"/>
  <c r="G4" i="1" s="1"/>
  <c r="I4" i="1" s="1"/>
  <c r="F5" i="1"/>
  <c r="F20" i="1"/>
  <c r="F6" i="1"/>
  <c r="G6" i="1" s="1"/>
  <c r="I6" i="1" s="1"/>
  <c r="F12" i="1"/>
  <c r="G12" i="1" s="1"/>
  <c r="I12" i="1" s="1"/>
  <c r="F46" i="1"/>
  <c r="G46" i="1" s="1"/>
  <c r="I46" i="1" s="1"/>
  <c r="F19" i="1"/>
  <c r="F3" i="1"/>
  <c r="G3" i="1" s="1"/>
  <c r="I3" i="1" s="1"/>
  <c r="F23" i="1"/>
  <c r="G23" i="1" s="1"/>
  <c r="I23" i="1" s="1"/>
  <c r="F50" i="1"/>
  <c r="G50" i="1" s="1"/>
  <c r="I50" i="1" s="1"/>
  <c r="F39" i="1"/>
  <c r="F31" i="1"/>
  <c r="G31" i="1" s="1"/>
  <c r="I31" i="1" s="1"/>
  <c r="F36" i="1"/>
  <c r="G36" i="1" s="1"/>
  <c r="I36" i="1" s="1"/>
  <c r="F34" i="1"/>
  <c r="G34" i="1" s="1"/>
  <c r="I34" i="1" s="1"/>
  <c r="F41" i="1"/>
  <c r="F15" i="1"/>
  <c r="G15" i="1" s="1"/>
  <c r="I15" i="1" s="1"/>
  <c r="F53" i="1"/>
  <c r="G53" i="1" s="1"/>
  <c r="I53" i="1" s="1"/>
  <c r="E35" i="1"/>
  <c r="E28" i="1"/>
  <c r="E6" i="1"/>
  <c r="E47" i="1"/>
  <c r="E29" i="1"/>
  <c r="E2" i="1"/>
  <c r="E14" i="1"/>
  <c r="E43" i="1"/>
  <c r="E45" i="1"/>
  <c r="E21" i="1"/>
  <c r="E16" i="1"/>
  <c r="E10" i="1"/>
  <c r="E30" i="1"/>
  <c r="E26" i="1"/>
  <c r="E27" i="1"/>
  <c r="E32" i="1"/>
  <c r="E37" i="1"/>
  <c r="E42" i="1"/>
  <c r="E25" i="1"/>
  <c r="E13" i="1"/>
  <c r="E8" i="1"/>
  <c r="D15" i="1"/>
  <c r="E15" i="1" s="1"/>
  <c r="D47" i="1"/>
  <c r="D29" i="1"/>
  <c r="D2" i="1"/>
  <c r="D9" i="1"/>
  <c r="E9" i="1" s="1"/>
  <c r="D14" i="1"/>
  <c r="D43" i="1"/>
  <c r="D45" i="1"/>
  <c r="D52" i="1"/>
  <c r="E52" i="1" s="1"/>
  <c r="D21" i="1"/>
  <c r="D16" i="1"/>
  <c r="D10" i="1"/>
  <c r="D11" i="1"/>
  <c r="E11" i="1" s="1"/>
  <c r="D30" i="1"/>
  <c r="D26" i="1"/>
  <c r="D27" i="1"/>
  <c r="D49" i="1"/>
  <c r="E49" i="1" s="1"/>
  <c r="D22" i="1"/>
  <c r="E22" i="1" s="1"/>
  <c r="D32" i="1"/>
  <c r="D37" i="1"/>
  <c r="D18" i="1"/>
  <c r="E18" i="1" s="1"/>
  <c r="D48" i="1"/>
  <c r="E48" i="1" s="1"/>
  <c r="D42" i="1"/>
  <c r="D25" i="1"/>
  <c r="D51" i="1"/>
  <c r="E51" i="1" s="1"/>
  <c r="D17" i="1"/>
  <c r="E17" i="1" s="1"/>
  <c r="D13" i="1"/>
  <c r="D8" i="1"/>
  <c r="D7" i="1"/>
  <c r="E7" i="1" s="1"/>
  <c r="D44" i="1"/>
  <c r="E44" i="1" s="1"/>
  <c r="D24" i="1"/>
  <c r="E24" i="1" s="1"/>
  <c r="D35" i="1"/>
  <c r="D38" i="1"/>
  <c r="E38" i="1" s="1"/>
  <c r="D40" i="1"/>
  <c r="E40" i="1" s="1"/>
  <c r="D33" i="1"/>
  <c r="E33" i="1" s="1"/>
  <c r="D28" i="1"/>
  <c r="D4" i="1"/>
  <c r="E4" i="1" s="1"/>
  <c r="D5" i="1"/>
  <c r="E5" i="1" s="1"/>
  <c r="D20" i="1"/>
  <c r="E20" i="1" s="1"/>
  <c r="D6" i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53" i="1"/>
  <c r="E53" i="1" s="1"/>
  <c r="C36" i="1"/>
  <c r="C34" i="1"/>
  <c r="C47" i="1"/>
  <c r="C29" i="1"/>
  <c r="C14" i="1"/>
  <c r="C43" i="1"/>
  <c r="C21" i="1"/>
  <c r="C16" i="1"/>
  <c r="C22" i="1"/>
  <c r="C48" i="1"/>
  <c r="C17" i="1"/>
  <c r="C44" i="1"/>
  <c r="C40" i="1"/>
  <c r="C5" i="1"/>
  <c r="C46" i="1"/>
  <c r="C50" i="1"/>
  <c r="B30" i="1"/>
  <c r="C30" i="1" s="1"/>
  <c r="B26" i="1"/>
  <c r="N26" i="1" s="1"/>
  <c r="B27" i="1"/>
  <c r="N27" i="1" s="1"/>
  <c r="B49" i="1"/>
  <c r="N49" i="1" s="1"/>
  <c r="B22" i="1"/>
  <c r="N22" i="1" s="1"/>
  <c r="B32" i="1"/>
  <c r="N32" i="1" s="1"/>
  <c r="B37" i="1"/>
  <c r="N37" i="1" s="1"/>
  <c r="B18" i="1"/>
  <c r="N18" i="1" s="1"/>
  <c r="B48" i="1"/>
  <c r="N48" i="1" s="1"/>
  <c r="B42" i="1"/>
  <c r="N42" i="1" s="1"/>
  <c r="B25" i="1"/>
  <c r="N25" i="1" s="1"/>
  <c r="B51" i="1"/>
  <c r="N51" i="1" s="1"/>
  <c r="B17" i="1"/>
  <c r="N17" i="1" s="1"/>
  <c r="B13" i="1"/>
  <c r="N13" i="1" s="1"/>
  <c r="B8" i="1"/>
  <c r="N8" i="1" s="1"/>
  <c r="B7" i="1"/>
  <c r="N7" i="1" s="1"/>
  <c r="B44" i="1"/>
  <c r="N44" i="1" s="1"/>
  <c r="B24" i="1"/>
  <c r="C24" i="1" s="1"/>
  <c r="B35" i="1"/>
  <c r="C35" i="1" s="1"/>
  <c r="B38" i="1"/>
  <c r="C38" i="1" s="1"/>
  <c r="B40" i="1"/>
  <c r="N40" i="1" s="1"/>
  <c r="B33" i="1"/>
  <c r="C33" i="1" s="1"/>
  <c r="B28" i="1"/>
  <c r="C28" i="1" s="1"/>
  <c r="B4" i="1"/>
  <c r="C4" i="1" s="1"/>
  <c r="B5" i="1"/>
  <c r="N5" i="1" s="1"/>
  <c r="B20" i="1"/>
  <c r="C20" i="1" s="1"/>
  <c r="B6" i="1"/>
  <c r="C6" i="1" s="1"/>
  <c r="B12" i="1"/>
  <c r="C12" i="1" s="1"/>
  <c r="B46" i="1"/>
  <c r="N46" i="1" s="1"/>
  <c r="B19" i="1"/>
  <c r="C19" i="1" s="1"/>
  <c r="B3" i="1"/>
  <c r="C3" i="1" s="1"/>
  <c r="B23" i="1"/>
  <c r="C23" i="1" s="1"/>
  <c r="B50" i="1"/>
  <c r="N50" i="1" s="1"/>
  <c r="B39" i="1"/>
  <c r="C39" i="1" s="1"/>
  <c r="B31" i="1"/>
  <c r="N31" i="1" s="1"/>
  <c r="B36" i="1"/>
  <c r="N36" i="1" s="1"/>
  <c r="B34" i="1"/>
  <c r="N34" i="1" s="1"/>
  <c r="B41" i="1"/>
  <c r="N41" i="1" s="1"/>
  <c r="B15" i="1"/>
  <c r="N15" i="1" s="1"/>
  <c r="B47" i="1"/>
  <c r="N47" i="1" s="1"/>
  <c r="B29" i="1"/>
  <c r="N29" i="1" s="1"/>
  <c r="B2" i="1"/>
  <c r="N2" i="1" s="1"/>
  <c r="B9" i="1"/>
  <c r="N9" i="1" s="1"/>
  <c r="B14" i="1"/>
  <c r="N14" i="1" s="1"/>
  <c r="B43" i="1"/>
  <c r="N43" i="1" s="1"/>
  <c r="B45" i="1"/>
  <c r="N45" i="1" s="1"/>
  <c r="B52" i="1"/>
  <c r="N52" i="1" s="1"/>
  <c r="B21" i="1"/>
  <c r="N21" i="1" s="1"/>
  <c r="B16" i="1"/>
  <c r="N16" i="1" s="1"/>
  <c r="B10" i="1"/>
  <c r="N10" i="1" s="1"/>
  <c r="B11" i="1"/>
  <c r="N11" i="1" s="1"/>
  <c r="B53" i="1"/>
  <c r="C53" i="1" s="1"/>
  <c r="C52" i="1" l="1"/>
  <c r="C15" i="1"/>
  <c r="N53" i="1"/>
  <c r="N30" i="1"/>
  <c r="N23" i="1"/>
  <c r="N12" i="1"/>
  <c r="N4" i="1"/>
  <c r="N38" i="1"/>
  <c r="C11" i="1"/>
  <c r="C9" i="1"/>
  <c r="C31" i="1"/>
  <c r="C7" i="1"/>
  <c r="C51" i="1"/>
  <c r="C18" i="1"/>
  <c r="C49" i="1"/>
  <c r="C10" i="1"/>
  <c r="C45" i="1"/>
  <c r="C2" i="1"/>
  <c r="C41" i="1"/>
  <c r="N3" i="1"/>
  <c r="N6" i="1"/>
  <c r="N28" i="1"/>
  <c r="N35" i="1"/>
  <c r="C8" i="1"/>
  <c r="C25" i="1"/>
  <c r="C37" i="1"/>
  <c r="C27" i="1"/>
  <c r="N39" i="1"/>
  <c r="N19" i="1"/>
  <c r="N20" i="1"/>
  <c r="N33" i="1"/>
  <c r="N24" i="1"/>
  <c r="C13" i="1"/>
  <c r="C42" i="1"/>
  <c r="C32" i="1"/>
  <c r="C26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<sst xmlns="http://schemas.openxmlformats.org/spreadsheetml/2006/main" count="224" uniqueCount="125">
  <si>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</si>
  <si>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</si>
  <si>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</si>
  <si>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</si>
  <si>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</si>
  <si>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</si>
  <si>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</si>
  <si>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</si>
  <si>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</si>
  <si>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</si>
  <si>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</si>
  <si>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</si>
  <si>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</si>
  <si>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</si>
  <si>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</si>
  <si>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</si>
  <si>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</si>
  <si>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</si>
  <si>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</si>
  <si>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</si>
  <si>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</si>
  <si>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</si>
  <si>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</si>
  <si>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</si>
  <si>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</si>
  <si>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</si>
  <si>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</si>
  <si>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</si>
  <si>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</si>
  <si>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</si>
  <si>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</si>
  <si>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</si>
  <si>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</si>
  <si>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</si>
  <si>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</si>
  <si>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</si>
  <si>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</si>
  <si>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</si>
  <si>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</si>
  <si>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</si>
  <si>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</si>
  <si>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</si>
  <si>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</si>
  <si>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</si>
  <si>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</si>
  <si>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</si>
  <si>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</si>
  <si>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</si>
  <si>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</si>
  <si>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</si>
  <si>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</si>
  <si>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</si>
  <si>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</si>
  <si>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</si>
  <si>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</si>
  <si>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</si>
  <si>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</si>
  <si>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</si>
  <si>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</si>
  <si>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</si>
  <si>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</si>
  <si>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</si>
  <si>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</si>
  <si>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</si>
  <si>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</si>
  <si>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</si>
  <si>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</si>
  <si>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</si>
  <si>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</si>
  <si>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</si>
  <si>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</si>
  <si>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</si>
  <si>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</si>
  <si>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</si>
  <si>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</si>
  <si>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</si>
  <si>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</si>
  <si>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</si>
  <si>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</si>
  <si>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</si>
  <si>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</si>
  <si>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</si>
  <si>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</si>
  <si>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</si>
  <si>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</si>
  <si>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</si>
  <si>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</si>
  <si>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</si>
  <si>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</si>
  <si>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</si>
  <si>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</si>
  <si>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</si>
  <si>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Totoya</t>
  </si>
  <si>
    <t>Honda</t>
  </si>
  <si>
    <t>General Motor</t>
  </si>
  <si>
    <t>Ford</t>
  </si>
  <si>
    <t>CAM</t>
  </si>
  <si>
    <t>Camry</t>
  </si>
  <si>
    <t>ELA</t>
  </si>
  <si>
    <t>Elantra</t>
  </si>
  <si>
    <t>FCS</t>
  </si>
  <si>
    <t>Focus</t>
  </si>
  <si>
    <t>CMR</t>
  </si>
  <si>
    <t>Camero</t>
  </si>
  <si>
    <t>COR</t>
  </si>
  <si>
    <t>Corolla</t>
  </si>
  <si>
    <t>CAR</t>
  </si>
  <si>
    <t>Caravan</t>
  </si>
  <si>
    <t>CIV</t>
  </si>
  <si>
    <t>Civic</t>
  </si>
  <si>
    <t>MTG</t>
  </si>
  <si>
    <t>Mustang</t>
  </si>
  <si>
    <t>ODY</t>
  </si>
  <si>
    <t>Odyseey</t>
  </si>
  <si>
    <t>PTC</t>
  </si>
  <si>
    <t>PT Cruisser</t>
  </si>
  <si>
    <t>SLV</t>
  </si>
  <si>
    <t>Silverado</t>
  </si>
  <si>
    <t>HO01ODY040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</si>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</sst>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[carinventory.xlsx]Pivot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Chart'!$B$4:$B$21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0-4D1D-B0CF-A5BC45B3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68784"/>
        <c:axId val="559867704"/>
      </c:barChart>
      <c:catAx>
        <c:axId val="5598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7704"/>
        <c:crosses val="autoZero"/>
        <c:auto val="1"/>
        <c:lblAlgn val="ctr"/>
        <c:lblOffset val="100"/>
        <c:noMultiLvlLbl val="0"/>
      </c:catAx>
      <c:valAx>
        <c:axId val="5598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carinventory_txt!$H$1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carinventory_txt!$G$2:$G$67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carinventory_txt!$H$2:$H$67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4-4539-A3B5-8C830A2E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94952"/>
        <c:axId val="568296032"/>
      </c:scatterChart>
      <c:valAx>
        <c:axId val="56829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6032"/>
        <c:crosses val="autoZero"/>
        <c:crossBetween val="midCat"/>
      </c:valAx>
      <c:valAx>
        <c:axId val="5682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</xdr:row>
      <xdr:rowOff>64770</xdr:rowOff>
    </xdr:from>
    <xdr:to>
      <xdr:col>9</xdr:col>
      <xdr:colOff>464820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CBC5B-5629-84C9-F6F2-E7D0B4FF0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1</xdr:row>
      <xdr:rowOff>11430</xdr:rowOff>
    </xdr:from>
    <xdr:to>
      <xdr:col>21</xdr:col>
      <xdr:colOff>472440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BE660-A342-013A-E3F5-E51A1756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yewole Tobi" refreshedDate="45358.769307523151" createdVersion="8" refreshedVersion="8" minRefreshableVersion="3" recordCount="52">
  <cacheSource type="worksheet">
    <worksheetSource ref="A1:N53" sheet="carinventory_txt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toy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toy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toy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toy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toy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toy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toy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toya"/>
    <s v="COR"/>
    <s v="Corolla"/>
    <s v="14"/>
    <n v="0"/>
    <n v="17556.3"/>
    <n v="35112.6"/>
    <s v="Blue"/>
    <x v="6"/>
    <n v="100000"/>
    <s v="Y"/>
    <s v="TY14CORBLU027"/>
  </r>
  <r>
    <s v="TY12COR028"/>
    <s v="TY"/>
    <s v="Totoya"/>
    <s v="COR"/>
    <s v="Corolla"/>
    <s v="12"/>
    <n v="2"/>
    <n v="29601.9"/>
    <n v="11840.76"/>
    <s v="Black"/>
    <x v="10"/>
    <n v="100000"/>
    <s v="Y"/>
    <s v="TY12CORBLA028"/>
  </r>
  <r>
    <s v="TY12CAM029"/>
    <s v="TY"/>
    <s v="Totoy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e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e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e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e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e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G13" sqref="G13"/>
    </sheetView>
  </sheetViews>
  <sheetFormatPr defaultRowHeight="14.4" x14ac:dyDescent="0.3"/>
  <cols>
    <col min="1" max="1" width="13.21875" bestFit="1" customWidth="1"/>
    <col min="3" max="3" width="13.109375" bestFit="1" customWidth="1"/>
    <col min="5" max="5" width="9.88671875" bestFit="1" customWidth="1"/>
    <col min="8" max="8" width="11.109375" style="3" bestFit="1" customWidth="1"/>
    <col min="9" max="9" width="10.109375" style="3" bestFit="1" customWidth="1"/>
    <col min="13" max="13" width="11.109375" bestFit="1" customWidth="1"/>
    <col min="14" max="14" width="15.2187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 2)</f>
        <v>Totoya</v>
      </c>
      <c r="D2" t="str">
        <f>MID(A2,5,3)</f>
        <v>COR</v>
      </c>
      <c r="E2" t="str">
        <f>VLOOKUP(D2,D$56:E$66, 2)</f>
        <v>Corolla</v>
      </c>
      <c r="F2" t="str">
        <f>MID(A2, 3, 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 "Not covered")</f>
        <v>Y</v>
      </c>
      <c r="N2" t="str">
        <f>CONCATENATE(B2,F2,D2,UPPER(LEFT(J2,3)),RIGHT(A2,3))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VLOOKUP(B3,B$56:C$61, 2)</f>
        <v>General Motor</v>
      </c>
      <c r="D3" t="str">
        <f>MID(A3,5,3)</f>
        <v>CMR</v>
      </c>
      <c r="E3" t="str">
        <f>VLOOKUP(D3,D$56:E$66, 2)</f>
        <v>Camero</v>
      </c>
      <c r="F3" t="str">
        <f>MID(A3, 3, 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 "Not covered")</f>
        <v>Y</v>
      </c>
      <c r="N3" t="str">
        <f>CONCATENATE(B3,F3,D3,UPPER(LEFT(J3,3)),RIGHT(A3,3))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VLOOKUP(B4,B$56:C$61, 2)</f>
        <v>Ford</v>
      </c>
      <c r="D4" t="str">
        <f>MID(A4,5,3)</f>
        <v>FCS</v>
      </c>
      <c r="E4" t="str">
        <f>VLOOKUP(D4,D$56:E$66, 2)</f>
        <v>Focus</v>
      </c>
      <c r="F4" t="str">
        <f>MID(A4, 3, 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 "Not covered")</f>
        <v>Y</v>
      </c>
      <c r="N4" t="str">
        <f>CONCATENATE(B4,F4,D4,UPPER(LEFT(J4,3)),RIGHT(A4,3))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VLOOKUP(B5,B$56:C$61, 2)</f>
        <v>Ford</v>
      </c>
      <c r="D5" t="str">
        <f>MID(A5,5,3)</f>
        <v>FCS</v>
      </c>
      <c r="E5" t="str">
        <f>VLOOKUP(D5,D$56:E$66, 2)</f>
        <v>Focus</v>
      </c>
      <c r="F5" t="str">
        <f>MID(A5, 3, 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 "Not covered")</f>
        <v>Y</v>
      </c>
      <c r="N5" t="str">
        <f>CONCATENATE(B5,F5,D5,UPPER(LEFT(J5,3)),RIGHT(A5,3))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VLOOKUP(B6,B$56:C$61, 2)</f>
        <v>Ford</v>
      </c>
      <c r="D6" t="str">
        <f>MID(A6,5,3)</f>
        <v>FCS</v>
      </c>
      <c r="E6" t="str">
        <f>VLOOKUP(D6,D$56:E$66, 2)</f>
        <v>Focus</v>
      </c>
      <c r="F6" t="str">
        <f>MID(A6, 3, 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 "Not covered")</f>
        <v>Y</v>
      </c>
      <c r="N6" t="str">
        <f>CONCATENATE(B6,F6,D6,UPPER(LEFT(J6,3)),RIGHT(A6,3))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VLOOKUP(B7,B$56:C$61, 2)</f>
        <v>Hundai</v>
      </c>
      <c r="D7" t="str">
        <f>MID(A7,5,3)</f>
        <v>ELA</v>
      </c>
      <c r="E7" t="str">
        <f>VLOOKUP(D7,D$56:E$66, 2)</f>
        <v>Elantra</v>
      </c>
      <c r="F7" t="str">
        <f>MID(A7, 3, 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 "Not covered")</f>
        <v>Y</v>
      </c>
      <c r="N7" t="str">
        <f>CONCATENATE(B7,F7,D7,UPPER(LEFT(J7,3)),RIGHT(A7,3))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VLOOKUP(B8,B$56:C$61, 2)</f>
        <v>Hundai</v>
      </c>
      <c r="D8" t="str">
        <f>MID(A8,5,3)</f>
        <v>ELA</v>
      </c>
      <c r="E8" t="str">
        <f>VLOOKUP(D8,D$56:E$66, 2)</f>
        <v>Elantra</v>
      </c>
      <c r="F8" t="str">
        <f>MID(A8, 3, 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 "Not covered")</f>
        <v>Y</v>
      </c>
      <c r="N8" t="str">
        <f>CONCATENATE(B8,F8,D8,UPPER(LEFT(J8,3)),RIGHT(A8,3))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VLOOKUP(B9,B$56:C$61, 2)</f>
        <v>Totoya</v>
      </c>
      <c r="D9" t="str">
        <f>MID(A9,5,3)</f>
        <v>COR</v>
      </c>
      <c r="E9" t="str">
        <f>VLOOKUP(D9,D$56:E$66, 2)</f>
        <v>Corolla</v>
      </c>
      <c r="F9" t="str">
        <f>MID(A9, 3, 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 "Not covered")</f>
        <v>Y</v>
      </c>
      <c r="N9" t="str">
        <f>CONCATENATE(B9,F9,D9,UPPER(LEFT(J9,3)),RIGHT(A9,3))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VLOOKUP(B10,B$56:C$61, 2)</f>
        <v>Honda</v>
      </c>
      <c r="D10" t="str">
        <f>MID(A10,5,3)</f>
        <v>CIV</v>
      </c>
      <c r="E10" t="str">
        <f>VLOOKUP(D10,D$56:E$66, 2)</f>
        <v>Civic</v>
      </c>
      <c r="F10" t="str">
        <f>MID(A10, 3, 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 "Not covered")</f>
        <v>Y</v>
      </c>
      <c r="N10" t="str">
        <f>CONCATENATE(B10,F10,D10,UPPER(LEFT(J10,3)),RIGHT(A10,3))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VLOOKUP(B11,B$56:C$61, 2)</f>
        <v>Honda</v>
      </c>
      <c r="D11" t="str">
        <f>MID(A11,5,3)</f>
        <v>CIV</v>
      </c>
      <c r="E11" t="str">
        <f>VLOOKUP(D11,D$56:E$66, 2)</f>
        <v>Civic</v>
      </c>
      <c r="F11" t="str">
        <f>MID(A11, 3, 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 "Not covered")</f>
        <v>Y</v>
      </c>
      <c r="N11" t="str">
        <f>CONCATENATE(B11,F11,D11,UPPER(LEFT(J11,3)),RIGHT(A11,3))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VLOOKUP(B12,B$56:C$61, 2)</f>
        <v>Ford</v>
      </c>
      <c r="D12" t="str">
        <f>MID(A12,5,3)</f>
        <v>FCS</v>
      </c>
      <c r="E12" t="str">
        <f>VLOOKUP(D12,D$56:E$66, 2)</f>
        <v>Focus</v>
      </c>
      <c r="F12" t="str">
        <f>MID(A12, 3, 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 "Not covered")</f>
        <v>Y</v>
      </c>
      <c r="N12" t="str">
        <f>CONCATENATE(B12,F12,D12,UPPER(LEFT(J12,3)),RIGHT(A12,3))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VLOOKUP(B13,B$56:C$61, 2)</f>
        <v>Hundai</v>
      </c>
      <c r="D13" t="str">
        <f>MID(A13,5,3)</f>
        <v>ELA</v>
      </c>
      <c r="E13" t="str">
        <f>VLOOKUP(D13,D$56:E$66, 2)</f>
        <v>Elantra</v>
      </c>
      <c r="F13" t="str">
        <f>MID(A13, 3, 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 "Not covered")</f>
        <v>Y</v>
      </c>
      <c r="N13" t="str">
        <f>CONCATENATE(B13,F13,D13,UPPER(LEFT(J13,3)),RIGHT(A13,3))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VLOOKUP(B14,B$56:C$61, 2)</f>
        <v>Totoya</v>
      </c>
      <c r="D14" t="str">
        <f>MID(A14,5,3)</f>
        <v>CAM</v>
      </c>
      <c r="E14" t="str">
        <f>VLOOKUP(D14,D$56:E$66, 2)</f>
        <v>Camry</v>
      </c>
      <c r="F14" t="str">
        <f>MID(A14, 3, 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 "Not covered")</f>
        <v>Y</v>
      </c>
      <c r="N14" t="str">
        <f>CONCATENATE(B14,F14,D14,UPPER(LEFT(J14,3)),RIGHT(A14,3))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VLOOKUP(B15,B$56:C$61, 2)</f>
        <v>Totoya</v>
      </c>
      <c r="D15" t="str">
        <f>MID(A15,5,3)</f>
        <v>CAM</v>
      </c>
      <c r="E15" t="str">
        <f>VLOOKUP(D15,D$56:E$66, 2)</f>
        <v>Camry</v>
      </c>
      <c r="F15" t="str">
        <f>MID(A15, 3, 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 "Not covered")</f>
        <v>Y</v>
      </c>
      <c r="N15" t="str">
        <f>CONCATENATE(B15,F15,D15,UPPER(LEFT(J15,3)),RIGHT(A15,3))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VLOOKUP(B16,B$56:C$61, 2)</f>
        <v>Honda</v>
      </c>
      <c r="D16" t="str">
        <f>MID(A16,5,3)</f>
        <v>CIV</v>
      </c>
      <c r="E16" t="str">
        <f>VLOOKUP(D16,D$56:E$66, 2)</f>
        <v>Civic</v>
      </c>
      <c r="F16" t="str">
        <f>MID(A16, 3, 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 "Not covered")</f>
        <v>Y</v>
      </c>
      <c r="N16" t="str">
        <f>CONCATENATE(B16,F16,D16,UPPER(LEFT(J16,3)),RIGHT(A16,3))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VLOOKUP(B17,B$56:C$61, 2)</f>
        <v>Hundai</v>
      </c>
      <c r="D17" t="str">
        <f>MID(A17,5,3)</f>
        <v>ELA</v>
      </c>
      <c r="E17" t="str">
        <f>VLOOKUP(D17,D$56:E$66, 2)</f>
        <v>Elantra</v>
      </c>
      <c r="F17" t="str">
        <f>MID(A17, 3, 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 "Not covered")</f>
        <v>Y</v>
      </c>
      <c r="N17" t="str">
        <f>CONCATENATE(B17,F17,D17,UPPER(LEFT(J17,3)),RIGHT(A17,3))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VLOOKUP(B18,B$56:C$61, 2)</f>
        <v>Chrysler</v>
      </c>
      <c r="D18" t="str">
        <f>MID(A18,5,3)</f>
        <v>PTC</v>
      </c>
      <c r="E18" t="str">
        <f>VLOOKUP(D18,D$56:E$66, 2)</f>
        <v>PT Cruisser</v>
      </c>
      <c r="F18" t="str">
        <f>MID(A18, 3, 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 "Not covered")</f>
        <v>Y</v>
      </c>
      <c r="N18" t="str">
        <f>CONCATENATE(B18,F18,D18,UPPER(LEFT(J18,3)),RIGHT(A18,3))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VLOOKUP(B19,B$56:C$61, 2)</f>
        <v>General Motor</v>
      </c>
      <c r="D19" t="str">
        <f>MID(A19,5,3)</f>
        <v>CMR</v>
      </c>
      <c r="E19" t="str">
        <f>VLOOKUP(D19,D$56:E$66, 2)</f>
        <v>Camero</v>
      </c>
      <c r="F19" t="str">
        <f>MID(A19, 3, 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 "Not covered")</f>
        <v>Y</v>
      </c>
      <c r="N19" t="str">
        <f>CONCATENATE(B19,F19,D19,UPPER(LEFT(J19,3)),RIGHT(A19,3))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VLOOKUP(B20,B$56:C$61, 2)</f>
        <v>Ford</v>
      </c>
      <c r="D20" t="str">
        <f>MID(A20,5,3)</f>
        <v>FCS</v>
      </c>
      <c r="E20" t="str">
        <f>VLOOKUP(D20,D$56:E$66, 2)</f>
        <v>Focus</v>
      </c>
      <c r="F20" t="str">
        <f>MID(A20, 3, 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 "Not covered")</f>
        <v>Y</v>
      </c>
      <c r="N20" t="str">
        <f>CONCATENATE(B20,F20,D20,UPPER(LEFT(J20,3)),RIGHT(A20,3))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VLOOKUP(B21,B$56:C$61, 2)</f>
        <v>Honda</v>
      </c>
      <c r="D21" t="str">
        <f>MID(A21,5,3)</f>
        <v>CIV</v>
      </c>
      <c r="E21" t="str">
        <f>VLOOKUP(D21,D$56:E$66, 2)</f>
        <v>Civic</v>
      </c>
      <c r="F21" t="str">
        <f>MID(A21, 3, 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 "Not covered")</f>
        <v>Y</v>
      </c>
      <c r="N21" t="str">
        <f>CONCATENATE(B21,F21,D21,UPPER(LEFT(J21,3)),RIGHT(A21,3))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VLOOKUP(B22,B$56:C$61, 2)</f>
        <v>Honda</v>
      </c>
      <c r="D22" t="str">
        <f>MID(A22,5,3)</f>
        <v>ODY</v>
      </c>
      <c r="E22" t="str">
        <f>VLOOKUP(D22,D$56:E$66, 2)</f>
        <v>Odyseey</v>
      </c>
      <c r="F22" t="str">
        <f>MID(A22, 3, 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 "Not covered")</f>
        <v>Y</v>
      </c>
      <c r="N22" t="str">
        <f>CONCATENATE(B22,F22,D22,UPPER(LEFT(J22,3)),RIGHT(A22,3))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VLOOKUP(B23,B$56:C$61, 2)</f>
        <v>General Motor</v>
      </c>
      <c r="D23" t="str">
        <f>MID(A23,5,3)</f>
        <v>SLV</v>
      </c>
      <c r="E23" t="str">
        <f>VLOOKUP(D23,D$56:E$66, 2)</f>
        <v>Silverado</v>
      </c>
      <c r="F23" t="str">
        <f>MID(A23, 3, 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 "Not covered")</f>
        <v>Y</v>
      </c>
      <c r="N23" t="str">
        <f>CONCATENATE(B23,F23,D23,UPPER(LEFT(J23,3)),RIGHT(A23,3))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VLOOKUP(B24,B$56:C$61, 2)</f>
        <v>Ford</v>
      </c>
      <c r="D24" t="str">
        <f>MID(A24,5,3)</f>
        <v>MTG</v>
      </c>
      <c r="E24" t="str">
        <f>VLOOKUP(D24,D$56:E$66, 2)</f>
        <v>Mustang</v>
      </c>
      <c r="F24" t="str">
        <f>MID(A24, 3, 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 "Not covered")</f>
        <v>Y</v>
      </c>
      <c r="N24" t="str">
        <f>CONCATENATE(B24,F24,D24,UPPER(LEFT(J24,3)),RIGHT(A24,3))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VLOOKUP(B25,B$56:C$61, 2)</f>
        <v>Chrysler</v>
      </c>
      <c r="D25" t="str">
        <f>MID(A25,5,3)</f>
        <v>CAR</v>
      </c>
      <c r="E25" t="str">
        <f>VLOOKUP(D25,D$56:E$66, 2)</f>
        <v>Caravan</v>
      </c>
      <c r="F25" t="str">
        <f>MID(A25, 3, 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 "Not covered")</f>
        <v>Y</v>
      </c>
      <c r="N25" t="str">
        <f>CONCATENATE(B25,F25,D25,UPPER(LEFT(J25,3)),RIGHT(A25,3))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VLOOKUP(B26,B$56:C$61, 2)</f>
        <v>Honda</v>
      </c>
      <c r="D26" t="str">
        <f>MID(A26,5,3)</f>
        <v>ODY</v>
      </c>
      <c r="E26" t="str">
        <f>VLOOKUP(D26,D$56:E$66, 2)</f>
        <v>Odyseey</v>
      </c>
      <c r="F26" t="str">
        <f>MID(A26, 3, 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 "Not covered")</f>
        <v>Y</v>
      </c>
      <c r="N26" t="str">
        <f>CONCATENATE(B26,F26,D26,UPPER(LEFT(J26,3)),RIGHT(A26,3))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VLOOKUP(B27,B$56:C$61, 2)</f>
        <v>Honda</v>
      </c>
      <c r="D27" t="str">
        <f>MID(A27,5,3)</f>
        <v>ODY</v>
      </c>
      <c r="E27" t="str">
        <f>VLOOKUP(D27,D$56:E$66, 2)</f>
        <v>Odyseey</v>
      </c>
      <c r="F27" t="str">
        <f>MID(A27, 3, 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 "Not covered")</f>
        <v>Y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VLOOKUP(B28,B$56:C$61, 2)</f>
        <v>Ford</v>
      </c>
      <c r="D28" t="str">
        <f>MID(A28,5,3)</f>
        <v>FCS</v>
      </c>
      <c r="E28" t="str">
        <f>VLOOKUP(D28,D$56:E$66, 2)</f>
        <v>Focus</v>
      </c>
      <c r="F28" t="str">
        <f>MID(A28, 3, 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 "Not covered")</f>
        <v>Y</v>
      </c>
      <c r="N28" t="str">
        <f>CONCATENATE(B28,F28,D28,UPPER(LEFT(J28,3)),RIGHT(A28,3))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VLOOKUP(B29,B$56:C$61, 2)</f>
        <v>Totoya</v>
      </c>
      <c r="D29" t="str">
        <f>MID(A29,5,3)</f>
        <v>COR</v>
      </c>
      <c r="E29" t="str">
        <f>VLOOKUP(D29,D$56:E$66, 2)</f>
        <v>Corolla</v>
      </c>
      <c r="F29" t="str">
        <f>MID(A29, 3, 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 "Not covered")</f>
        <v>Y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VLOOKUP(B30,B$56:C$61, 2)</f>
        <v>Honda</v>
      </c>
      <c r="D30" t="str">
        <f>MID(A30,5,3)</f>
        <v>ODY</v>
      </c>
      <c r="E30" t="str">
        <f>VLOOKUP(D30,D$56:E$66, 2)</f>
        <v>Odyseey</v>
      </c>
      <c r="F30" t="str">
        <f>MID(A30, 3, 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 "Not covered")</f>
        <v>Y</v>
      </c>
      <c r="N30" t="str">
        <f>CONCATENATE(B30,F30,D30,UPPER(LEFT(J30,3)),RIGHT(A30,3))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VLOOKUP(B31,B$56:C$61, 2)</f>
        <v>Totoya</v>
      </c>
      <c r="D31" t="str">
        <f>MID(A31,5,3)</f>
        <v>CAM</v>
      </c>
      <c r="E31" t="str">
        <f>VLOOKUP(D31,D$56:E$66, 2)</f>
        <v>Camry</v>
      </c>
      <c r="F31" t="str">
        <f>MID(A31, 3, 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 "Not covered")</f>
        <v>Not covered</v>
      </c>
      <c r="N31" t="str">
        <f>CONCATENATE(B31,F31,D31,UPPER(LEFT(J31,3)),RIGHT(A31,3))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VLOOKUP(B32,B$56:C$61, 2)</f>
        <v>Chrysler</v>
      </c>
      <c r="D32" t="str">
        <f>MID(A32,5,3)</f>
        <v>PTC</v>
      </c>
      <c r="E32" t="str">
        <f>VLOOKUP(D32,D$56:E$66, 2)</f>
        <v>PT Cruisser</v>
      </c>
      <c r="F32" t="str">
        <f>MID(A32, 3, 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 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VLOOKUP(B33,B$56:C$61, 2)</f>
        <v>Ford</v>
      </c>
      <c r="D33" t="str">
        <f>MID(A33,5,3)</f>
        <v>FCS</v>
      </c>
      <c r="E33" t="str">
        <f>VLOOKUP(D33,D$56:E$66, 2)</f>
        <v>Focus</v>
      </c>
      <c r="F33" t="str">
        <f>MID(A33, 3, 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 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VLOOKUP(B34,B$56:C$61, 2)</f>
        <v>Totoya</v>
      </c>
      <c r="D34" t="str">
        <f>MID(A34,5,3)</f>
        <v>CAM</v>
      </c>
      <c r="E34" t="str">
        <f>VLOOKUP(D34,D$56:E$66, 2)</f>
        <v>Camry</v>
      </c>
      <c r="F34" t="str">
        <f>MID(A34, 3, 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 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VLOOKUP(B35,B$56:C$61, 2)</f>
        <v>Ford</v>
      </c>
      <c r="D35" t="str">
        <f>MID(A35,5,3)</f>
        <v>MTG</v>
      </c>
      <c r="E35" t="str">
        <f>VLOOKUP(D35,D$56:E$66, 2)</f>
        <v>Mustang</v>
      </c>
      <c r="F35" t="str">
        <f>MID(A35, 3, 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 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VLOOKUP(B36,B$56:C$61, 2)</f>
        <v>Totoya</v>
      </c>
      <c r="D36" t="str">
        <f>MID(A36,5,3)</f>
        <v>CAM</v>
      </c>
      <c r="E36" t="str">
        <f>VLOOKUP(D36,D$56:E$66, 2)</f>
        <v>Camry</v>
      </c>
      <c r="F36" t="str">
        <f>MID(A36, 3, 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 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VLOOKUP(B37,B$56:C$61, 2)</f>
        <v>Chrysler</v>
      </c>
      <c r="D37" t="str">
        <f>MID(A37,5,3)</f>
        <v>PTC</v>
      </c>
      <c r="E37" t="str">
        <f>VLOOKUP(D37,D$56:E$66, 2)</f>
        <v>PT Cruisser</v>
      </c>
      <c r="F37" t="str">
        <f>MID(A37, 3, 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 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VLOOKUP(B38,B$56:C$61, 2)</f>
        <v>Ford</v>
      </c>
      <c r="D38" t="str">
        <f>MID(A38,5,3)</f>
        <v>MTG</v>
      </c>
      <c r="E38" t="str">
        <f>VLOOKUP(D38,D$56:E$66, 2)</f>
        <v>Mustang</v>
      </c>
      <c r="F38" t="str">
        <f>MID(A38, 3, 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 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VLOOKUP(B39,B$56:C$61, 2)</f>
        <v>General Motor</v>
      </c>
      <c r="D39" t="str">
        <f>MID(A39,5,3)</f>
        <v>SLV</v>
      </c>
      <c r="E39" t="str">
        <f>VLOOKUP(D39,D$56:E$66, 2)</f>
        <v>Silverado</v>
      </c>
      <c r="F39" t="str">
        <f>MID(A39, 3, 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 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120</v>
      </c>
      <c r="B40" t="str">
        <f>LEFT(A40,2)</f>
        <v>FD</v>
      </c>
      <c r="C40" t="str">
        <f>VLOOKUP(B40,B$56:C$61, 2)</f>
        <v>Ford</v>
      </c>
      <c r="D40" t="str">
        <f>MID(A40,5,3)</f>
        <v>FCS</v>
      </c>
      <c r="E40" t="str">
        <f>VLOOKUP(D40,D$56:E$66, 2)</f>
        <v>Focus</v>
      </c>
      <c r="F40" t="str">
        <f>MID(A40, 3, 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 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VLOOKUP(B41,B$56:C$61, 2)</f>
        <v>Totoya</v>
      </c>
      <c r="D41" t="str">
        <f>MID(A41,5,3)</f>
        <v>CAM</v>
      </c>
      <c r="E41" t="str">
        <f>VLOOKUP(D41,D$56:E$66, 2)</f>
        <v>Camry</v>
      </c>
      <c r="F41" t="str">
        <f>MID(A41, 3, 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 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VLOOKUP(B42,B$56:C$61, 2)</f>
        <v>Chrysler</v>
      </c>
      <c r="D42" t="str">
        <f>MID(A42,5,3)</f>
        <v>CAR</v>
      </c>
      <c r="E42" t="str">
        <f>VLOOKUP(D42,D$56:E$66, 2)</f>
        <v>Caravan</v>
      </c>
      <c r="F42" t="str">
        <f>MID(A42, 3, 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 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VLOOKUP(B43,B$56:C$61, 2)</f>
        <v>Honda</v>
      </c>
      <c r="D43" t="str">
        <f>MID(A43,5,3)</f>
        <v>CIV</v>
      </c>
      <c r="E43" t="str">
        <f>VLOOKUP(D43,D$56:E$66, 2)</f>
        <v>Civic</v>
      </c>
      <c r="F43" t="str">
        <f>MID(A43, 3, 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 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VLOOKUP(B44,B$56:C$61, 2)</f>
        <v>Ford</v>
      </c>
      <c r="D44" t="str">
        <f>MID(A44,5,3)</f>
        <v>MTG</v>
      </c>
      <c r="E44" t="str">
        <f>VLOOKUP(D44,D$56:E$66, 2)</f>
        <v>Mustang</v>
      </c>
      <c r="F44" t="str">
        <f>MID(A44, 3, 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 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VLOOKUP(B45,B$56:C$61, 2)</f>
        <v>Honda</v>
      </c>
      <c r="D45" t="str">
        <f>MID(A45,5,3)</f>
        <v>CIV</v>
      </c>
      <c r="E45" t="str">
        <f>VLOOKUP(D45,D$56:E$66, 2)</f>
        <v>Civic</v>
      </c>
      <c r="F45" t="str">
        <f>MID(A45, 3, 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 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119</v>
      </c>
      <c r="B46" t="str">
        <f>LEFT(A46,2)</f>
        <v>GM</v>
      </c>
      <c r="C46" t="str">
        <f>VLOOKUP(B46,B$56:C$61, 2)</f>
        <v>General Motor</v>
      </c>
      <c r="D46" t="str">
        <f>MID(A46,5,3)</f>
        <v>CMR</v>
      </c>
      <c r="E46" t="str">
        <f>VLOOKUP(D46,D$56:E$66, 2)</f>
        <v>Camero</v>
      </c>
      <c r="F46" t="str">
        <f>MID(A46, 3, 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 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VLOOKUP(B47,B$56:C$61, 2)</f>
        <v>Totoya</v>
      </c>
      <c r="D47" t="str">
        <f>MID(A47,5,3)</f>
        <v>COR</v>
      </c>
      <c r="E47" t="str">
        <f>VLOOKUP(D47,D$56:E$66, 2)</f>
        <v>Corolla</v>
      </c>
      <c r="F47" t="str">
        <f>MID(A47, 3, 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 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VLOOKUP(B48,B$56:C$61, 2)</f>
        <v>Chrysler</v>
      </c>
      <c r="D48" t="str">
        <f>MID(A48,5,3)</f>
        <v>CAR</v>
      </c>
      <c r="E48" t="str">
        <f>VLOOKUP(D48,D$56:E$66, 2)</f>
        <v>Caravan</v>
      </c>
      <c r="F48" t="str">
        <f>MID(A48, 3, 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 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VLOOKUP(B49,B$56:C$61, 2)</f>
        <v>Honda</v>
      </c>
      <c r="D49" t="str">
        <f>MID(A49,5,3)</f>
        <v>ODY</v>
      </c>
      <c r="E49" t="str">
        <f>VLOOKUP(D49,D$56:E$66, 2)</f>
        <v>Odyseey</v>
      </c>
      <c r="F49" t="str">
        <f>MID(A49, 3, 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 "Not covered")</f>
        <v>Y</v>
      </c>
      <c r="N49" t="str">
        <f>CONCATENATE(B49,F49,D49,UPPER(LEFT(J49,3)),RIGHT(A49,3))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VLOOKUP(B50,B$56:C$61, 2)</f>
        <v>General Motor</v>
      </c>
      <c r="D50" t="str">
        <f>MID(A50,5,3)</f>
        <v>SLV</v>
      </c>
      <c r="E50" t="str">
        <f>VLOOKUP(D50,D$56:E$66, 2)</f>
        <v>Silverado</v>
      </c>
      <c r="F50" t="str">
        <f>MID(A50, 3, 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 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VLOOKUP(B51,B$56:C$61, 2)</f>
        <v>Chrysler</v>
      </c>
      <c r="D51" t="str">
        <f>MID(A51,5,3)</f>
        <v>CAR</v>
      </c>
      <c r="E51" t="str">
        <f>VLOOKUP(D51,D$56:E$66, 2)</f>
        <v>Caravan</v>
      </c>
      <c r="F51" t="str">
        <f>MID(A51, 3, 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 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VLOOKUP(B52,B$56:C$61, 2)</f>
        <v>Honda</v>
      </c>
      <c r="D52" t="str">
        <f>MID(A52,5,3)</f>
        <v>CIV</v>
      </c>
      <c r="E52" t="str">
        <f>VLOOKUP(D52,D$56:E$66, 2)</f>
        <v>Civic</v>
      </c>
      <c r="F52" t="str">
        <f>MID(A52, 3, 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 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 2)</f>
        <v>Ford</v>
      </c>
      <c r="D53" t="str">
        <f>MID(A53,5,3)</f>
        <v>MTG</v>
      </c>
      <c r="E53" t="str">
        <f>VLOOKUP(D53,D$56:E$66, 2)</f>
        <v>Mustang</v>
      </c>
      <c r="F53" t="str">
        <f>MID(A53, 3, 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 "Not covered")</f>
        <v>Y</v>
      </c>
      <c r="N53" t="str">
        <f>CONCATENATE(B53,F53,D53,UPPER(LEFT(J53,3)),RIGHT(A53,3))</f>
        <v>FD06MTGBLA001</v>
      </c>
    </row>
    <row r="56" spans="1:14" x14ac:dyDescent="0.3">
      <c r="B56" t="s">
        <v>84</v>
      </c>
      <c r="C56" t="s">
        <v>90</v>
      </c>
      <c r="D56" t="s">
        <v>96</v>
      </c>
      <c r="E56" t="s">
        <v>97</v>
      </c>
    </row>
    <row r="57" spans="1:14" x14ac:dyDescent="0.3">
      <c r="B57" t="s">
        <v>89</v>
      </c>
      <c r="C57" t="s">
        <v>95</v>
      </c>
      <c r="D57" t="s">
        <v>106</v>
      </c>
      <c r="E57" t="s">
        <v>107</v>
      </c>
    </row>
    <row r="58" spans="1:14" x14ac:dyDescent="0.3">
      <c r="B58" t="s">
        <v>88</v>
      </c>
      <c r="C58" t="s">
        <v>94</v>
      </c>
      <c r="D58" t="s">
        <v>108</v>
      </c>
      <c r="E58" t="s">
        <v>109</v>
      </c>
    </row>
    <row r="59" spans="1:14" x14ac:dyDescent="0.3">
      <c r="B59" t="s">
        <v>87</v>
      </c>
      <c r="C59" t="s">
        <v>93</v>
      </c>
      <c r="D59" t="s">
        <v>102</v>
      </c>
      <c r="E59" t="s">
        <v>103</v>
      </c>
    </row>
    <row r="60" spans="1:14" x14ac:dyDescent="0.3">
      <c r="B60" t="s">
        <v>85</v>
      </c>
      <c r="C60" t="s">
        <v>91</v>
      </c>
      <c r="D60" t="s">
        <v>104</v>
      </c>
      <c r="E60" t="s">
        <v>105</v>
      </c>
    </row>
    <row r="61" spans="1:14" x14ac:dyDescent="0.3">
      <c r="B61" t="s">
        <v>86</v>
      </c>
      <c r="C61" t="s">
        <v>92</v>
      </c>
      <c r="D61" t="s">
        <v>98</v>
      </c>
      <c r="E61" t="s">
        <v>99</v>
      </c>
    </row>
    <row r="62" spans="1:14" x14ac:dyDescent="0.3">
      <c r="D62" t="s">
        <v>100</v>
      </c>
      <c r="E62" t="s">
        <v>101</v>
      </c>
    </row>
    <row r="63" spans="1:14" x14ac:dyDescent="0.3">
      <c r="D63" t="s">
        <v>110</v>
      </c>
      <c r="E63" t="s">
        <v>111</v>
      </c>
    </row>
    <row r="64" spans="1:14" x14ac:dyDescent="0.3">
      <c r="D64" t="s">
        <v>112</v>
      </c>
      <c r="E64" t="s">
        <v>113</v>
      </c>
    </row>
    <row r="65" spans="4:5" x14ac:dyDescent="0.3">
      <c r="D65" t="s">
        <v>114</v>
      </c>
      <c r="E65" t="s">
        <v>115</v>
      </c>
    </row>
    <row r="66" spans="4:5" x14ac:dyDescent="0.3">
      <c r="D66" t="s">
        <v>116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