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###Coden\SR_Char_Helper\ShadowRun_Charakter_Helper\ShadowRun_Charakter_Helper\"/>
    </mc:Choice>
  </mc:AlternateContent>
  <bookViews>
    <workbookView xWindow="5985" yWindow="0" windowWidth="26805" windowHeight="12195" activeTab="1"/>
  </bookViews>
  <sheets>
    <sheet name="Tabelle1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2" i="2"/>
  <c r="O1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I14" i="2"/>
  <c r="I13" i="2"/>
  <c r="I12" i="2"/>
  <c r="I11" i="2"/>
  <c r="I10" i="2"/>
  <c r="I9" i="2"/>
  <c r="I8" i="2"/>
  <c r="I7" i="2"/>
  <c r="I6" i="2"/>
  <c r="I5" i="2"/>
  <c r="I4" i="2"/>
  <c r="L14" i="2"/>
  <c r="L13" i="2"/>
  <c r="L12" i="2"/>
  <c r="L11" i="2"/>
  <c r="L10" i="2"/>
  <c r="L9" i="2"/>
  <c r="L8" i="2"/>
  <c r="L7" i="2"/>
  <c r="L6" i="2"/>
  <c r="L5" i="2"/>
  <c r="L4" i="2"/>
  <c r="O4" i="2"/>
  <c r="O14" i="2"/>
  <c r="O13" i="2"/>
  <c r="O12" i="2"/>
  <c r="O11" i="2"/>
  <c r="O10" i="2"/>
  <c r="O9" i="2"/>
  <c r="O8" i="2"/>
  <c r="O7" i="2"/>
  <c r="O6" i="2"/>
  <c r="O5" i="2"/>
  <c r="C1" i="2"/>
  <c r="F1" i="2"/>
  <c r="B2" i="2"/>
  <c r="B3" i="2" s="1"/>
  <c r="F3" i="2" s="1"/>
  <c r="C2" i="2" l="1"/>
  <c r="F2" i="2"/>
  <c r="C3" i="2"/>
  <c r="B4" i="2"/>
  <c r="U20" i="1"/>
  <c r="U19" i="1"/>
  <c r="U5" i="1"/>
  <c r="V27" i="1"/>
  <c r="U4" i="1"/>
  <c r="V14" i="1" s="1"/>
  <c r="S14" i="1"/>
  <c r="S13" i="1"/>
  <c r="S10" i="1"/>
  <c r="S9" i="1"/>
  <c r="S27" i="1"/>
  <c r="S26" i="1"/>
  <c r="S23" i="1"/>
  <c r="S22" i="1"/>
  <c r="R20" i="1"/>
  <c r="S24" i="1" s="1"/>
  <c r="R5" i="1"/>
  <c r="S15" i="1" s="1"/>
  <c r="F4" i="2" l="1"/>
  <c r="C4" i="2"/>
  <c r="B5" i="2"/>
  <c r="S25" i="1"/>
  <c r="S8" i="1"/>
  <c r="S12" i="1"/>
  <c r="S16" i="1"/>
  <c r="V7" i="1"/>
  <c r="V11" i="1"/>
  <c r="V15" i="1"/>
  <c r="V8" i="1"/>
  <c r="V12" i="1"/>
  <c r="V16" i="1"/>
  <c r="V9" i="1"/>
  <c r="V13" i="1"/>
  <c r="S7" i="1"/>
  <c r="S11" i="1"/>
  <c r="V10" i="1"/>
  <c r="V24" i="1"/>
  <c r="V22" i="1"/>
  <c r="V26" i="1"/>
  <c r="V25" i="1"/>
  <c r="V23" i="1"/>
  <c r="O20" i="1"/>
  <c r="P25" i="1" s="1"/>
  <c r="P27" i="1"/>
  <c r="P26" i="1"/>
  <c r="P22" i="1"/>
  <c r="L18" i="1"/>
  <c r="L20" i="1"/>
  <c r="L5" i="1"/>
  <c r="L4" i="1"/>
  <c r="L3" i="1"/>
  <c r="I19" i="1"/>
  <c r="J27" i="1" s="1"/>
  <c r="I20" i="1"/>
  <c r="J26" i="1" s="1"/>
  <c r="J25" i="1"/>
  <c r="J16" i="1"/>
  <c r="J15" i="1"/>
  <c r="J12" i="1"/>
  <c r="J11" i="1"/>
  <c r="J8" i="1"/>
  <c r="J7" i="1"/>
  <c r="I5" i="1"/>
  <c r="I4" i="1"/>
  <c r="J14" i="1" s="1"/>
  <c r="F20" i="1"/>
  <c r="G24" i="1" s="1"/>
  <c r="F19" i="1"/>
  <c r="F4" i="1"/>
  <c r="G15" i="1" s="1"/>
  <c r="F5" i="1"/>
  <c r="G14" i="1" s="1"/>
  <c r="G16" i="1"/>
  <c r="G12" i="1"/>
  <c r="G11" i="1"/>
  <c r="G7" i="1"/>
  <c r="D19" i="1"/>
  <c r="E27" i="1" s="1"/>
  <c r="D18" i="1"/>
  <c r="E24" i="1" s="1"/>
  <c r="D20" i="1"/>
  <c r="D4" i="1"/>
  <c r="E14" i="1" s="1"/>
  <c r="D5" i="1"/>
  <c r="E16" i="1" s="1"/>
  <c r="D3" i="1"/>
  <c r="E15" i="1" s="1"/>
  <c r="F5" i="2" l="1"/>
  <c r="C5" i="2"/>
  <c r="B6" i="2"/>
  <c r="E25" i="1"/>
  <c r="E8" i="1"/>
  <c r="E12" i="1"/>
  <c r="G26" i="1"/>
  <c r="E22" i="1"/>
  <c r="E26" i="1"/>
  <c r="E9" i="1"/>
  <c r="E13" i="1"/>
  <c r="G23" i="1"/>
  <c r="G27" i="1"/>
  <c r="E23" i="1"/>
  <c r="E10" i="1"/>
  <c r="G8" i="1"/>
  <c r="G13" i="1"/>
  <c r="J9" i="1"/>
  <c r="J13" i="1"/>
  <c r="E7" i="1"/>
  <c r="E11" i="1"/>
  <c r="G9" i="1"/>
  <c r="G22" i="1"/>
  <c r="G25" i="1"/>
  <c r="J10" i="1"/>
  <c r="M27" i="1"/>
  <c r="P23" i="1"/>
  <c r="P24" i="1"/>
  <c r="M22" i="1"/>
  <c r="M16" i="1"/>
  <c r="M9" i="1"/>
  <c r="M13" i="1"/>
  <c r="M24" i="1"/>
  <c r="M25" i="1"/>
  <c r="M7" i="1"/>
  <c r="M11" i="1"/>
  <c r="M15" i="1"/>
  <c r="M26" i="1"/>
  <c r="M10" i="1"/>
  <c r="M14" i="1"/>
  <c r="M8" i="1"/>
  <c r="M12" i="1"/>
  <c r="M23" i="1"/>
  <c r="J22" i="1"/>
  <c r="J23" i="1"/>
  <c r="J24" i="1"/>
  <c r="G10" i="1"/>
  <c r="F6" i="2" l="1"/>
  <c r="C6" i="2"/>
  <c r="B7" i="2"/>
  <c r="F7" i="2" l="1"/>
  <c r="C7" i="2"/>
  <c r="B8" i="2"/>
  <c r="C8" i="2" l="1"/>
  <c r="F8" i="2"/>
  <c r="B9" i="2"/>
  <c r="C9" i="2" l="1"/>
  <c r="F9" i="2"/>
  <c r="B10" i="2"/>
  <c r="F10" i="2" l="1"/>
  <c r="C10" i="2"/>
  <c r="B11" i="2"/>
  <c r="F11" i="2" l="1"/>
  <c r="C11" i="2"/>
  <c r="B12" i="2"/>
  <c r="F12" i="2" l="1"/>
  <c r="C12" i="2"/>
  <c r="B13" i="2"/>
  <c r="F13" i="2" l="1"/>
  <c r="C13" i="2"/>
  <c r="B14" i="2"/>
  <c r="F14" i="2" l="1"/>
  <c r="C14" i="2"/>
  <c r="B15" i="2"/>
  <c r="F15" i="2" l="1"/>
  <c r="C15" i="2"/>
  <c r="B16" i="2"/>
  <c r="C16" i="2" l="1"/>
  <c r="F16" i="2"/>
  <c r="B17" i="2"/>
  <c r="C17" i="2" l="1"/>
  <c r="F17" i="2"/>
  <c r="B18" i="2"/>
  <c r="F18" i="2" l="1"/>
  <c r="C18" i="2"/>
  <c r="B19" i="2"/>
  <c r="F19" i="2" l="1"/>
  <c r="C19" i="2"/>
  <c r="B20" i="2"/>
  <c r="F20" i="2" l="1"/>
  <c r="C20" i="2"/>
  <c r="B21" i="2"/>
  <c r="C21" i="2" l="1"/>
  <c r="F21" i="2"/>
  <c r="B22" i="2"/>
  <c r="C22" i="2" l="1"/>
  <c r="F22" i="2"/>
  <c r="B23" i="2"/>
  <c r="F23" i="2" l="1"/>
  <c r="C23" i="2"/>
  <c r="B24" i="2"/>
  <c r="C24" i="2" l="1"/>
  <c r="F24" i="2"/>
  <c r="B25" i="2"/>
  <c r="F25" i="2" l="1"/>
  <c r="C25" i="2"/>
  <c r="B26" i="2"/>
  <c r="F26" i="2" l="1"/>
  <c r="C26" i="2"/>
  <c r="B27" i="2"/>
  <c r="F27" i="2" l="1"/>
  <c r="C27" i="2"/>
  <c r="B28" i="2"/>
  <c r="F28" i="2" l="1"/>
  <c r="C28" i="2"/>
  <c r="B29" i="2"/>
  <c r="C29" i="2" l="1"/>
  <c r="F29" i="2"/>
  <c r="B30" i="2"/>
  <c r="C30" i="2" l="1"/>
  <c r="F30" i="2"/>
</calcChain>
</file>

<file path=xl/sharedStrings.xml><?xml version="1.0" encoding="utf-8"?>
<sst xmlns="http://schemas.openxmlformats.org/spreadsheetml/2006/main" count="370" uniqueCount="53">
  <si>
    <t>Handlung</t>
  </si>
  <si>
    <t>Fertigkeit</t>
  </si>
  <si>
    <t>Attribut</t>
  </si>
  <si>
    <t>Item</t>
  </si>
  <si>
    <t>Munition</t>
  </si>
  <si>
    <t>Implantat</t>
  </si>
  <si>
    <t>Vorteil</t>
  </si>
  <si>
    <t>Nachteil</t>
  </si>
  <si>
    <t>Connection</t>
  </si>
  <si>
    <t>Sin</t>
  </si>
  <si>
    <t>Nahkampfwaffe</t>
  </si>
  <si>
    <t>Fernkampfwaffe</t>
  </si>
  <si>
    <t>Kommlink</t>
  </si>
  <si>
    <t>Vehikel</t>
  </si>
  <si>
    <t>Panzerung</t>
  </si>
  <si>
    <t>CyberDeck</t>
  </si>
  <si>
    <t>Deklaration</t>
  </si>
  <si>
    <t>CharHolder</t>
  </si>
  <si>
    <t>Konstruktor Neu</t>
  </si>
  <si>
    <t>Konstruktor Laden</t>
  </si>
  <si>
    <t xml:space="preserve"> </t>
  </si>
  <si>
    <t>Konstruktor Laden Params</t>
  </si>
  <si>
    <t>Set HD</t>
  </si>
  <si>
    <t>Controller</t>
  </si>
  <si>
    <t>Essenz</t>
  </si>
  <si>
    <t>Alias</t>
  </si>
  <si>
    <t>Char_Typ</t>
  </si>
  <si>
    <t>Kontostand</t>
  </si>
  <si>
    <t>Karma_Gesamt</t>
  </si>
  <si>
    <t>Karma_Aktuell</t>
  </si>
  <si>
    <t>Edge_Aktuell</t>
  </si>
  <si>
    <t>Edge_Gesamt</t>
  </si>
  <si>
    <t>Schaden_K</t>
  </si>
  <si>
    <t>Schaden_G</t>
  </si>
  <si>
    <t>Schaden_M</t>
  </si>
  <si>
    <t>Notizen</t>
  </si>
  <si>
    <t>Lebesstil</t>
  </si>
  <si>
    <t>Geburtsdatum</t>
  </si>
  <si>
    <t>Geschlecht</t>
  </si>
  <si>
    <t>Größe</t>
  </si>
  <si>
    <t>Gewicht</t>
  </si>
  <si>
    <t>Augenfarbe</t>
  </si>
  <si>
    <t>Haarfarbe</t>
  </si>
  <si>
    <t>Hautfarbe</t>
  </si>
  <si>
    <t>Bild</t>
  </si>
  <si>
    <t>Zusammenfassung</t>
  </si>
  <si>
    <t>Initiative</t>
  </si>
  <si>
    <t>Runs</t>
  </si>
  <si>
    <t>Schaden_K_max</t>
  </si>
  <si>
    <t>Schaden_G_max</t>
  </si>
  <si>
    <t>Schaden_M_max</t>
  </si>
  <si>
    <t>MetaTyp_sub</t>
  </si>
  <si>
    <t>MetaTyp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</si>
</sst>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1" fillId="5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7"/>
  <sheetViews>
    <sheetView topLeftCell="H1" zoomScale="85" zoomScaleNormal="85" workbookViewId="0">
      <selection activeCell="V8" sqref="V8"/>
    </sheetView>
  </sheetViews>
  <sheetFormatPr baseColWidth="10" defaultRowHeight="15" x14ac:dyDescent="0.25"/>
  <cols>
    <col min="3" max="3" width="15.7109375" bestFit="1" customWidth="1"/>
    <col min="4" max="4" width="41.28515625" bestFit="1" customWidth="1"/>
    <col min="5" max="5" width="83.140625" bestFit="1" customWidth="1"/>
    <col min="6" max="6" width="31.42578125" customWidth="1"/>
    <col min="7" max="7" width="37.85546875" customWidth="1"/>
    <col min="8" max="8" width="1.42578125" bestFit="1" customWidth="1"/>
    <col min="9" max="9" width="39.140625" customWidth="1"/>
    <col min="10" max="10" width="81.28515625" customWidth="1"/>
  </cols>
  <sheetData>
    <row r="1" spans="3:22" x14ac:dyDescent="0.25">
      <c r="E1" t="s">
        <v>17</v>
      </c>
      <c r="G1" t="s">
        <v>17</v>
      </c>
      <c r="I1" t="s">
        <v>17</v>
      </c>
      <c r="L1" t="s">
        <v>17</v>
      </c>
      <c r="O1" t="s">
        <v>17</v>
      </c>
      <c r="R1" t="s">
        <v>17</v>
      </c>
      <c r="U1" t="s">
        <v>17</v>
      </c>
    </row>
    <row r="2" spans="3:22" x14ac:dyDescent="0.25">
      <c r="E2" t="s">
        <v>16</v>
      </c>
      <c r="G2" t="s">
        <v>18</v>
      </c>
      <c r="I2" t="s">
        <v>19</v>
      </c>
      <c r="L2" t="s">
        <v>21</v>
      </c>
      <c r="O2" t="s">
        <v>22</v>
      </c>
      <c r="R2" t="s">
        <v>21</v>
      </c>
      <c r="U2" t="s">
        <v>19</v>
      </c>
    </row>
    <row r="3" spans="3:22" x14ac:dyDescent="0.25">
      <c r="D3" t="str">
        <f>"public ObservableCollection&lt;CharController."</f>
        <v>public ObservableCollection&lt;CharController.</v>
      </c>
      <c r="E3" t="s">
        <v>20</v>
      </c>
      <c r="G3" t="s">
        <v>20</v>
      </c>
      <c r="J3" t="s">
        <v>20</v>
      </c>
      <c r="L3" t="str">
        <f>"ObservableCollection&lt;CharController."</f>
        <v>ObservableCollection&lt;CharController.</v>
      </c>
      <c r="M3" t="s">
        <v>20</v>
      </c>
      <c r="P3" t="s">
        <v>20</v>
      </c>
      <c r="S3" t="s">
        <v>20</v>
      </c>
      <c r="V3" t="s">
        <v>20</v>
      </c>
    </row>
    <row r="4" spans="3:22" x14ac:dyDescent="0.25">
      <c r="D4" t="str">
        <f>"&gt; "</f>
        <v xml:space="preserve">&gt; </v>
      </c>
      <c r="E4" t="s">
        <v>20</v>
      </c>
      <c r="F4" t="str">
        <f>"Controller = new ObservableCollection&lt;CharController."</f>
        <v>Controller = new ObservableCollection&lt;CharController.</v>
      </c>
      <c r="G4" t="s">
        <v>20</v>
      </c>
      <c r="I4" t="str">
        <f>"Controller = "</f>
        <v xml:space="preserve">Controller = </v>
      </c>
      <c r="J4" t="s">
        <v>20</v>
      </c>
      <c r="L4" t="str">
        <f>"&gt; "</f>
        <v xml:space="preserve">&gt; </v>
      </c>
      <c r="M4" t="s">
        <v>20</v>
      </c>
      <c r="P4" t="s">
        <v>20</v>
      </c>
      <c r="R4" t="s">
        <v>23</v>
      </c>
      <c r="S4" t="s">
        <v>20</v>
      </c>
      <c r="U4" t="str">
        <f>"Controller = "</f>
        <v xml:space="preserve">Controller = </v>
      </c>
      <c r="V4" t="s">
        <v>20</v>
      </c>
    </row>
    <row r="5" spans="3:22" x14ac:dyDescent="0.25">
      <c r="D5" t="str">
        <f>"Controller { get; set; }"</f>
        <v>Controller { get; set; }</v>
      </c>
      <c r="E5" t="s">
        <v>20</v>
      </c>
      <c r="F5" t="str">
        <f>"&gt;();"</f>
        <v>&gt;();</v>
      </c>
      <c r="G5" t="s">
        <v>20</v>
      </c>
      <c r="I5" t="str">
        <f>";"</f>
        <v>;</v>
      </c>
      <c r="J5" t="s">
        <v>20</v>
      </c>
      <c r="L5" t="str">
        <f>","</f>
        <v>,</v>
      </c>
      <c r="M5" t="s">
        <v>20</v>
      </c>
      <c r="P5" t="s">
        <v>20</v>
      </c>
      <c r="R5" t="str">
        <f>","</f>
        <v>,</v>
      </c>
      <c r="S5" t="s">
        <v>20</v>
      </c>
      <c r="U5" t="str">
        <f>"Controller;"</f>
        <v>Controller;</v>
      </c>
      <c r="V5" t="s">
        <v>20</v>
      </c>
    </row>
    <row r="6" spans="3:22" x14ac:dyDescent="0.25">
      <c r="E6" t="s">
        <v>20</v>
      </c>
      <c r="G6" t="s">
        <v>20</v>
      </c>
      <c r="J6" t="s">
        <v>20</v>
      </c>
      <c r="M6" t="s">
        <v>20</v>
      </c>
      <c r="P6" t="s">
        <v>20</v>
      </c>
      <c r="S6" t="s">
        <v>20</v>
      </c>
      <c r="V6" t="s">
        <v>20</v>
      </c>
    </row>
    <row r="7" spans="3:22" x14ac:dyDescent="0.25">
      <c r="C7" t="s">
        <v>0</v>
      </c>
      <c r="E7" t="str">
        <f>D$3&amp;$C7&amp;D$4&amp;$C7&amp;D$5</f>
        <v>public ObservableCollection&lt;CharController.Handlung&gt; HandlungController { get; set; }</v>
      </c>
      <c r="F7" t="s">
        <v>20</v>
      </c>
      <c r="G7" t="str">
        <f>F$3&amp;$C7&amp;F$4&amp;$C7&amp;F$5</f>
        <v>HandlungController = new ObservableCollection&lt;CharController.Handlung&gt;();</v>
      </c>
      <c r="H7" t="s">
        <v>20</v>
      </c>
      <c r="I7" t="s">
        <v>20</v>
      </c>
      <c r="J7" t="str">
        <f>I$3&amp;$C7&amp;I$4&amp;LOWER($C7)&amp;I$5</f>
        <v>HandlungController = handlung;</v>
      </c>
      <c r="L7" t="s">
        <v>20</v>
      </c>
      <c r="M7" t="str">
        <f>L$3&amp;$C7&amp;L$4&amp;LOWER($C7)&amp;L$5</f>
        <v>ObservableCollection&lt;CharController.Handlung&gt; handlung,</v>
      </c>
      <c r="O7" t="s">
        <v>20</v>
      </c>
      <c r="R7" t="s">
        <v>20</v>
      </c>
      <c r="S7" t="str">
        <f>R$3&amp;$C7&amp;R$4&amp;R$5</f>
        <v>HandlungController,</v>
      </c>
      <c r="U7" t="s">
        <v>20</v>
      </c>
      <c r="V7" t="str">
        <f>U$3&amp;$C7&amp;U$4&amp;LOWER($C7)&amp;U$5</f>
        <v>HandlungController = handlungController;</v>
      </c>
    </row>
    <row r="8" spans="3:22" x14ac:dyDescent="0.25">
      <c r="C8" t="s">
        <v>1</v>
      </c>
      <c r="E8" t="str">
        <f t="shared" ref="E8:E16" si="0">D$3&amp;$C8&amp;D$4&amp;$C8&amp;D$5</f>
        <v>public ObservableCollection&lt;CharController.Fertigkeit&gt; FertigkeitController { get; set; }</v>
      </c>
      <c r="F8" t="s">
        <v>20</v>
      </c>
      <c r="G8" t="str">
        <f t="shared" ref="G8:G16" si="1">F$3&amp;$C8&amp;F$4&amp;$C8&amp;F$5</f>
        <v>FertigkeitController = new ObservableCollection&lt;CharController.Fertigkeit&gt;();</v>
      </c>
      <c r="H8" t="s">
        <v>20</v>
      </c>
      <c r="I8" t="s">
        <v>20</v>
      </c>
      <c r="J8" t="str">
        <f t="shared" ref="J8:J16" si="2">I$3&amp;$C8&amp;I$4&amp;LOWER($C8)&amp;I$5</f>
        <v>FertigkeitController = fertigkeit;</v>
      </c>
      <c r="L8" t="s">
        <v>20</v>
      </c>
      <c r="M8" t="str">
        <f t="shared" ref="M8:M16" si="3">L$3&amp;$C8&amp;L$4&amp;LOWER($C8)&amp;L$5</f>
        <v>ObservableCollection&lt;CharController.Fertigkeit&gt; fertigkeit,</v>
      </c>
      <c r="O8" t="s">
        <v>20</v>
      </c>
      <c r="R8" t="s">
        <v>20</v>
      </c>
      <c r="S8" t="str">
        <f t="shared" ref="S8:S16" si="4">R$3&amp;$C8&amp;R$4&amp;R$5</f>
        <v>FertigkeitController,</v>
      </c>
      <c r="U8" t="s">
        <v>20</v>
      </c>
      <c r="V8" t="str">
        <f t="shared" ref="V8:V16" si="5">U$3&amp;$C8&amp;U$4&amp;LOWER($C8)&amp;U$5</f>
        <v>FertigkeitController = fertigkeitController;</v>
      </c>
    </row>
    <row r="9" spans="3:22" x14ac:dyDescent="0.25">
      <c r="C9" t="s">
        <v>2</v>
      </c>
      <c r="E9" t="str">
        <f t="shared" si="0"/>
        <v>public ObservableCollection&lt;CharController.Attribut&gt; AttributController { get; set; }</v>
      </c>
      <c r="F9" t="s">
        <v>20</v>
      </c>
      <c r="G9" t="str">
        <f t="shared" si="1"/>
        <v>AttributController = new ObservableCollection&lt;CharController.Attribut&gt;();</v>
      </c>
      <c r="H9" t="s">
        <v>20</v>
      </c>
      <c r="I9" t="s">
        <v>20</v>
      </c>
      <c r="J9" t="str">
        <f t="shared" si="2"/>
        <v>AttributController = attribut;</v>
      </c>
      <c r="L9" t="s">
        <v>20</v>
      </c>
      <c r="M9" t="str">
        <f t="shared" si="3"/>
        <v>ObservableCollection&lt;CharController.Attribut&gt; attribut,</v>
      </c>
      <c r="O9" t="s">
        <v>20</v>
      </c>
      <c r="R9" t="s">
        <v>20</v>
      </c>
      <c r="S9" t="str">
        <f t="shared" si="4"/>
        <v>AttributController,</v>
      </c>
      <c r="U9" t="s">
        <v>20</v>
      </c>
      <c r="V9" t="str">
        <f t="shared" si="5"/>
        <v>AttributController = attributController;</v>
      </c>
    </row>
    <row r="10" spans="3:22" x14ac:dyDescent="0.25">
      <c r="C10" t="s">
        <v>3</v>
      </c>
      <c r="E10" t="str">
        <f t="shared" si="0"/>
        <v>public ObservableCollection&lt;CharController.Item&gt; ItemController { get; set; }</v>
      </c>
      <c r="F10" t="s">
        <v>20</v>
      </c>
      <c r="G10" t="str">
        <f t="shared" si="1"/>
        <v>ItemController = new ObservableCollection&lt;CharController.Item&gt;();</v>
      </c>
      <c r="H10" t="s">
        <v>20</v>
      </c>
      <c r="I10" t="s">
        <v>20</v>
      </c>
      <c r="J10" t="str">
        <f t="shared" si="2"/>
        <v>ItemController = item;</v>
      </c>
      <c r="L10" t="s">
        <v>20</v>
      </c>
      <c r="M10" t="str">
        <f t="shared" si="3"/>
        <v>ObservableCollection&lt;CharController.Item&gt; item,</v>
      </c>
      <c r="O10" t="s">
        <v>20</v>
      </c>
      <c r="R10" t="s">
        <v>20</v>
      </c>
      <c r="S10" t="str">
        <f t="shared" si="4"/>
        <v>ItemController,</v>
      </c>
      <c r="U10" t="s">
        <v>20</v>
      </c>
      <c r="V10" t="str">
        <f t="shared" si="5"/>
        <v>ItemController = itemController;</v>
      </c>
    </row>
    <row r="11" spans="3:22" x14ac:dyDescent="0.25">
      <c r="C11" t="s">
        <v>4</v>
      </c>
      <c r="E11" t="str">
        <f t="shared" si="0"/>
        <v>public ObservableCollection&lt;CharController.Munition&gt; MunitionController { get; set; }</v>
      </c>
      <c r="F11" t="s">
        <v>20</v>
      </c>
      <c r="G11" t="str">
        <f t="shared" si="1"/>
        <v>MunitionController = new ObservableCollection&lt;CharController.Munition&gt;();</v>
      </c>
      <c r="H11" t="s">
        <v>20</v>
      </c>
      <c r="I11" t="s">
        <v>20</v>
      </c>
      <c r="J11" t="str">
        <f t="shared" si="2"/>
        <v>MunitionController = munition;</v>
      </c>
      <c r="L11" t="s">
        <v>20</v>
      </c>
      <c r="M11" t="str">
        <f t="shared" si="3"/>
        <v>ObservableCollection&lt;CharController.Munition&gt; munition,</v>
      </c>
      <c r="O11" t="s">
        <v>20</v>
      </c>
      <c r="R11" t="s">
        <v>20</v>
      </c>
      <c r="S11" t="str">
        <f t="shared" si="4"/>
        <v>MunitionController,</v>
      </c>
      <c r="U11" t="s">
        <v>20</v>
      </c>
      <c r="V11" t="str">
        <f t="shared" si="5"/>
        <v>MunitionController = munitionController;</v>
      </c>
    </row>
    <row r="12" spans="3:22" x14ac:dyDescent="0.25">
      <c r="C12" t="s">
        <v>5</v>
      </c>
      <c r="E12" t="str">
        <f t="shared" si="0"/>
        <v>public ObservableCollection&lt;CharController.Implantat&gt; ImplantatController { get; set; }</v>
      </c>
      <c r="F12" t="s">
        <v>20</v>
      </c>
      <c r="G12" t="str">
        <f t="shared" si="1"/>
        <v>ImplantatController = new ObservableCollection&lt;CharController.Implantat&gt;();</v>
      </c>
      <c r="H12" t="s">
        <v>20</v>
      </c>
      <c r="I12" t="s">
        <v>20</v>
      </c>
      <c r="J12" t="str">
        <f t="shared" si="2"/>
        <v>ImplantatController = implantat;</v>
      </c>
      <c r="L12" t="s">
        <v>20</v>
      </c>
      <c r="M12" t="str">
        <f t="shared" si="3"/>
        <v>ObservableCollection&lt;CharController.Implantat&gt; implantat,</v>
      </c>
      <c r="O12" t="s">
        <v>20</v>
      </c>
      <c r="R12" t="s">
        <v>20</v>
      </c>
      <c r="S12" t="str">
        <f t="shared" si="4"/>
        <v>ImplantatController,</v>
      </c>
      <c r="U12" t="s">
        <v>20</v>
      </c>
      <c r="V12" t="str">
        <f t="shared" si="5"/>
        <v>ImplantatController = implantatController;</v>
      </c>
    </row>
    <row r="13" spans="3:22" x14ac:dyDescent="0.25">
      <c r="C13" t="s">
        <v>6</v>
      </c>
      <c r="E13" t="str">
        <f t="shared" si="0"/>
        <v>public ObservableCollection&lt;CharController.Vorteil&gt; VorteilController { get; set; }</v>
      </c>
      <c r="F13" t="s">
        <v>20</v>
      </c>
      <c r="G13" t="str">
        <f t="shared" si="1"/>
        <v>VorteilController = new ObservableCollection&lt;CharController.Vorteil&gt;();</v>
      </c>
      <c r="H13" t="s">
        <v>20</v>
      </c>
      <c r="I13" t="s">
        <v>20</v>
      </c>
      <c r="J13" t="str">
        <f t="shared" si="2"/>
        <v>VorteilController = vorteil;</v>
      </c>
      <c r="L13" t="s">
        <v>20</v>
      </c>
      <c r="M13" t="str">
        <f t="shared" si="3"/>
        <v>ObservableCollection&lt;CharController.Vorteil&gt; vorteil,</v>
      </c>
      <c r="O13" t="s">
        <v>20</v>
      </c>
      <c r="R13" t="s">
        <v>20</v>
      </c>
      <c r="S13" t="str">
        <f t="shared" si="4"/>
        <v>VorteilController,</v>
      </c>
      <c r="U13" t="s">
        <v>20</v>
      </c>
      <c r="V13" t="str">
        <f t="shared" si="5"/>
        <v>VorteilController = vorteilController;</v>
      </c>
    </row>
    <row r="14" spans="3:22" x14ac:dyDescent="0.25">
      <c r="C14" t="s">
        <v>7</v>
      </c>
      <c r="E14" t="str">
        <f t="shared" si="0"/>
        <v>public ObservableCollection&lt;CharController.Nachteil&gt; NachteilController { get; set; }</v>
      </c>
      <c r="F14" t="s">
        <v>20</v>
      </c>
      <c r="G14" t="str">
        <f t="shared" si="1"/>
        <v>NachteilController = new ObservableCollection&lt;CharController.Nachteil&gt;();</v>
      </c>
      <c r="H14" t="s">
        <v>20</v>
      </c>
      <c r="I14" t="s">
        <v>20</v>
      </c>
      <c r="J14" t="str">
        <f t="shared" si="2"/>
        <v>NachteilController = nachteil;</v>
      </c>
      <c r="L14" t="s">
        <v>20</v>
      </c>
      <c r="M14" t="str">
        <f t="shared" si="3"/>
        <v>ObservableCollection&lt;CharController.Nachteil&gt; nachteil,</v>
      </c>
      <c r="O14" t="s">
        <v>20</v>
      </c>
      <c r="R14" t="s">
        <v>20</v>
      </c>
      <c r="S14" t="str">
        <f t="shared" si="4"/>
        <v>NachteilController,</v>
      </c>
      <c r="U14" t="s">
        <v>20</v>
      </c>
      <c r="V14" t="str">
        <f t="shared" si="5"/>
        <v>NachteilController = nachteilController;</v>
      </c>
    </row>
    <row r="15" spans="3:22" x14ac:dyDescent="0.25">
      <c r="C15" t="s">
        <v>8</v>
      </c>
      <c r="E15" t="str">
        <f t="shared" si="0"/>
        <v>public ObservableCollection&lt;CharController.Connection&gt; ConnectionController { get; set; }</v>
      </c>
      <c r="F15" t="s">
        <v>20</v>
      </c>
      <c r="G15" t="str">
        <f t="shared" si="1"/>
        <v>ConnectionController = new ObservableCollection&lt;CharController.Connection&gt;();</v>
      </c>
      <c r="H15" t="s">
        <v>20</v>
      </c>
      <c r="I15" t="s">
        <v>20</v>
      </c>
      <c r="J15" t="str">
        <f t="shared" si="2"/>
        <v>ConnectionController = connection;</v>
      </c>
      <c r="L15" t="s">
        <v>20</v>
      </c>
      <c r="M15" t="str">
        <f t="shared" si="3"/>
        <v>ObservableCollection&lt;CharController.Connection&gt; connection,</v>
      </c>
      <c r="O15" t="s">
        <v>20</v>
      </c>
      <c r="R15" t="s">
        <v>20</v>
      </c>
      <c r="S15" t="str">
        <f t="shared" si="4"/>
        <v>ConnectionController,</v>
      </c>
      <c r="U15" t="s">
        <v>20</v>
      </c>
      <c r="V15" t="str">
        <f t="shared" si="5"/>
        <v>ConnectionController = connectionController;</v>
      </c>
    </row>
    <row r="16" spans="3:22" x14ac:dyDescent="0.25">
      <c r="C16" t="s">
        <v>9</v>
      </c>
      <c r="E16" t="str">
        <f t="shared" si="0"/>
        <v>public ObservableCollection&lt;CharController.Sin&gt; SinController { get; set; }</v>
      </c>
      <c r="F16" t="s">
        <v>20</v>
      </c>
      <c r="G16" t="str">
        <f t="shared" si="1"/>
        <v>SinController = new ObservableCollection&lt;CharController.Sin&gt;();</v>
      </c>
      <c r="H16" t="s">
        <v>20</v>
      </c>
      <c r="I16" t="s">
        <v>20</v>
      </c>
      <c r="J16" t="str">
        <f t="shared" si="2"/>
        <v>SinController = sin;</v>
      </c>
      <c r="L16" t="s">
        <v>20</v>
      </c>
      <c r="M16" t="str">
        <f t="shared" si="3"/>
        <v>ObservableCollection&lt;CharController.Sin&gt; sin,</v>
      </c>
      <c r="O16" t="s">
        <v>20</v>
      </c>
      <c r="R16" t="s">
        <v>20</v>
      </c>
      <c r="S16" t="str">
        <f t="shared" si="4"/>
        <v>SinController,</v>
      </c>
      <c r="U16" t="s">
        <v>20</v>
      </c>
      <c r="V16" t="str">
        <f t="shared" si="5"/>
        <v>SinController = sinController;</v>
      </c>
    </row>
    <row r="17" spans="3:22" x14ac:dyDescent="0.25">
      <c r="E17" t="s">
        <v>20</v>
      </c>
      <c r="F17" t="s">
        <v>20</v>
      </c>
      <c r="G17" t="s">
        <v>20</v>
      </c>
      <c r="H17" t="s">
        <v>20</v>
      </c>
      <c r="I17" t="s">
        <v>20</v>
      </c>
      <c r="J17" t="s">
        <v>20</v>
      </c>
      <c r="L17" t="s">
        <v>20</v>
      </c>
      <c r="M17" t="s">
        <v>20</v>
      </c>
      <c r="O17" t="s">
        <v>20</v>
      </c>
      <c r="R17" t="s">
        <v>20</v>
      </c>
      <c r="S17" t="s">
        <v>20</v>
      </c>
      <c r="U17" t="s">
        <v>20</v>
      </c>
      <c r="V17" t="s">
        <v>20</v>
      </c>
    </row>
    <row r="18" spans="3:22" x14ac:dyDescent="0.25">
      <c r="D18" t="str">
        <f>"public CharController."</f>
        <v>public CharController.</v>
      </c>
      <c r="E18" t="s">
        <v>20</v>
      </c>
      <c r="G18" t="s">
        <v>20</v>
      </c>
      <c r="H18" t="s">
        <v>20</v>
      </c>
      <c r="J18" t="s">
        <v>20</v>
      </c>
      <c r="L18" t="str">
        <f>"CharController."</f>
        <v>CharController.</v>
      </c>
      <c r="M18" t="s">
        <v>20</v>
      </c>
      <c r="P18" t="s">
        <v>20</v>
      </c>
      <c r="S18" t="s">
        <v>20</v>
      </c>
      <c r="V18" t="s">
        <v>20</v>
      </c>
    </row>
    <row r="19" spans="3:22" x14ac:dyDescent="0.25">
      <c r="D19" t="str">
        <f>" "</f>
        <v xml:space="preserve"> </v>
      </c>
      <c r="E19" t="s">
        <v>20</v>
      </c>
      <c r="F19" t="str">
        <f>"Controller = new CharController."</f>
        <v>Controller = new CharController.</v>
      </c>
      <c r="G19" t="s">
        <v>20</v>
      </c>
      <c r="H19" t="s">
        <v>20</v>
      </c>
      <c r="I19" t="str">
        <f>"Controller = "</f>
        <v xml:space="preserve">Controller = </v>
      </c>
      <c r="J19" t="s">
        <v>20</v>
      </c>
      <c r="L19" t="s">
        <v>20</v>
      </c>
      <c r="M19" t="s">
        <v>20</v>
      </c>
      <c r="O19" t="s">
        <v>23</v>
      </c>
      <c r="P19" t="s">
        <v>20</v>
      </c>
      <c r="R19" t="s">
        <v>23</v>
      </c>
      <c r="S19" t="s">
        <v>20</v>
      </c>
      <c r="U19" t="str">
        <f>"Controller = "</f>
        <v xml:space="preserve">Controller = </v>
      </c>
      <c r="V19" t="s">
        <v>20</v>
      </c>
    </row>
    <row r="20" spans="3:22" x14ac:dyDescent="0.25">
      <c r="D20" t="str">
        <f>"Controller { get; set; }"</f>
        <v>Controller { get; set; }</v>
      </c>
      <c r="E20" t="s">
        <v>20</v>
      </c>
      <c r="F20" t="str">
        <f>"();"</f>
        <v>();</v>
      </c>
      <c r="G20" t="s">
        <v>20</v>
      </c>
      <c r="H20" t="s">
        <v>20</v>
      </c>
      <c r="I20" t="str">
        <f>";"</f>
        <v>;</v>
      </c>
      <c r="J20" t="s">
        <v>20</v>
      </c>
      <c r="L20" t="str">
        <f>","</f>
        <v>,</v>
      </c>
      <c r="M20" t="s">
        <v>20</v>
      </c>
      <c r="O20" t="str">
        <f>".setHD(HD);"</f>
        <v>.setHD(HD);</v>
      </c>
      <c r="P20" t="s">
        <v>20</v>
      </c>
      <c r="R20" t="str">
        <f>","</f>
        <v>,</v>
      </c>
      <c r="S20" t="s">
        <v>20</v>
      </c>
      <c r="U20" t="str">
        <f>"Controller;"</f>
        <v>Controller;</v>
      </c>
      <c r="V20" t="s">
        <v>20</v>
      </c>
    </row>
    <row r="21" spans="3:22" x14ac:dyDescent="0.25">
      <c r="E21" t="s">
        <v>20</v>
      </c>
      <c r="F21" t="s">
        <v>20</v>
      </c>
      <c r="G21" t="s">
        <v>20</v>
      </c>
      <c r="H21" t="s">
        <v>20</v>
      </c>
      <c r="I21" t="s">
        <v>20</v>
      </c>
      <c r="J21" t="s">
        <v>20</v>
      </c>
      <c r="L21" t="s">
        <v>20</v>
      </c>
      <c r="M21" t="s">
        <v>20</v>
      </c>
      <c r="O21" t="s">
        <v>20</v>
      </c>
      <c r="P21" t="s">
        <v>20</v>
      </c>
      <c r="R21" t="s">
        <v>20</v>
      </c>
      <c r="S21" t="s">
        <v>20</v>
      </c>
      <c r="U21" t="s">
        <v>20</v>
      </c>
      <c r="V21" t="s">
        <v>20</v>
      </c>
    </row>
    <row r="22" spans="3:22" x14ac:dyDescent="0.25">
      <c r="C22" t="s">
        <v>10</v>
      </c>
      <c r="E22" t="str">
        <f>D$18&amp;$C22&amp;D$19&amp;$C22&amp;D$20</f>
        <v>public CharController.Nahkampfwaffe NahkampfwaffeController { get; set; }</v>
      </c>
      <c r="F22" t="s">
        <v>20</v>
      </c>
      <c r="G22" t="str">
        <f>F$18&amp;$C22&amp;F$19&amp;$C22&amp;F$20</f>
        <v>NahkampfwaffeController = new CharController.Nahkampfwaffe();</v>
      </c>
      <c r="H22" t="s">
        <v>20</v>
      </c>
      <c r="I22" t="s">
        <v>20</v>
      </c>
      <c r="J22" t="str">
        <f>I$18&amp;$C22&amp;I$19&amp;LOWER($C22)&amp;I$20</f>
        <v>NahkampfwaffeController = nahkampfwaffe;</v>
      </c>
      <c r="L22" t="s">
        <v>20</v>
      </c>
      <c r="M22" t="str">
        <f>L$18&amp;$C22&amp;L$19&amp;LOWER($C22)&amp;L$20</f>
        <v>CharController.Nahkampfwaffe nahkampfwaffe,</v>
      </c>
      <c r="O22" t="s">
        <v>20</v>
      </c>
      <c r="P22" t="str">
        <f>O$18&amp;$C22&amp;O$19&amp;O$20</f>
        <v>NahkampfwaffeController.setHD(HD);</v>
      </c>
      <c r="R22" t="s">
        <v>20</v>
      </c>
      <c r="S22" t="str">
        <f>R$18&amp;$C22&amp;R$19&amp;R$20</f>
        <v>NahkampfwaffeController,</v>
      </c>
      <c r="U22" t="s">
        <v>20</v>
      </c>
      <c r="V22" t="str">
        <f>U$18&amp;$C22&amp;U$19&amp;LOWER($C22)&amp;U$20</f>
        <v>NahkampfwaffeController = nahkampfwaffeController;</v>
      </c>
    </row>
    <row r="23" spans="3:22" x14ac:dyDescent="0.25">
      <c r="C23" t="s">
        <v>11</v>
      </c>
      <c r="E23" t="str">
        <f t="shared" ref="E23:E27" si="6">D$18&amp;$C23&amp;D$19&amp;$C23&amp;D$20</f>
        <v>public CharController.Fernkampfwaffe FernkampfwaffeController { get; set; }</v>
      </c>
      <c r="F23" t="s">
        <v>20</v>
      </c>
      <c r="G23" t="str">
        <f t="shared" ref="G23:G27" si="7">F$18&amp;$C23&amp;F$19&amp;$C23&amp;F$20</f>
        <v>FernkampfwaffeController = new CharController.Fernkampfwaffe();</v>
      </c>
      <c r="H23" t="s">
        <v>20</v>
      </c>
      <c r="I23" t="s">
        <v>20</v>
      </c>
      <c r="J23" t="str">
        <f t="shared" ref="J23:J27" si="8">I$18&amp;$C23&amp;I$19&amp;LOWER($C23)&amp;I$20</f>
        <v>FernkampfwaffeController = fernkampfwaffe;</v>
      </c>
      <c r="L23" t="s">
        <v>20</v>
      </c>
      <c r="M23" t="str">
        <f t="shared" ref="M23:M27" si="9">L$18&amp;$C23&amp;L$19&amp;LOWER($C23)&amp;L$20</f>
        <v>CharController.Fernkampfwaffe fernkampfwaffe,</v>
      </c>
      <c r="O23" t="s">
        <v>20</v>
      </c>
      <c r="P23" t="str">
        <f t="shared" ref="P23:P27" si="10">O$18&amp;$C23&amp;O$19&amp;O$20</f>
        <v>FernkampfwaffeController.setHD(HD);</v>
      </c>
      <c r="R23" t="s">
        <v>20</v>
      </c>
      <c r="S23" t="str">
        <f t="shared" ref="S23:S27" si="11">R$18&amp;$C23&amp;R$19&amp;R$20</f>
        <v>FernkampfwaffeController,</v>
      </c>
      <c r="U23" t="s">
        <v>20</v>
      </c>
      <c r="V23" t="str">
        <f t="shared" ref="V23:V27" si="12">U$18&amp;$C23&amp;U$19&amp;LOWER($C23)&amp;U$20</f>
        <v>FernkampfwaffeController = fernkampfwaffeController;</v>
      </c>
    </row>
    <row r="24" spans="3:22" x14ac:dyDescent="0.25">
      <c r="C24" t="s">
        <v>12</v>
      </c>
      <c r="E24" t="str">
        <f t="shared" si="6"/>
        <v>public CharController.Kommlink KommlinkController { get; set; }</v>
      </c>
      <c r="F24" t="s">
        <v>20</v>
      </c>
      <c r="G24" t="str">
        <f t="shared" si="7"/>
        <v>KommlinkController = new CharController.Kommlink();</v>
      </c>
      <c r="H24" t="s">
        <v>20</v>
      </c>
      <c r="I24" t="s">
        <v>20</v>
      </c>
      <c r="J24" t="str">
        <f t="shared" si="8"/>
        <v>KommlinkController = kommlink;</v>
      </c>
      <c r="L24" t="s">
        <v>20</v>
      </c>
      <c r="M24" t="str">
        <f t="shared" si="9"/>
        <v>CharController.Kommlink kommlink,</v>
      </c>
      <c r="O24" t="s">
        <v>20</v>
      </c>
      <c r="P24" t="str">
        <f t="shared" si="10"/>
        <v>KommlinkController.setHD(HD);</v>
      </c>
      <c r="R24" t="s">
        <v>20</v>
      </c>
      <c r="S24" t="str">
        <f t="shared" si="11"/>
        <v>KommlinkController,</v>
      </c>
      <c r="U24" t="s">
        <v>20</v>
      </c>
      <c r="V24" t="str">
        <f t="shared" si="12"/>
        <v>KommlinkController = kommlinkController;</v>
      </c>
    </row>
    <row r="25" spans="3:22" x14ac:dyDescent="0.25">
      <c r="C25" t="s">
        <v>15</v>
      </c>
      <c r="E25" t="str">
        <f t="shared" si="6"/>
        <v>public CharController.CyberDeck CyberDeckController { get; set; }</v>
      </c>
      <c r="F25" t="s">
        <v>20</v>
      </c>
      <c r="G25" t="str">
        <f t="shared" si="7"/>
        <v>CyberDeckController = new CharController.CyberDeck();</v>
      </c>
      <c r="H25" t="s">
        <v>20</v>
      </c>
      <c r="I25" t="s">
        <v>20</v>
      </c>
      <c r="J25" t="str">
        <f t="shared" si="8"/>
        <v>CyberDeckController = cyberdeck;</v>
      </c>
      <c r="L25" t="s">
        <v>20</v>
      </c>
      <c r="M25" t="str">
        <f t="shared" si="9"/>
        <v>CharController.CyberDeck cyberdeck,</v>
      </c>
      <c r="O25" t="s">
        <v>20</v>
      </c>
      <c r="P25" t="str">
        <f t="shared" si="10"/>
        <v>CyberDeckController.setHD(HD);</v>
      </c>
      <c r="R25" t="s">
        <v>20</v>
      </c>
      <c r="S25" t="str">
        <f t="shared" si="11"/>
        <v>CyberDeckController,</v>
      </c>
      <c r="U25" t="s">
        <v>20</v>
      </c>
      <c r="V25" t="str">
        <f t="shared" si="12"/>
        <v>CyberDeckController = cyberdeckController;</v>
      </c>
    </row>
    <row r="26" spans="3:22" x14ac:dyDescent="0.25">
      <c r="C26" t="s">
        <v>13</v>
      </c>
      <c r="E26" t="str">
        <f t="shared" si="6"/>
        <v>public CharController.Vehikel VehikelController { get; set; }</v>
      </c>
      <c r="F26" t="s">
        <v>20</v>
      </c>
      <c r="G26" t="str">
        <f t="shared" si="7"/>
        <v>VehikelController = new CharController.Vehikel();</v>
      </c>
      <c r="H26" t="s">
        <v>20</v>
      </c>
      <c r="I26" t="s">
        <v>20</v>
      </c>
      <c r="J26" t="str">
        <f t="shared" si="8"/>
        <v>VehikelController = vehikel;</v>
      </c>
      <c r="L26" t="s">
        <v>20</v>
      </c>
      <c r="M26" t="str">
        <f t="shared" si="9"/>
        <v>CharController.Vehikel vehikel,</v>
      </c>
      <c r="O26" t="s">
        <v>20</v>
      </c>
      <c r="P26" t="str">
        <f t="shared" si="10"/>
        <v>VehikelController.setHD(HD);</v>
      </c>
      <c r="R26" t="s">
        <v>20</v>
      </c>
      <c r="S26" t="str">
        <f t="shared" si="11"/>
        <v>VehikelController,</v>
      </c>
      <c r="U26" t="s">
        <v>20</v>
      </c>
      <c r="V26" t="str">
        <f t="shared" si="12"/>
        <v>VehikelController = vehikelController;</v>
      </c>
    </row>
    <row r="27" spans="3:22" x14ac:dyDescent="0.25">
      <c r="C27" t="s">
        <v>14</v>
      </c>
      <c r="E27" t="str">
        <f t="shared" si="6"/>
        <v>public CharController.Panzerung PanzerungController { get; set; }</v>
      </c>
      <c r="F27" t="s">
        <v>20</v>
      </c>
      <c r="G27" t="str">
        <f t="shared" si="7"/>
        <v>PanzerungController = new CharController.Panzerung();</v>
      </c>
      <c r="H27" t="s">
        <v>20</v>
      </c>
      <c r="I27" t="s">
        <v>20</v>
      </c>
      <c r="J27" t="str">
        <f t="shared" si="8"/>
        <v>PanzerungController = panzerung;</v>
      </c>
      <c r="L27" t="s">
        <v>20</v>
      </c>
      <c r="M27" t="str">
        <f t="shared" si="9"/>
        <v>CharController.Panzerung panzerung,</v>
      </c>
      <c r="O27" t="s">
        <v>20</v>
      </c>
      <c r="P27" t="str">
        <f t="shared" si="10"/>
        <v>PanzerungController.setHD(HD);</v>
      </c>
      <c r="R27" t="s">
        <v>20</v>
      </c>
      <c r="S27" t="str">
        <f t="shared" si="11"/>
        <v>PanzerungController,</v>
      </c>
      <c r="U27" t="s">
        <v>20</v>
      </c>
      <c r="V27" t="str">
        <f t="shared" si="12"/>
        <v>PanzerungController = panzerungController;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O1" sqref="O1:O28"/>
    </sheetView>
  </sheetViews>
  <sheetFormatPr baseColWidth="10" defaultRowHeight="15.95" customHeight="1" x14ac:dyDescent="0.25"/>
  <cols>
    <col min="1" max="1" width="18.28515625" customWidth="1"/>
    <col min="9" max="9" width="7.140625" customWidth="1"/>
    <col min="10" max="10" width="9.5703125" customWidth="1"/>
  </cols>
  <sheetData>
    <row r="1" spans="1:15" ht="15.95" customHeight="1" x14ac:dyDescent="0.25">
      <c r="A1" s="1" t="s">
        <v>25</v>
      </c>
      <c r="B1">
        <v>0</v>
      </c>
      <c r="C1" t="str">
        <f>"&lt;TextBlock x:Uid=""Model_Person_"&amp;A1&amp;""" Grid.Column="""&amp;"0"&amp;""" Grid.Row="""&amp;B1&amp;"""/&gt;"</f>
        <v>&lt;TextBlock x:Uid="Model_Person_Alias" Grid.Column="0" Grid.Row="0"/&gt;</v>
      </c>
      <c r="E1" t="s">
        <v>20</v>
      </c>
      <c r="F1" t="str">
        <f>"&lt;TextBox Name="""&amp;A1&amp;""" Text=""{x:Bind Data."&amp;A1&amp;", Mode=TwoWay}"" Grid.Column="""&amp;"1"&amp;""" Grid.Row="""&amp;B1&amp;"""/&gt;"</f>
        <v>&lt;TextBox Name="Alias" Text="{x:Bind Data.Alias, Mode=TwoWay}" Grid.Column="1" Grid.Row="0"/&gt;</v>
      </c>
      <c r="H1" t="s">
        <v>20</v>
      </c>
      <c r="K1" t="s">
        <v>20</v>
      </c>
      <c r="O1" s="6" t="str">
        <f t="shared" ref="O1:O3" si="0">"&lt;data name=""Model_Person_"&amp;A1&amp;".Text"" xml:space=""preserve""&gt;
    &lt;value&gt;"&amp;A1&amp;"&lt;/value&gt;
  &lt;/data&gt;"</f>
        <v>&lt;data name="Model_Person_Alias.Text" xml:space="preserve"&gt;
    &lt;value&gt;Alias&lt;/value&gt;
  &lt;/data&gt;</v>
      </c>
    </row>
    <row r="2" spans="1:15" ht="15.95" customHeight="1" x14ac:dyDescent="0.25">
      <c r="A2" s="1" t="s">
        <v>26</v>
      </c>
      <c r="B2">
        <f>B1+1</f>
        <v>1</v>
      </c>
      <c r="C2" t="str">
        <f t="shared" ref="C2:C29" si="1">"&lt;TextBlock x:Uid=""Model_Person_"&amp;A2&amp;""" Grid.Column="""&amp;"0"&amp;""" Grid.Row="""&amp;B2&amp;"""/&gt;"</f>
        <v>&lt;TextBlock x:Uid="Model_Person_Char_Typ" Grid.Column="0" Grid.Row="1"/&gt;</v>
      </c>
      <c r="E2" t="s">
        <v>20</v>
      </c>
      <c r="F2" t="str">
        <f>"&lt;TextBox Name="""&amp;A2&amp;""" Text=""{x:Bind Data."&amp;A2&amp;", Mode=TwoWay}"" Grid.Column="""&amp;"1"&amp;""" Grid.Row="""&amp;B2&amp;"""/&gt;"</f>
        <v>&lt;TextBox Name="Char_Typ" Text="{x:Bind Data.Char_Typ, Mode=TwoWay}" Grid.Column="1" Grid.Row="1"/&gt;</v>
      </c>
      <c r="H2" t="s">
        <v>20</v>
      </c>
      <c r="K2" t="s">
        <v>20</v>
      </c>
      <c r="O2" s="6" t="str">
        <f t="shared" si="0"/>
        <v>&lt;data name="Model_Person_Char_Typ.Text" xml:space="preserve"&gt;
    &lt;value&gt;Char_Typ&lt;/value&gt;
  &lt;/data&gt;</v>
      </c>
    </row>
    <row r="3" spans="1:15" ht="15.95" customHeight="1" x14ac:dyDescent="0.25">
      <c r="A3" s="1" t="s">
        <v>47</v>
      </c>
      <c r="B3">
        <f t="shared" ref="B3:B30" si="2">B2+1</f>
        <v>2</v>
      </c>
      <c r="C3" t="str">
        <f t="shared" si="1"/>
        <v>&lt;TextBlock x:Uid="Model_Person_Runs" Grid.Column="0" Grid.Row="2"/&gt;</v>
      </c>
      <c r="E3" t="s">
        <v>20</v>
      </c>
      <c r="F3" t="str">
        <f>"&lt;TextBox Name="""&amp;A3&amp;""" Text=""{x:Bind Data."&amp;A3&amp;", Mode=TwoWay}"" Grid.Column="""&amp;"1"&amp;""" Grid.Row="""&amp;B3&amp;"""/&gt;"</f>
        <v>&lt;TextBox Name="Runs" Text="{x:Bind Data.Runs, Mode=TwoWay}" Grid.Column="1" Grid.Row="2"/&gt;</v>
      </c>
      <c r="H3" t="s">
        <v>20</v>
      </c>
      <c r="K3" t="s">
        <v>20</v>
      </c>
      <c r="O3" s="6" t="str">
        <f t="shared" si="0"/>
        <v>&lt;data name="Model_Person_Runs.Text" xml:space="preserve"&gt;
    &lt;value&gt;Runs&lt;/value&gt;
  &lt;/data&gt;</v>
      </c>
    </row>
    <row r="4" spans="1:15" ht="27.75" customHeight="1" x14ac:dyDescent="0.25">
      <c r="A4" s="3" t="s">
        <v>52</v>
      </c>
      <c r="B4">
        <f t="shared" si="2"/>
        <v>3</v>
      </c>
      <c r="C4" t="str">
        <f t="shared" si="1"/>
        <v>&lt;TextBlock x:Uid="Model_Person_MetaTyp" Grid.Column="0" Grid.Row="3"/&gt;</v>
      </c>
      <c r="E4" t="s">
        <v>20</v>
      </c>
      <c r="F4" t="str">
        <f>"&lt;TextBox Name="""&amp;A4&amp;""" Text=""{x:Bind Data."&amp;A4&amp;", Mode=TwoWay}"" Grid.Column="""&amp;"1"&amp;""" Grid.Row="""&amp;B4&amp;"""/&gt;"</f>
        <v>&lt;TextBox Name="MetaTyp" Text="{x:Bind Data.MetaTyp, Mode=TwoWay}" Grid.Column="1" Grid.Row="3"/&gt;</v>
      </c>
      <c r="H4" t="s">
        <v>20</v>
      </c>
      <c r="I4" t="str">
        <f>"&lt;TextBlock x:Uid=""Model_Person_"&amp;A4&amp;""" Grid.Column="""&amp;ROUNDDOWN((B4-3)/4,0)*2&amp;""" Grid.Row="""&amp;MOD(B4-3,4)&amp;"""  Style=""{StaticResource ListView_Item_Text}""/&gt;"</f>
        <v>&lt;TextBlock x:Uid="Model_Person_MetaTyp" Grid.Column="0" Grid.Row="0"  Style="{StaticResource ListView_Item_Text}"/&gt;</v>
      </c>
      <c r="K4" t="s">
        <v>20</v>
      </c>
      <c r="L4" t="str">
        <f>"&lt;TextBlock Text=""{x:Bind ViewModel.Current.Person."&amp;A1&amp;", Mode=OneWay}"" Grid.Column="""&amp;ROUNDDOWN((B4-3)/4,0)*2+1&amp;""" Grid.Row="""&amp;MOD(B4-3,4)&amp;""" Style=""{StaticResource ListView_Item_Text}""/&gt;"</f>
        <v>&lt;TextBlock Text="{x:Bind ViewModel.Current.Person.Alias, Mode=OneWay}" Grid.Column="1" Grid.Row="0" Style="{StaticResource ListView_Item_Text}"/&gt;</v>
      </c>
      <c r="N4" t="s">
        <v>20</v>
      </c>
      <c r="O4" s="7" t="str">
        <f>"&lt;data name=""Model_Person_"&amp;A4&amp;".Text"" xml:space=""preserve""&gt;
    &lt;value&gt;"&amp;A4&amp;"&lt;/value&gt;
  &lt;/data&gt;"</f>
        <v>&lt;data name="Model_Person_MetaTyp.Text" xml:space="preserve"&gt;
    &lt;value&gt;MetaTyp&lt;/value&gt;
  &lt;/data&gt;</v>
      </c>
    </row>
    <row r="5" spans="1:15" ht="15.95" customHeight="1" x14ac:dyDescent="0.25">
      <c r="A5" s="3" t="s">
        <v>51</v>
      </c>
      <c r="B5">
        <f t="shared" si="2"/>
        <v>4</v>
      </c>
      <c r="C5" t="str">
        <f t="shared" si="1"/>
        <v>&lt;TextBlock x:Uid="Model_Person_MetaTyp_sub" Grid.Column="0" Grid.Row="4"/&gt;</v>
      </c>
      <c r="E5" t="s">
        <v>20</v>
      </c>
      <c r="F5" t="str">
        <f>"&lt;TextBox Name="""&amp;A5&amp;""" Text=""{x:Bind Data."&amp;A5&amp;", Mode=TwoWay}"" Grid.Column="""&amp;"1"&amp;""" Grid.Row="""&amp;B5&amp;"""/&gt;"</f>
        <v>&lt;TextBox Name="MetaTyp_sub" Text="{x:Bind Data.MetaTyp_sub, Mode=TwoWay}" Grid.Column="1" Grid.Row="4"/&gt;</v>
      </c>
      <c r="H5" t="s">
        <v>20</v>
      </c>
      <c r="I5" t="str">
        <f t="shared" ref="I5:I14" si="3">"&lt;TextBlock x:Uid=""Model_Person_"&amp;A5&amp;""" Grid.Column="""&amp;ROUNDDOWN((B5-3)/4,0)*2&amp;""" Grid.Row="""&amp;MOD(B5-3,4)&amp;"""  Style=""{StaticResource ListView_Item_Text}""/&gt;"</f>
        <v>&lt;TextBlock x:Uid="Model_Person_MetaTyp_sub" Grid.Column="0" Grid.Row="1"  Style="{StaticResource ListView_Item_Text}"/&gt;</v>
      </c>
      <c r="K5" t="s">
        <v>20</v>
      </c>
      <c r="L5" t="str">
        <f t="shared" ref="L5:L14" si="4">"&lt;TextBlock Text=""{x:Bind ViewModel.Current.Person."&amp;A2&amp;", Mode=OneWay}"" Grid.Column="""&amp;ROUNDDOWN((B5-3)/4,0)*2+1&amp;""" Grid.Row="""&amp;MOD(B5-3,4)&amp;""" Style=""{StaticResource ListView_Item_Text}""/&gt;"</f>
        <v>&lt;TextBlock Text="{x:Bind ViewModel.Current.Person.Char_Typ, Mode=OneWay}" Grid.Column="1" Grid.Row="1" Style="{StaticResource ListView_Item_Text}"/&gt;</v>
      </c>
      <c r="N5" t="s">
        <v>20</v>
      </c>
      <c r="O5" s="6" t="str">
        <f t="shared" ref="O5:O30" si="5">"&lt;data name=""Model_Person_"&amp;A5&amp;".Text"" xml:space=""preserve""&gt;
    &lt;value&gt;"&amp;A5&amp;"&lt;/value&gt;
  &lt;/data&gt;"</f>
        <v>&lt;data name="Model_Person_MetaTyp_sub.Text" xml:space="preserve"&gt;
    &lt;value&gt;MetaTyp_sub&lt;/value&gt;
  &lt;/data&gt;</v>
      </c>
    </row>
    <row r="6" spans="1:15" ht="15.95" customHeight="1" x14ac:dyDescent="0.25">
      <c r="A6" s="3" t="s">
        <v>36</v>
      </c>
      <c r="B6">
        <f t="shared" si="2"/>
        <v>5</v>
      </c>
      <c r="C6" t="str">
        <f t="shared" si="1"/>
        <v>&lt;TextBlock x:Uid="Model_Person_Lebesstil" Grid.Column="0" Grid.Row="5"/&gt;</v>
      </c>
      <c r="E6" t="s">
        <v>20</v>
      </c>
      <c r="F6" t="str">
        <f>"&lt;TextBox Name="""&amp;A6&amp;""" Text=""{x:Bind Data."&amp;A6&amp;", Mode=TwoWay}"" Grid.Column="""&amp;"1"&amp;""" Grid.Row="""&amp;B6&amp;"""/&gt;"</f>
        <v>&lt;TextBox Name="Lebesstil" Text="{x:Bind Data.Lebesstil, Mode=TwoWay}" Grid.Column="1" Grid.Row="5"/&gt;</v>
      </c>
      <c r="H6" t="s">
        <v>20</v>
      </c>
      <c r="I6" t="str">
        <f t="shared" si="3"/>
        <v>&lt;TextBlock x:Uid="Model_Person_Lebesstil" Grid.Column="0" Grid.Row="2"  Style="{StaticResource ListView_Item_Text}"/&gt;</v>
      </c>
      <c r="K6" t="s">
        <v>20</v>
      </c>
      <c r="L6" t="str">
        <f t="shared" si="4"/>
        <v>&lt;TextBlock Text="{x:Bind ViewModel.Current.Person.Runs, Mode=OneWay}" Grid.Column="1" Grid.Row="2" Style="{StaticResource ListView_Item_Text}"/&gt;</v>
      </c>
      <c r="N6" t="s">
        <v>20</v>
      </c>
      <c r="O6" s="6" t="str">
        <f t="shared" si="5"/>
        <v>&lt;data name="Model_Person_Lebesstil.Text" xml:space="preserve"&gt;
    &lt;value&gt;Lebesstil&lt;/value&gt;
  &lt;/data&gt;</v>
      </c>
    </row>
    <row r="7" spans="1:15" ht="15.95" customHeight="1" x14ac:dyDescent="0.25">
      <c r="A7" s="3" t="s">
        <v>37</v>
      </c>
      <c r="B7">
        <f t="shared" si="2"/>
        <v>6</v>
      </c>
      <c r="C7" t="str">
        <f t="shared" si="1"/>
        <v>&lt;TextBlock x:Uid="Model_Person_Geburtsdatum" Grid.Column="0" Grid.Row="6"/&gt;</v>
      </c>
      <c r="E7" t="s">
        <v>20</v>
      </c>
      <c r="F7" t="str">
        <f>"&lt;TextBox Name="""&amp;A7&amp;""" Text=""{x:Bind Data."&amp;A7&amp;", Mode=TwoWay}"" Grid.Column="""&amp;"1"&amp;""" Grid.Row="""&amp;B7&amp;"""/&gt;"</f>
        <v>&lt;TextBox Name="Geburtsdatum" Text="{x:Bind Data.Geburtsdatum, Mode=TwoWay}" Grid.Column="1" Grid.Row="6"/&gt;</v>
      </c>
      <c r="H7" t="s">
        <v>20</v>
      </c>
      <c r="I7" t="str">
        <f t="shared" si="3"/>
        <v>&lt;TextBlock x:Uid="Model_Person_Geburtsdatum" Grid.Column="0" Grid.Row="3"  Style="{StaticResource ListView_Item_Text}"/&gt;</v>
      </c>
      <c r="K7" t="s">
        <v>20</v>
      </c>
      <c r="L7" t="str">
        <f t="shared" si="4"/>
        <v>&lt;TextBlock Text="{x:Bind ViewModel.Current.Person.MetaTyp, Mode=OneWay}" Grid.Column="1" Grid.Row="3" Style="{StaticResource ListView_Item_Text}"/&gt;</v>
      </c>
      <c r="N7" t="s">
        <v>20</v>
      </c>
      <c r="O7" s="6" t="str">
        <f t="shared" si="5"/>
        <v>&lt;data name="Model_Person_Geburtsdatum.Text" xml:space="preserve"&gt;
    &lt;value&gt;Geburtsdatum&lt;/value&gt;
  &lt;/data&gt;</v>
      </c>
    </row>
    <row r="8" spans="1:15" ht="15.95" customHeight="1" x14ac:dyDescent="0.25">
      <c r="A8" s="4" t="s">
        <v>38</v>
      </c>
      <c r="B8">
        <f t="shared" si="2"/>
        <v>7</v>
      </c>
      <c r="C8" t="str">
        <f t="shared" si="1"/>
        <v>&lt;TextBlock x:Uid="Model_Person_Geschlecht" Grid.Column="0" Grid.Row="7"/&gt;</v>
      </c>
      <c r="E8" t="s">
        <v>20</v>
      </c>
      <c r="F8" t="str">
        <f>"&lt;TextBox Name="""&amp;A8&amp;""" Text=""{x:Bind Data."&amp;A8&amp;", Mode=TwoWay}"" Grid.Column="""&amp;"1"&amp;""" Grid.Row="""&amp;B8&amp;"""/&gt;"</f>
        <v>&lt;TextBox Name="Geschlecht" Text="{x:Bind Data.Geschlecht, Mode=TwoWay}" Grid.Column="1" Grid.Row="7"/&gt;</v>
      </c>
      <c r="H8" t="s">
        <v>20</v>
      </c>
      <c r="I8" t="str">
        <f t="shared" si="3"/>
        <v>&lt;TextBlock x:Uid="Model_Person_Geschlecht" Grid.Column="2" Grid.Row="0"  Style="{StaticResource ListView_Item_Text}"/&gt;</v>
      </c>
      <c r="K8" t="s">
        <v>20</v>
      </c>
      <c r="L8" t="str">
        <f t="shared" si="4"/>
        <v>&lt;TextBlock Text="{x:Bind ViewModel.Current.Person.MetaTyp_sub, Mode=OneWay}" Grid.Column="3" Grid.Row="0" Style="{StaticResource ListView_Item_Text}"/&gt;</v>
      </c>
      <c r="N8" t="s">
        <v>20</v>
      </c>
      <c r="O8" s="6" t="str">
        <f t="shared" si="5"/>
        <v>&lt;data name="Model_Person_Geschlecht.Text" xml:space="preserve"&gt;
    &lt;value&gt;Geschlecht&lt;/value&gt;
  &lt;/data&gt;</v>
      </c>
    </row>
    <row r="9" spans="1:15" ht="15.95" customHeight="1" x14ac:dyDescent="0.25">
      <c r="A9" s="4" t="s">
        <v>39</v>
      </c>
      <c r="B9">
        <f t="shared" si="2"/>
        <v>8</v>
      </c>
      <c r="C9" t="str">
        <f t="shared" si="1"/>
        <v>&lt;TextBlock x:Uid="Model_Person_Größe" Grid.Column="0" Grid.Row="8"/&gt;</v>
      </c>
      <c r="E9" t="s">
        <v>20</v>
      </c>
      <c r="F9" t="str">
        <f>"&lt;TextBox Name="""&amp;A9&amp;""" Text=""{x:Bind Data."&amp;A9&amp;", Mode=TwoWay}"" Grid.Column="""&amp;"1"&amp;""" Grid.Row="""&amp;B9&amp;"""/&gt;"</f>
        <v>&lt;TextBox Name="Größe" Text="{x:Bind Data.Größe, Mode=TwoWay}" Grid.Column="1" Grid.Row="8"/&gt;</v>
      </c>
      <c r="H9" t="s">
        <v>20</v>
      </c>
      <c r="I9" t="str">
        <f t="shared" si="3"/>
        <v>&lt;TextBlock x:Uid="Model_Person_Größe" Grid.Column="2" Grid.Row="1"  Style="{StaticResource ListView_Item_Text}"/&gt;</v>
      </c>
      <c r="K9" t="s">
        <v>20</v>
      </c>
      <c r="L9" t="str">
        <f t="shared" si="4"/>
        <v>&lt;TextBlock Text="{x:Bind ViewModel.Current.Person.Lebesstil, Mode=OneWay}" Grid.Column="3" Grid.Row="1" Style="{StaticResource ListView_Item_Text}"/&gt;</v>
      </c>
      <c r="N9" t="s">
        <v>20</v>
      </c>
      <c r="O9" s="6" t="str">
        <f t="shared" si="5"/>
        <v>&lt;data name="Model_Person_Größe.Text" xml:space="preserve"&gt;
    &lt;value&gt;Größe&lt;/value&gt;
  &lt;/data&gt;</v>
      </c>
    </row>
    <row r="10" spans="1:15" ht="15.95" customHeight="1" x14ac:dyDescent="0.25">
      <c r="A10" s="4" t="s">
        <v>40</v>
      </c>
      <c r="B10">
        <f t="shared" si="2"/>
        <v>9</v>
      </c>
      <c r="C10" t="str">
        <f t="shared" si="1"/>
        <v>&lt;TextBlock x:Uid="Model_Person_Gewicht" Grid.Column="0" Grid.Row="9"/&gt;</v>
      </c>
      <c r="E10" t="s">
        <v>20</v>
      </c>
      <c r="F10" t="str">
        <f>"&lt;TextBox Name="""&amp;A10&amp;""" Text=""{x:Bind Data."&amp;A10&amp;", Mode=TwoWay}"" Grid.Column="""&amp;"1"&amp;""" Grid.Row="""&amp;B10&amp;"""/&gt;"</f>
        <v>&lt;TextBox Name="Gewicht" Text="{x:Bind Data.Gewicht, Mode=TwoWay}" Grid.Column="1" Grid.Row="9"/&gt;</v>
      </c>
      <c r="H10" t="s">
        <v>20</v>
      </c>
      <c r="I10" t="str">
        <f t="shared" si="3"/>
        <v>&lt;TextBlock x:Uid="Model_Person_Gewicht" Grid.Column="2" Grid.Row="2"  Style="{StaticResource ListView_Item_Text}"/&gt;</v>
      </c>
      <c r="K10" t="s">
        <v>20</v>
      </c>
      <c r="L10" t="str">
        <f t="shared" si="4"/>
        <v>&lt;TextBlock Text="{x:Bind ViewModel.Current.Person.Geburtsdatum, Mode=OneWay}" Grid.Column="3" Grid.Row="2" Style="{StaticResource ListView_Item_Text}"/&gt;</v>
      </c>
      <c r="N10" t="s">
        <v>20</v>
      </c>
      <c r="O10" s="6" t="str">
        <f t="shared" si="5"/>
        <v>&lt;data name="Model_Person_Gewicht.Text" xml:space="preserve"&gt;
    &lt;value&gt;Gewicht&lt;/value&gt;
  &lt;/data&gt;</v>
      </c>
    </row>
    <row r="11" spans="1:15" ht="15.95" customHeight="1" x14ac:dyDescent="0.25">
      <c r="A11" s="4" t="s">
        <v>24</v>
      </c>
      <c r="B11">
        <f t="shared" si="2"/>
        <v>10</v>
      </c>
      <c r="C11" t="str">
        <f t="shared" si="1"/>
        <v>&lt;TextBlock x:Uid="Model_Person_Essenz" Grid.Column="0" Grid.Row="10"/&gt;</v>
      </c>
      <c r="E11" t="s">
        <v>20</v>
      </c>
      <c r="F11" t="str">
        <f>"&lt;TextBox Name="""&amp;A11&amp;""" Text=""{x:Bind Data."&amp;A11&amp;", Mode=TwoWay}"" Grid.Column="""&amp;"1"&amp;""" Grid.Row="""&amp;B11&amp;"""/&gt;"</f>
        <v>&lt;TextBox Name="Essenz" Text="{x:Bind Data.Essenz, Mode=TwoWay}" Grid.Column="1" Grid.Row="10"/&gt;</v>
      </c>
      <c r="H11" t="s">
        <v>20</v>
      </c>
      <c r="I11" t="str">
        <f t="shared" si="3"/>
        <v>&lt;TextBlock x:Uid="Model_Person_Essenz" Grid.Column="2" Grid.Row="3"  Style="{StaticResource ListView_Item_Text}"/&gt;</v>
      </c>
      <c r="K11" t="s">
        <v>20</v>
      </c>
      <c r="L11" t="str">
        <f t="shared" si="4"/>
        <v>&lt;TextBlock Text="{x:Bind ViewModel.Current.Person.Geschlecht, Mode=OneWay}" Grid.Column="3" Grid.Row="3" Style="{StaticResource ListView_Item_Text}"/&gt;</v>
      </c>
      <c r="N11" t="s">
        <v>20</v>
      </c>
      <c r="O11" s="6" t="str">
        <f t="shared" si="5"/>
        <v>&lt;data name="Model_Person_Essenz.Text" xml:space="preserve"&gt;
    &lt;value&gt;Essenz&lt;/value&gt;
  &lt;/data&gt;</v>
      </c>
    </row>
    <row r="12" spans="1:15" ht="15.95" customHeight="1" x14ac:dyDescent="0.25">
      <c r="A12" s="5" t="s">
        <v>41</v>
      </c>
      <c r="B12">
        <f t="shared" si="2"/>
        <v>11</v>
      </c>
      <c r="C12" t="str">
        <f t="shared" si="1"/>
        <v>&lt;TextBlock x:Uid="Model_Person_Augenfarbe" Grid.Column="0" Grid.Row="11"/&gt;</v>
      </c>
      <c r="E12" t="s">
        <v>20</v>
      </c>
      <c r="F12" t="str">
        <f>"&lt;TextBox Name="""&amp;A12&amp;""" Text=""{x:Bind Data."&amp;A12&amp;", Mode=TwoWay}"" Grid.Column="""&amp;"1"&amp;""" Grid.Row="""&amp;B12&amp;"""/&gt;"</f>
        <v>&lt;TextBox Name="Augenfarbe" Text="{x:Bind Data.Augenfarbe, Mode=TwoWay}" Grid.Column="1" Grid.Row="11"/&gt;</v>
      </c>
      <c r="H12" t="s">
        <v>20</v>
      </c>
      <c r="I12" t="str">
        <f t="shared" si="3"/>
        <v>&lt;TextBlock x:Uid="Model_Person_Augenfarbe" Grid.Column="4" Grid.Row="0"  Style="{StaticResource ListView_Item_Text}"/&gt;</v>
      </c>
      <c r="K12" t="s">
        <v>20</v>
      </c>
      <c r="L12" t="str">
        <f t="shared" si="4"/>
        <v>&lt;TextBlock Text="{x:Bind ViewModel.Current.Person.Größe, Mode=OneWay}" Grid.Column="5" Grid.Row="0" Style="{StaticResource ListView_Item_Text}"/&gt;</v>
      </c>
      <c r="N12" t="s">
        <v>20</v>
      </c>
      <c r="O12" s="6" t="str">
        <f t="shared" si="5"/>
        <v>&lt;data name="Model_Person_Augenfarbe.Text" xml:space="preserve"&gt;
    &lt;value&gt;Augenfarbe&lt;/value&gt;
  &lt;/data&gt;</v>
      </c>
    </row>
    <row r="13" spans="1:15" ht="15.95" customHeight="1" x14ac:dyDescent="0.25">
      <c r="A13" s="5" t="s">
        <v>42</v>
      </c>
      <c r="B13">
        <f t="shared" si="2"/>
        <v>12</v>
      </c>
      <c r="C13" t="str">
        <f t="shared" si="1"/>
        <v>&lt;TextBlock x:Uid="Model_Person_Haarfarbe" Grid.Column="0" Grid.Row="12"/&gt;</v>
      </c>
      <c r="E13" t="s">
        <v>20</v>
      </c>
      <c r="F13" t="str">
        <f>"&lt;TextBox Name="""&amp;A13&amp;""" Text=""{x:Bind Data."&amp;A13&amp;", Mode=TwoWay}"" Grid.Column="""&amp;"1"&amp;""" Grid.Row="""&amp;B13&amp;"""/&gt;"</f>
        <v>&lt;TextBox Name="Haarfarbe" Text="{x:Bind Data.Haarfarbe, Mode=TwoWay}" Grid.Column="1" Grid.Row="12"/&gt;</v>
      </c>
      <c r="H13" t="s">
        <v>20</v>
      </c>
      <c r="I13" t="str">
        <f t="shared" si="3"/>
        <v>&lt;TextBlock x:Uid="Model_Person_Haarfarbe" Grid.Column="4" Grid.Row="1"  Style="{StaticResource ListView_Item_Text}"/&gt;</v>
      </c>
      <c r="K13" t="s">
        <v>20</v>
      </c>
      <c r="L13" t="str">
        <f t="shared" si="4"/>
        <v>&lt;TextBlock Text="{x:Bind ViewModel.Current.Person.Gewicht, Mode=OneWay}" Grid.Column="5" Grid.Row="1" Style="{StaticResource ListView_Item_Text}"/&gt;</v>
      </c>
      <c r="N13" t="s">
        <v>20</v>
      </c>
      <c r="O13" s="6" t="str">
        <f t="shared" si="5"/>
        <v>&lt;data name="Model_Person_Haarfarbe.Text" xml:space="preserve"&gt;
    &lt;value&gt;Haarfarbe&lt;/value&gt;
  &lt;/data&gt;</v>
      </c>
    </row>
    <row r="14" spans="1:15" ht="15.95" customHeight="1" x14ac:dyDescent="0.25">
      <c r="A14" s="5" t="s">
        <v>43</v>
      </c>
      <c r="B14">
        <f t="shared" si="2"/>
        <v>13</v>
      </c>
      <c r="C14" t="str">
        <f t="shared" si="1"/>
        <v>&lt;TextBlock x:Uid="Model_Person_Hautfarbe" Grid.Column="0" Grid.Row="13"/&gt;</v>
      </c>
      <c r="E14" t="s">
        <v>20</v>
      </c>
      <c r="F14" t="str">
        <f>"&lt;TextBox Name="""&amp;A14&amp;""" Text=""{x:Bind Data."&amp;A14&amp;", Mode=TwoWay}"" Grid.Column="""&amp;"1"&amp;""" Grid.Row="""&amp;B14&amp;"""/&gt;"</f>
        <v>&lt;TextBox Name="Hautfarbe" Text="{x:Bind Data.Hautfarbe, Mode=TwoWay}" Grid.Column="1" Grid.Row="13"/&gt;</v>
      </c>
      <c r="H14" t="s">
        <v>20</v>
      </c>
      <c r="I14" t="str">
        <f t="shared" si="3"/>
        <v>&lt;TextBlock x:Uid="Model_Person_Hautfarbe" Grid.Column="4" Grid.Row="2"  Style="{StaticResource ListView_Item_Text}"/&gt;</v>
      </c>
      <c r="K14" t="s">
        <v>20</v>
      </c>
      <c r="L14" t="str">
        <f t="shared" si="4"/>
        <v>&lt;TextBlock Text="{x:Bind ViewModel.Current.Person.Essenz, Mode=OneWay}" Grid.Column="5" Grid.Row="2" Style="{StaticResource ListView_Item_Text}"/&gt;</v>
      </c>
      <c r="N14" t="s">
        <v>20</v>
      </c>
      <c r="O14" s="6" t="str">
        <f t="shared" si="5"/>
        <v>&lt;data name="Model_Person_Hautfarbe.Text" xml:space="preserve"&gt;
    &lt;value&gt;Hautfarbe&lt;/value&gt;
  &lt;/data&gt;</v>
      </c>
    </row>
    <row r="15" spans="1:15" ht="15.95" customHeight="1" x14ac:dyDescent="0.25">
      <c r="A15" s="2" t="s">
        <v>35</v>
      </c>
      <c r="B15">
        <f t="shared" si="2"/>
        <v>14</v>
      </c>
      <c r="C15" t="str">
        <f t="shared" si="1"/>
        <v>&lt;TextBlock x:Uid="Model_Person_Notizen" Grid.Column="0" Grid.Row="14"/&gt;</v>
      </c>
      <c r="E15" t="s">
        <v>20</v>
      </c>
      <c r="F15" t="str">
        <f>"&lt;TextBox Name="""&amp;A15&amp;""" Text=""{x:Bind Data."&amp;A15&amp;", Mode=TwoWay}"" Grid.Column="""&amp;"1"&amp;""" Grid.Row="""&amp;B15&amp;"""/&gt;"</f>
        <v>&lt;TextBox Name="Notizen" Text="{x:Bind Data.Notizen, Mode=TwoWay}" Grid.Column="1" Grid.Row="14"/&gt;</v>
      </c>
      <c r="H15" t="s">
        <v>20</v>
      </c>
      <c r="K15" t="s">
        <v>20</v>
      </c>
      <c r="O15" s="6" t="str">
        <f t="shared" si="5"/>
        <v>&lt;data name="Model_Person_Notizen.Text" xml:space="preserve"&gt;
    &lt;value&gt;Notizen&lt;/value&gt;
  &lt;/data&gt;</v>
      </c>
    </row>
    <row r="16" spans="1:15" ht="15.95" customHeight="1" x14ac:dyDescent="0.25">
      <c r="A16" s="2" t="s">
        <v>45</v>
      </c>
      <c r="B16">
        <f t="shared" si="2"/>
        <v>15</v>
      </c>
      <c r="C16" t="str">
        <f t="shared" si="1"/>
        <v>&lt;TextBlock x:Uid="Model_Person_Zusammenfassung" Grid.Column="0" Grid.Row="15"/&gt;</v>
      </c>
      <c r="E16" t="s">
        <v>20</v>
      </c>
      <c r="F16" t="str">
        <f>"&lt;TextBox Name="""&amp;A16&amp;""" Text=""{x:Bind Data."&amp;A16&amp;", Mode=TwoWay}"" Grid.Column="""&amp;"1"&amp;""" Grid.Row="""&amp;B16&amp;"""/&gt;"</f>
        <v>&lt;TextBox Name="Zusammenfassung" Text="{x:Bind Data.Zusammenfassung, Mode=TwoWay}" Grid.Column="1" Grid.Row="15"/&gt;</v>
      </c>
      <c r="H16" t="s">
        <v>20</v>
      </c>
      <c r="K16" t="s">
        <v>20</v>
      </c>
      <c r="O16" s="6" t="str">
        <f t="shared" si="5"/>
        <v>&lt;data name="Model_Person_Zusammenfassung.Text" xml:space="preserve"&gt;
    &lt;value&gt;Zusammenfassung&lt;/value&gt;
  &lt;/data&gt;</v>
      </c>
    </row>
    <row r="17" spans="1:15" ht="15.95" customHeight="1" x14ac:dyDescent="0.25">
      <c r="A17" s="1" t="s">
        <v>27</v>
      </c>
      <c r="B17">
        <f t="shared" si="2"/>
        <v>16</v>
      </c>
      <c r="C17" t="str">
        <f t="shared" si="1"/>
        <v>&lt;TextBlock x:Uid="Model_Person_Kontostand" Grid.Column="0" Grid.Row="16"/&gt;</v>
      </c>
      <c r="E17" t="s">
        <v>20</v>
      </c>
      <c r="F17" t="str">
        <f>"&lt;TextBox Name="""&amp;A17&amp;""" Text=""{x:Bind Data."&amp;A17&amp;", Mode=TwoWay}"" Grid.Column="""&amp;"1"&amp;""" Grid.Row="""&amp;B17&amp;"""/&gt;"</f>
        <v>&lt;TextBox Name="Kontostand" Text="{x:Bind Data.Kontostand, Mode=TwoWay}" Grid.Column="1" Grid.Row="16"/&gt;</v>
      </c>
      <c r="H17" t="s">
        <v>20</v>
      </c>
      <c r="K17" t="s">
        <v>20</v>
      </c>
      <c r="O17" s="6" t="str">
        <f t="shared" si="5"/>
        <v>&lt;data name="Model_Person_Kontostand.Text" xml:space="preserve"&gt;
    &lt;value&gt;Kontostand&lt;/value&gt;
  &lt;/data&gt;</v>
      </c>
    </row>
    <row r="18" spans="1:15" ht="15.95" customHeight="1" x14ac:dyDescent="0.25">
      <c r="A18" s="1" t="s">
        <v>29</v>
      </c>
      <c r="B18">
        <f t="shared" si="2"/>
        <v>17</v>
      </c>
      <c r="C18" t="str">
        <f t="shared" si="1"/>
        <v>&lt;TextBlock x:Uid="Model_Person_Karma_Aktuell" Grid.Column="0" Grid.Row="17"/&gt;</v>
      </c>
      <c r="E18" t="s">
        <v>20</v>
      </c>
      <c r="F18" t="str">
        <f>"&lt;TextBox Name="""&amp;A18&amp;""" Text=""{x:Bind Data."&amp;A18&amp;", Mode=TwoWay}"" Grid.Column="""&amp;"1"&amp;""" Grid.Row="""&amp;B18&amp;"""/&gt;"</f>
        <v>&lt;TextBox Name="Karma_Aktuell" Text="{x:Bind Data.Karma_Aktuell, Mode=TwoWay}" Grid.Column="1" Grid.Row="17"/&gt;</v>
      </c>
      <c r="H18" t="s">
        <v>20</v>
      </c>
      <c r="K18" t="s">
        <v>20</v>
      </c>
      <c r="O18" s="6" t="str">
        <f t="shared" si="5"/>
        <v>&lt;data name="Model_Person_Karma_Aktuell.Text" xml:space="preserve"&gt;
    &lt;value&gt;Karma_Aktuell&lt;/value&gt;
  &lt;/data&gt;</v>
      </c>
    </row>
    <row r="19" spans="1:15" ht="15.95" customHeight="1" x14ac:dyDescent="0.25">
      <c r="A19" s="1" t="s">
        <v>28</v>
      </c>
      <c r="B19">
        <f t="shared" si="2"/>
        <v>18</v>
      </c>
      <c r="C19" t="str">
        <f t="shared" si="1"/>
        <v>&lt;TextBlock x:Uid="Model_Person_Karma_Gesamt" Grid.Column="0" Grid.Row="18"/&gt;</v>
      </c>
      <c r="E19" t="s">
        <v>20</v>
      </c>
      <c r="F19" t="str">
        <f>"&lt;TextBox Name="""&amp;A19&amp;""" Text=""{x:Bind Data."&amp;A19&amp;", Mode=TwoWay}"" Grid.Column="""&amp;"1"&amp;""" Grid.Row="""&amp;B19&amp;"""/&gt;"</f>
        <v>&lt;TextBox Name="Karma_Gesamt" Text="{x:Bind Data.Karma_Gesamt, Mode=TwoWay}" Grid.Column="1" Grid.Row="18"/&gt;</v>
      </c>
      <c r="H19" t="s">
        <v>20</v>
      </c>
      <c r="K19" t="s">
        <v>20</v>
      </c>
      <c r="O19" s="6" t="str">
        <f t="shared" si="5"/>
        <v>&lt;data name="Model_Person_Karma_Gesamt.Text" xml:space="preserve"&gt;
    &lt;value&gt;Karma_Gesamt&lt;/value&gt;
  &lt;/data&gt;</v>
      </c>
    </row>
    <row r="20" spans="1:15" ht="15.95" customHeight="1" x14ac:dyDescent="0.25">
      <c r="A20" s="1" t="s">
        <v>30</v>
      </c>
      <c r="B20">
        <f t="shared" si="2"/>
        <v>19</v>
      </c>
      <c r="C20" t="str">
        <f t="shared" si="1"/>
        <v>&lt;TextBlock x:Uid="Model_Person_Edge_Aktuell" Grid.Column="0" Grid.Row="19"/&gt;</v>
      </c>
      <c r="E20" t="s">
        <v>20</v>
      </c>
      <c r="F20" t="str">
        <f>"&lt;TextBox Name="""&amp;A20&amp;""" Text=""{x:Bind Data."&amp;A20&amp;", Mode=TwoWay}"" Grid.Column="""&amp;"1"&amp;""" Grid.Row="""&amp;B20&amp;"""/&gt;"</f>
        <v>&lt;TextBox Name="Edge_Aktuell" Text="{x:Bind Data.Edge_Aktuell, Mode=TwoWay}" Grid.Column="1" Grid.Row="19"/&gt;</v>
      </c>
      <c r="H20" t="s">
        <v>20</v>
      </c>
      <c r="K20" t="s">
        <v>20</v>
      </c>
      <c r="O20" s="6" t="str">
        <f t="shared" si="5"/>
        <v>&lt;data name="Model_Person_Edge_Aktuell.Text" xml:space="preserve"&gt;
    &lt;value&gt;Edge_Aktuell&lt;/value&gt;
  &lt;/data&gt;</v>
      </c>
    </row>
    <row r="21" spans="1:15" ht="15.95" customHeight="1" x14ac:dyDescent="0.25">
      <c r="A21" s="1" t="s">
        <v>31</v>
      </c>
      <c r="B21">
        <f t="shared" si="2"/>
        <v>20</v>
      </c>
      <c r="C21" t="str">
        <f t="shared" si="1"/>
        <v>&lt;TextBlock x:Uid="Model_Person_Edge_Gesamt" Grid.Column="0" Grid.Row="20"/&gt;</v>
      </c>
      <c r="E21" t="s">
        <v>20</v>
      </c>
      <c r="F21" t="str">
        <f>"&lt;TextBox Name="""&amp;A21&amp;""" Text=""{x:Bind Data."&amp;A21&amp;", Mode=TwoWay}"" Grid.Column="""&amp;"1"&amp;""" Grid.Row="""&amp;B21&amp;"""/&gt;"</f>
        <v>&lt;TextBox Name="Edge_Gesamt" Text="{x:Bind Data.Edge_Gesamt, Mode=TwoWay}" Grid.Column="1" Grid.Row="20"/&gt;</v>
      </c>
      <c r="H21" t="s">
        <v>20</v>
      </c>
      <c r="K21" t="s">
        <v>20</v>
      </c>
      <c r="O21" s="6" t="str">
        <f t="shared" si="5"/>
        <v>&lt;data name="Model_Person_Edge_Gesamt.Text" xml:space="preserve"&gt;
    &lt;value&gt;Edge_Gesamt&lt;/value&gt;
  &lt;/data&gt;</v>
      </c>
    </row>
    <row r="22" spans="1:15" ht="15.95" customHeight="1" x14ac:dyDescent="0.25">
      <c r="A22" s="1" t="s">
        <v>32</v>
      </c>
      <c r="B22">
        <f t="shared" si="2"/>
        <v>21</v>
      </c>
      <c r="C22" t="str">
        <f t="shared" si="1"/>
        <v>&lt;TextBlock x:Uid="Model_Person_Schaden_K" Grid.Column="0" Grid.Row="21"/&gt;</v>
      </c>
      <c r="E22" t="s">
        <v>20</v>
      </c>
      <c r="F22" t="str">
        <f>"&lt;TextBox Name="""&amp;A22&amp;""" Text=""{x:Bind Data."&amp;A22&amp;", Mode=TwoWay}"" Grid.Column="""&amp;"1"&amp;""" Grid.Row="""&amp;B22&amp;"""/&gt;"</f>
        <v>&lt;TextBox Name="Schaden_K" Text="{x:Bind Data.Schaden_K, Mode=TwoWay}" Grid.Column="1" Grid.Row="21"/&gt;</v>
      </c>
      <c r="H22" t="s">
        <v>20</v>
      </c>
      <c r="K22" t="s">
        <v>20</v>
      </c>
      <c r="O22" s="6" t="str">
        <f t="shared" si="5"/>
        <v>&lt;data name="Model_Person_Schaden_K.Text" xml:space="preserve"&gt;
    &lt;value&gt;Schaden_K&lt;/value&gt;
  &lt;/data&gt;</v>
      </c>
    </row>
    <row r="23" spans="1:15" ht="15.95" customHeight="1" x14ac:dyDescent="0.25">
      <c r="A23" s="1" t="s">
        <v>48</v>
      </c>
      <c r="B23">
        <f t="shared" si="2"/>
        <v>22</v>
      </c>
      <c r="C23" t="str">
        <f t="shared" si="1"/>
        <v>&lt;TextBlock x:Uid="Model_Person_Schaden_K_max" Grid.Column="0" Grid.Row="22"/&gt;</v>
      </c>
      <c r="E23" t="s">
        <v>20</v>
      </c>
      <c r="F23" t="str">
        <f>"&lt;TextBox Name="""&amp;A23&amp;""" Text=""{x:Bind Data."&amp;A23&amp;", Mode=TwoWay}"" Grid.Column="""&amp;"1"&amp;""" Grid.Row="""&amp;B23&amp;"""/&gt;"</f>
        <v>&lt;TextBox Name="Schaden_K_max" Text="{x:Bind Data.Schaden_K_max, Mode=TwoWay}" Grid.Column="1" Grid.Row="22"/&gt;</v>
      </c>
      <c r="H23" t="s">
        <v>20</v>
      </c>
      <c r="K23" t="s">
        <v>20</v>
      </c>
      <c r="O23" s="6" t="str">
        <f t="shared" si="5"/>
        <v>&lt;data name="Model_Person_Schaden_K_max.Text" xml:space="preserve"&gt;
    &lt;value&gt;Schaden_K_max&lt;/value&gt;
  &lt;/data&gt;</v>
      </c>
    </row>
    <row r="24" spans="1:15" ht="15.95" customHeight="1" x14ac:dyDescent="0.25">
      <c r="A24" s="1" t="s">
        <v>33</v>
      </c>
      <c r="B24">
        <f t="shared" si="2"/>
        <v>23</v>
      </c>
      <c r="C24" t="str">
        <f t="shared" si="1"/>
        <v>&lt;TextBlock x:Uid="Model_Person_Schaden_G" Grid.Column="0" Grid.Row="23"/&gt;</v>
      </c>
      <c r="E24" t="s">
        <v>20</v>
      </c>
      <c r="F24" t="str">
        <f>"&lt;TextBox Name="""&amp;A24&amp;""" Text=""{x:Bind Data."&amp;A24&amp;", Mode=TwoWay}"" Grid.Column="""&amp;"1"&amp;""" Grid.Row="""&amp;B24&amp;"""/&gt;"</f>
        <v>&lt;TextBox Name="Schaden_G" Text="{x:Bind Data.Schaden_G, Mode=TwoWay}" Grid.Column="1" Grid.Row="23"/&gt;</v>
      </c>
      <c r="H24" t="s">
        <v>20</v>
      </c>
      <c r="K24" t="s">
        <v>20</v>
      </c>
      <c r="O24" s="6" t="str">
        <f t="shared" si="5"/>
        <v>&lt;data name="Model_Person_Schaden_G.Text" xml:space="preserve"&gt;
    &lt;value&gt;Schaden_G&lt;/value&gt;
  &lt;/data&gt;</v>
      </c>
    </row>
    <row r="25" spans="1:15" ht="15.95" customHeight="1" x14ac:dyDescent="0.25">
      <c r="A25" s="1" t="s">
        <v>49</v>
      </c>
      <c r="B25">
        <f t="shared" si="2"/>
        <v>24</v>
      </c>
      <c r="C25" t="str">
        <f t="shared" si="1"/>
        <v>&lt;TextBlock x:Uid="Model_Person_Schaden_G_max" Grid.Column="0" Grid.Row="24"/&gt;</v>
      </c>
      <c r="E25" t="s">
        <v>20</v>
      </c>
      <c r="F25" t="str">
        <f>"&lt;TextBox Name="""&amp;A25&amp;""" Text=""{x:Bind Data."&amp;A25&amp;", Mode=TwoWay}"" Grid.Column="""&amp;"1"&amp;""" Grid.Row="""&amp;B25&amp;"""/&gt;"</f>
        <v>&lt;TextBox Name="Schaden_G_max" Text="{x:Bind Data.Schaden_G_max, Mode=TwoWay}" Grid.Column="1" Grid.Row="24"/&gt;</v>
      </c>
      <c r="H25" t="s">
        <v>20</v>
      </c>
      <c r="K25" t="s">
        <v>20</v>
      </c>
      <c r="O25" s="6" t="str">
        <f t="shared" si="5"/>
        <v>&lt;data name="Model_Person_Schaden_G_max.Text" xml:space="preserve"&gt;
    &lt;value&gt;Schaden_G_max&lt;/value&gt;
  &lt;/data&gt;</v>
      </c>
    </row>
    <row r="26" spans="1:15" ht="15.95" customHeight="1" x14ac:dyDescent="0.25">
      <c r="A26" s="1" t="s">
        <v>34</v>
      </c>
      <c r="B26">
        <f t="shared" si="2"/>
        <v>25</v>
      </c>
      <c r="C26" t="str">
        <f t="shared" si="1"/>
        <v>&lt;TextBlock x:Uid="Model_Person_Schaden_M" Grid.Column="0" Grid.Row="25"/&gt;</v>
      </c>
      <c r="E26" t="s">
        <v>20</v>
      </c>
      <c r="F26" t="str">
        <f>"&lt;TextBox Name="""&amp;A26&amp;""" Text=""{x:Bind Data."&amp;A26&amp;", Mode=TwoWay}"" Grid.Column="""&amp;"1"&amp;""" Grid.Row="""&amp;B26&amp;"""/&gt;"</f>
        <v>&lt;TextBox Name="Schaden_M" Text="{x:Bind Data.Schaden_M, Mode=TwoWay}" Grid.Column="1" Grid.Row="25"/&gt;</v>
      </c>
      <c r="H26" t="s">
        <v>20</v>
      </c>
      <c r="K26" t="s">
        <v>20</v>
      </c>
      <c r="O26" s="6" t="str">
        <f t="shared" si="5"/>
        <v>&lt;data name="Model_Person_Schaden_M.Text" xml:space="preserve"&gt;
    &lt;value&gt;Schaden_M&lt;/value&gt;
  &lt;/data&gt;</v>
      </c>
    </row>
    <row r="27" spans="1:15" ht="15.95" customHeight="1" x14ac:dyDescent="0.25">
      <c r="A27" s="1" t="s">
        <v>50</v>
      </c>
      <c r="B27">
        <f t="shared" si="2"/>
        <v>26</v>
      </c>
      <c r="C27" t="str">
        <f t="shared" si="1"/>
        <v>&lt;TextBlock x:Uid="Model_Person_Schaden_M_max" Grid.Column="0" Grid.Row="26"/&gt;</v>
      </c>
      <c r="E27" t="s">
        <v>20</v>
      </c>
      <c r="F27" t="str">
        <f>"&lt;TextBox Name="""&amp;A27&amp;""" Text=""{x:Bind Data."&amp;A27&amp;", Mode=TwoWay}"" Grid.Column="""&amp;"1"&amp;""" Grid.Row="""&amp;B27&amp;"""/&gt;"</f>
        <v>&lt;TextBox Name="Schaden_M_max" Text="{x:Bind Data.Schaden_M_max, Mode=TwoWay}" Grid.Column="1" Grid.Row="26"/&gt;</v>
      </c>
      <c r="H27" t="s">
        <v>20</v>
      </c>
      <c r="K27" t="s">
        <v>20</v>
      </c>
      <c r="O27" s="6" t="str">
        <f t="shared" si="5"/>
        <v>&lt;data name="Model_Person_Schaden_M_max.Text" xml:space="preserve"&gt;
    &lt;value&gt;Schaden_M_max&lt;/value&gt;
  &lt;/data&gt;</v>
      </c>
    </row>
    <row r="28" spans="1:15" ht="15.95" customHeight="1" x14ac:dyDescent="0.25">
      <c r="A28" s="1" t="s">
        <v>46</v>
      </c>
      <c r="B28">
        <f t="shared" si="2"/>
        <v>27</v>
      </c>
      <c r="C28" t="str">
        <f t="shared" si="1"/>
        <v>&lt;TextBlock x:Uid="Model_Person_Initiative" Grid.Column="0" Grid.Row="27"/&gt;</v>
      </c>
      <c r="E28" t="s">
        <v>20</v>
      </c>
      <c r="F28" t="str">
        <f>"&lt;TextBox Name="""&amp;A28&amp;""" Text=""{x:Bind Data."&amp;A28&amp;", Mode=TwoWay}"" Grid.Column="""&amp;"1"&amp;""" Grid.Row="""&amp;B28&amp;"""/&gt;"</f>
        <v>&lt;TextBox Name="Initiative" Text="{x:Bind Data.Initiative, Mode=TwoWay}" Grid.Column="1" Grid.Row="27"/&gt;</v>
      </c>
      <c r="H28" t="s">
        <v>20</v>
      </c>
      <c r="K28" t="s">
        <v>20</v>
      </c>
      <c r="O28" s="6" t="str">
        <f t="shared" si="5"/>
        <v>&lt;data name="Model_Person_Initiative.Text" xml:space="preserve"&gt;
    &lt;value&gt;Initiative&lt;/value&gt;
  &lt;/data&gt;</v>
      </c>
    </row>
    <row r="29" spans="1:15" ht="15.95" customHeight="1" x14ac:dyDescent="0.25">
      <c r="A29" t="s">
        <v>44</v>
      </c>
      <c r="B29">
        <f t="shared" si="2"/>
        <v>28</v>
      </c>
      <c r="C29" t="str">
        <f t="shared" si="1"/>
        <v>&lt;TextBlock x:Uid="Model_Person_Bild" Grid.Column="0" Grid.Row="28"/&gt;</v>
      </c>
      <c r="E29" t="s">
        <v>20</v>
      </c>
      <c r="F29" t="str">
        <f>"&lt;TextBox Name="""&amp;A29&amp;""" Text=""{x:Bind Data."&amp;A29&amp;", Mode=TwoWay}"" Grid.Column="""&amp;"1"&amp;""" Grid.Row="""&amp;B29&amp;"""/&gt;"</f>
        <v>&lt;TextBox Name="Bild" Text="{x:Bind Data.Bild, Mode=TwoWay}" Grid.Column="1" Grid.Row="28"/&gt;</v>
      </c>
      <c r="H29" t="s">
        <v>20</v>
      </c>
      <c r="K29" t="s">
        <v>20</v>
      </c>
      <c r="O29" s="6"/>
    </row>
    <row r="30" spans="1:15" ht="15.95" customHeight="1" x14ac:dyDescent="0.25">
      <c r="B30">
        <f t="shared" si="2"/>
        <v>29</v>
      </c>
      <c r="C30" t="str">
        <f>"&lt;TextBlock x:Uid=""Model_Person_"&amp;A30&amp;""" Grid.Column="""&amp;"0"&amp;""" Grid.Row="""&amp;B30&amp;"""/&gt;"</f>
        <v>&lt;TextBlock x:Uid="Model_Person_" Grid.Column="0" Grid.Row="29"/&gt;</v>
      </c>
      <c r="E30" t="s">
        <v>20</v>
      </c>
      <c r="F30" t="str">
        <f>"&lt;TextBox Name="""&amp;A30&amp;""" Text=""{x:Bind Data."&amp;A30&amp;", Mode=TwoWay}"" Grid.Column="""&amp;"1"&amp;""" Grid.Row="""&amp;B30&amp;"""/&gt;"</f>
        <v>&lt;TextBox Name="" Text="{x:Bind Data., Mode=TwoWay}" Grid.Column="1" Grid.Row="29"/&gt;</v>
      </c>
      <c r="H30" t="s">
        <v>20</v>
      </c>
      <c r="K30" t="s">
        <v>20</v>
      </c>
      <c r="O30" s="6"/>
    </row>
    <row r="31" spans="1:15" ht="15.95" customHeight="1" x14ac:dyDescent="0.25">
      <c r="E31" t="s">
        <v>20</v>
      </c>
      <c r="H31" t="s">
        <v>20</v>
      </c>
      <c r="K31" t="s">
        <v>20</v>
      </c>
    </row>
    <row r="32" spans="1:15" ht="15.95" customHeight="1" x14ac:dyDescent="0.25">
      <c r="A32" t="s">
        <v>20</v>
      </c>
      <c r="D32" t="s">
        <v>20</v>
      </c>
    </row>
    <row r="33" spans="1:4" ht="15.95" customHeight="1" x14ac:dyDescent="0.25">
      <c r="A33" t="s">
        <v>20</v>
      </c>
      <c r="D33" t="s">
        <v>20</v>
      </c>
    </row>
    <row r="34" spans="1:4" ht="15.95" customHeight="1" x14ac:dyDescent="0.25">
      <c r="A34" t="s">
        <v>20</v>
      </c>
      <c r="D34" t="s">
        <v>20</v>
      </c>
    </row>
    <row r="35" spans="1:4" ht="15.95" customHeight="1" x14ac:dyDescent="0.25">
      <c r="A35" t="s">
        <v>20</v>
      </c>
      <c r="D35" t="s">
        <v>20</v>
      </c>
    </row>
    <row r="36" spans="1:4" ht="15.95" customHeight="1" x14ac:dyDescent="0.25">
      <c r="A36" t="s">
        <v>20</v>
      </c>
      <c r="D36" t="s">
        <v>20</v>
      </c>
    </row>
    <row r="37" spans="1:4" ht="15.95" customHeight="1" x14ac:dyDescent="0.25">
      <c r="A37" t="s">
        <v>20</v>
      </c>
      <c r="D37" t="s">
        <v>20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 van Helsinki</dc:creator>
  <cp:lastModifiedBy>Tobi van Helsinki</cp:lastModifiedBy>
  <dcterms:created xsi:type="dcterms:W3CDTF">2016-02-14T11:16:47Z</dcterms:created>
  <dcterms:modified xsi:type="dcterms:W3CDTF">2016-02-25T17:18:15Z</dcterms:modified>
</cp:coreProperties>
</file>