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definedNames>
    <definedName name="_xlnm._FilterDatabase" localSheetId="0" hidden="1">Tabelle1!$A$1:$M$538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3" i="1" l="1"/>
  <c r="M487" i="1"/>
  <c r="M449" i="1"/>
  <c r="M243" i="1"/>
  <c r="M102" i="1"/>
  <c r="M101" i="1"/>
  <c r="M100" i="1"/>
  <c r="M104" i="1"/>
  <c r="M103" i="1"/>
  <c r="M105" i="1"/>
  <c r="M106" i="1"/>
  <c r="M98" i="1"/>
  <c r="M99" i="1"/>
  <c r="M77" i="1"/>
  <c r="M78" i="1"/>
  <c r="M79" i="1"/>
  <c r="M74" i="1"/>
  <c r="M75" i="1"/>
  <c r="M76" i="1"/>
  <c r="M69" i="1"/>
  <c r="M71" i="1"/>
  <c r="M70" i="1"/>
  <c r="M538" i="1"/>
  <c r="G538" i="1"/>
  <c r="J519" i="1"/>
  <c r="J537" i="1"/>
  <c r="G537" i="1"/>
  <c r="M537" i="1"/>
  <c r="G519" i="1"/>
  <c r="M519" i="1"/>
  <c r="J521" i="1"/>
  <c r="J522" i="1"/>
  <c r="J523" i="1"/>
  <c r="J536" i="1"/>
  <c r="G536" i="1"/>
  <c r="M536" i="1"/>
  <c r="M523" i="1"/>
  <c r="M522" i="1"/>
  <c r="G523" i="1"/>
  <c r="G522" i="1"/>
  <c r="M521" i="1"/>
  <c r="G521" i="1"/>
  <c r="M520" i="1"/>
  <c r="J520" i="1"/>
  <c r="G520" i="1"/>
  <c r="J518" i="1"/>
  <c r="J516" i="1"/>
  <c r="J515" i="1"/>
  <c r="G515" i="1"/>
  <c r="M515" i="1"/>
  <c r="G516" i="1"/>
  <c r="M516" i="1"/>
  <c r="G518" i="1"/>
  <c r="M518" i="1"/>
  <c r="J517" i="1"/>
  <c r="G517" i="1"/>
  <c r="M517" i="1"/>
  <c r="J480" i="1"/>
  <c r="J481" i="1"/>
  <c r="J268" i="1"/>
  <c r="J482" i="1"/>
  <c r="J483" i="1"/>
  <c r="J484" i="1"/>
  <c r="J485" i="1"/>
  <c r="J486" i="1"/>
  <c r="J487" i="1"/>
  <c r="J491" i="1"/>
  <c r="J488" i="1"/>
  <c r="J490" i="1"/>
  <c r="J489" i="1"/>
  <c r="J494" i="1"/>
  <c r="J495" i="1"/>
  <c r="J496" i="1"/>
  <c r="J492" i="1"/>
  <c r="J493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M514" i="1"/>
  <c r="G514" i="1"/>
  <c r="G513" i="1"/>
  <c r="G512" i="1"/>
  <c r="G511" i="1"/>
  <c r="M513" i="1"/>
  <c r="M512" i="1"/>
  <c r="M511" i="1"/>
  <c r="G510" i="1"/>
  <c r="M510" i="1"/>
  <c r="M509" i="1"/>
  <c r="G509" i="1"/>
  <c r="G508" i="1"/>
  <c r="M508" i="1"/>
  <c r="G507" i="1"/>
  <c r="M507" i="1"/>
  <c r="G506" i="1"/>
  <c r="M506" i="1"/>
  <c r="G505" i="1"/>
  <c r="M505" i="1"/>
  <c r="G504" i="1"/>
  <c r="M504" i="1"/>
  <c r="G503" i="1"/>
  <c r="M503" i="1"/>
  <c r="G502" i="1"/>
  <c r="M502" i="1"/>
  <c r="G501" i="1"/>
  <c r="M501" i="1"/>
  <c r="G500" i="1"/>
  <c r="M500" i="1"/>
  <c r="M499" i="1"/>
  <c r="G499" i="1"/>
  <c r="G498" i="1"/>
  <c r="M498" i="1"/>
  <c r="M497" i="1"/>
  <c r="G497" i="1"/>
  <c r="G492" i="1"/>
  <c r="G493" i="1"/>
  <c r="G496" i="1"/>
  <c r="M493" i="1"/>
  <c r="M492" i="1"/>
  <c r="M496" i="1"/>
  <c r="G495" i="1"/>
  <c r="M495" i="1"/>
  <c r="G494" i="1"/>
  <c r="M494" i="1"/>
  <c r="M489" i="1"/>
  <c r="G489" i="1"/>
  <c r="M490" i="1"/>
  <c r="G490" i="1"/>
  <c r="G488" i="1"/>
  <c r="M488" i="1"/>
  <c r="M491" i="1"/>
  <c r="G491" i="1"/>
  <c r="M484" i="1"/>
  <c r="M485" i="1"/>
  <c r="M486" i="1"/>
  <c r="G487" i="1"/>
  <c r="G486" i="1"/>
  <c r="G485" i="1"/>
  <c r="G484" i="1"/>
  <c r="G483" i="1"/>
  <c r="M482" i="1" l="1"/>
  <c r="G482" i="1"/>
  <c r="G268" i="1"/>
  <c r="M268" i="1"/>
  <c r="G481" i="1"/>
  <c r="G480" i="1"/>
  <c r="M481" i="1"/>
  <c r="M480" i="1"/>
  <c r="J229" i="1"/>
  <c r="G229" i="1"/>
  <c r="M229" i="1"/>
  <c r="G479" i="1"/>
  <c r="J479" i="1"/>
  <c r="M479" i="1"/>
  <c r="G478" i="1"/>
  <c r="M478" i="1"/>
  <c r="J478" i="1"/>
  <c r="G477" i="1"/>
  <c r="J476" i="1"/>
  <c r="J477" i="1"/>
  <c r="M477" i="1"/>
  <c r="G476" i="1"/>
  <c r="M476" i="1"/>
  <c r="J475" i="1"/>
  <c r="M475" i="1"/>
  <c r="G475" i="1"/>
  <c r="G474" i="1"/>
  <c r="M474" i="1"/>
  <c r="J458" i="1"/>
  <c r="J465" i="1"/>
  <c r="J466" i="1"/>
  <c r="J467" i="1"/>
  <c r="J469" i="1"/>
  <c r="J470" i="1"/>
  <c r="J471" i="1"/>
  <c r="J450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8" i="1"/>
  <c r="J472" i="1"/>
  <c r="J473" i="1"/>
  <c r="J474" i="1"/>
  <c r="M473" i="1"/>
  <c r="G473" i="1"/>
  <c r="G472" i="1"/>
  <c r="M472" i="1"/>
  <c r="G468" i="1"/>
  <c r="M468" i="1"/>
  <c r="G464" i="1"/>
  <c r="M464" i="1"/>
  <c r="G463" i="1"/>
  <c r="M463" i="1"/>
  <c r="G462" i="1"/>
  <c r="M462" i="1"/>
  <c r="G461" i="1"/>
  <c r="M461" i="1"/>
  <c r="G460" i="1"/>
  <c r="M460" i="1"/>
  <c r="G459" i="1"/>
  <c r="M459" i="1"/>
  <c r="G457" i="1"/>
  <c r="M457" i="1"/>
  <c r="G456" i="1"/>
  <c r="M456" i="1"/>
  <c r="G455" i="1"/>
  <c r="M455" i="1"/>
  <c r="G454" i="1"/>
  <c r="M454" i="1"/>
  <c r="G453" i="1"/>
  <c r="M453" i="1"/>
  <c r="G452" i="1"/>
  <c r="M452" i="1"/>
  <c r="G451" i="1"/>
  <c r="M451" i="1"/>
  <c r="G450" i="1"/>
  <c r="M450" i="1"/>
  <c r="G471" i="1"/>
  <c r="M471" i="1"/>
  <c r="G470" i="1"/>
  <c r="M470" i="1"/>
  <c r="G469" i="1"/>
  <c r="M469" i="1"/>
  <c r="M467" i="1"/>
  <c r="G467" i="1"/>
  <c r="G466" i="1"/>
  <c r="M466" i="1"/>
  <c r="G465" i="1"/>
  <c r="M465" i="1"/>
  <c r="G458" i="1"/>
  <c r="M458" i="1"/>
  <c r="J449" i="1"/>
  <c r="J415" i="1"/>
  <c r="J416" i="1"/>
  <c r="J417" i="1"/>
  <c r="J418" i="1"/>
  <c r="G418" i="1"/>
  <c r="G417" i="1"/>
  <c r="M415" i="1"/>
  <c r="M416" i="1"/>
  <c r="M417" i="1"/>
  <c r="M418" i="1"/>
  <c r="G416" i="1"/>
  <c r="G415" i="1"/>
  <c r="G449" i="1"/>
  <c r="G447" i="1"/>
  <c r="J447" i="1"/>
  <c r="M447" i="1"/>
  <c r="G448" i="1"/>
  <c r="J448" i="1"/>
  <c r="M448" i="1"/>
  <c r="M439" i="1"/>
  <c r="M446" i="1"/>
  <c r="G439" i="1"/>
  <c r="J439" i="1"/>
  <c r="G446" i="1"/>
  <c r="J446" i="1"/>
  <c r="G445" i="1"/>
  <c r="G444" i="1"/>
  <c r="M445" i="1"/>
  <c r="M444" i="1"/>
  <c r="J437" i="1"/>
  <c r="J438" i="1"/>
  <c r="J434" i="1"/>
  <c r="J435" i="1"/>
  <c r="J436" i="1"/>
  <c r="J441" i="1"/>
  <c r="J442" i="1"/>
  <c r="J443" i="1"/>
  <c r="J440" i="1"/>
  <c r="J444" i="1"/>
  <c r="J445" i="1"/>
  <c r="G440" i="1"/>
  <c r="M440" i="1"/>
  <c r="M443" i="1"/>
  <c r="G443" i="1"/>
  <c r="M442" i="1"/>
  <c r="M441" i="1"/>
  <c r="G442" i="1"/>
  <c r="G441" i="1"/>
  <c r="M436" i="1" l="1"/>
  <c r="G436" i="1"/>
  <c r="G435" i="1"/>
  <c r="M435" i="1"/>
  <c r="G434" i="1"/>
  <c r="M434" i="1"/>
  <c r="M438" i="1"/>
  <c r="G438" i="1"/>
  <c r="M437" i="1"/>
  <c r="G437" i="1"/>
  <c r="M433" i="1"/>
  <c r="G433" i="1"/>
  <c r="J429" i="1"/>
  <c r="J430" i="1"/>
  <c r="J431" i="1"/>
  <c r="J266" i="1"/>
  <c r="J432" i="1"/>
  <c r="J433" i="1"/>
  <c r="G432" i="1"/>
  <c r="M432" i="1"/>
  <c r="G266" i="1"/>
  <c r="M266" i="1"/>
  <c r="G431" i="1"/>
  <c r="M431" i="1"/>
  <c r="M430" i="1"/>
  <c r="G430" i="1"/>
  <c r="G429" i="1"/>
  <c r="M429" i="1"/>
  <c r="M414" i="1"/>
  <c r="J428" i="1"/>
  <c r="J427" i="1"/>
  <c r="J414" i="1"/>
  <c r="G414" i="1"/>
  <c r="G427" i="1"/>
  <c r="G428" i="1"/>
  <c r="M427" i="1"/>
  <c r="M428" i="1"/>
  <c r="J426" i="1"/>
  <c r="G426" i="1"/>
  <c r="M426" i="1"/>
  <c r="J425" i="1"/>
  <c r="G425" i="1"/>
  <c r="M425" i="1"/>
  <c r="G424" i="1"/>
  <c r="J424" i="1"/>
  <c r="M424" i="1"/>
  <c r="J423" i="1"/>
  <c r="G423" i="1"/>
  <c r="M423" i="1"/>
  <c r="G422" i="1"/>
  <c r="M422" i="1"/>
  <c r="G421" i="1"/>
  <c r="M421" i="1"/>
  <c r="J421" i="1"/>
  <c r="J422" i="1"/>
  <c r="J420" i="1"/>
  <c r="G420" i="1"/>
  <c r="M420" i="1"/>
  <c r="G419" i="1"/>
  <c r="J419" i="1"/>
  <c r="M419" i="1"/>
  <c r="G413" i="1"/>
  <c r="G412" i="1"/>
  <c r="J413" i="1"/>
  <c r="M413" i="1"/>
  <c r="J412" i="1"/>
  <c r="M412" i="1"/>
  <c r="G406" i="1"/>
  <c r="G407" i="1"/>
  <c r="G408" i="1"/>
  <c r="G409" i="1"/>
  <c r="G410" i="1"/>
  <c r="G411" i="1"/>
  <c r="G395" i="1"/>
  <c r="G396" i="1"/>
  <c r="G397" i="1"/>
  <c r="G405" i="1"/>
  <c r="G404" i="1"/>
  <c r="G403" i="1"/>
  <c r="G401" i="1"/>
  <c r="J390" i="1"/>
  <c r="J392" i="1"/>
  <c r="J393" i="1"/>
  <c r="J394" i="1"/>
  <c r="J271" i="1"/>
  <c r="J398" i="1"/>
  <c r="J399" i="1"/>
  <c r="J400" i="1"/>
  <c r="J402" i="1"/>
  <c r="J401" i="1"/>
  <c r="J403" i="1"/>
  <c r="J404" i="1"/>
  <c r="J405" i="1"/>
  <c r="J406" i="1"/>
  <c r="J407" i="1"/>
  <c r="J408" i="1"/>
  <c r="J409" i="1"/>
  <c r="J410" i="1"/>
  <c r="J411" i="1"/>
  <c r="J395" i="1"/>
  <c r="J396" i="1"/>
  <c r="J397" i="1"/>
  <c r="G402" i="1"/>
  <c r="G400" i="1"/>
  <c r="G399" i="1"/>
  <c r="G398" i="1"/>
  <c r="M397" i="1"/>
  <c r="M396" i="1"/>
  <c r="M395" i="1"/>
  <c r="M411" i="1"/>
  <c r="M410" i="1"/>
  <c r="M409" i="1"/>
  <c r="M408" i="1"/>
  <c r="M407" i="1"/>
  <c r="M406" i="1"/>
  <c r="M405" i="1"/>
  <c r="M404" i="1"/>
  <c r="M402" i="1"/>
  <c r="M401" i="1"/>
  <c r="M403" i="1"/>
  <c r="M400" i="1"/>
  <c r="M399" i="1"/>
  <c r="M398" i="1"/>
  <c r="M271" i="1"/>
  <c r="G271" i="1"/>
  <c r="G394" i="1"/>
  <c r="M394" i="1"/>
  <c r="G393" i="1"/>
  <c r="M393" i="1"/>
  <c r="G392" i="1"/>
  <c r="M392" i="1"/>
  <c r="G390" i="1"/>
  <c r="M390" i="1"/>
  <c r="G389" i="1"/>
  <c r="J389" i="1"/>
  <c r="M389" i="1"/>
  <c r="M388" i="1"/>
  <c r="G388" i="1"/>
  <c r="J388" i="1"/>
  <c r="G387" i="1"/>
  <c r="J387" i="1"/>
  <c r="M387" i="1"/>
  <c r="M312" i="1"/>
  <c r="J312" i="1"/>
  <c r="G312" i="1"/>
  <c r="M311" i="1"/>
  <c r="J311" i="1"/>
  <c r="G311" i="1"/>
  <c r="J376" i="1"/>
  <c r="M376" i="1"/>
  <c r="G376" i="1"/>
  <c r="J369" i="1"/>
  <c r="J370" i="1"/>
  <c r="J371" i="1"/>
  <c r="J372" i="1"/>
  <c r="J373" i="1"/>
  <c r="J374" i="1"/>
  <c r="J375" i="1"/>
  <c r="M375" i="1"/>
  <c r="G375" i="1"/>
  <c r="M374" i="1"/>
  <c r="M373" i="1"/>
  <c r="G374" i="1"/>
  <c r="G373" i="1"/>
  <c r="G372" i="1"/>
  <c r="M372" i="1"/>
  <c r="G371" i="1"/>
  <c r="M371" i="1"/>
  <c r="G370" i="1"/>
  <c r="M370" i="1"/>
  <c r="M369" i="1"/>
  <c r="G369" i="1"/>
  <c r="M310" i="1"/>
  <c r="G310" i="1"/>
  <c r="J310" i="1"/>
  <c r="G368" i="1"/>
  <c r="G367" i="1"/>
  <c r="G366" i="1"/>
  <c r="M368" i="1"/>
  <c r="M367" i="1"/>
  <c r="M366" i="1"/>
  <c r="J368" i="1"/>
  <c r="J367" i="1"/>
  <c r="J366" i="1"/>
  <c r="M365" i="1"/>
  <c r="M364" i="1"/>
  <c r="G365" i="1"/>
  <c r="J365" i="1"/>
  <c r="G364" i="1"/>
  <c r="J364" i="1"/>
  <c r="G361" i="1"/>
  <c r="J361" i="1"/>
  <c r="M361" i="1"/>
  <c r="G363" i="1"/>
  <c r="J363" i="1"/>
  <c r="M363" i="1"/>
  <c r="M362" i="1"/>
  <c r="M360" i="1"/>
  <c r="G362" i="1"/>
  <c r="J362" i="1"/>
  <c r="G360" i="1"/>
  <c r="J360" i="1"/>
  <c r="G309" i="1"/>
  <c r="M309" i="1"/>
  <c r="J309" i="1"/>
  <c r="M308" i="1"/>
  <c r="G308" i="1"/>
  <c r="J308" i="1"/>
  <c r="G307" i="1"/>
  <c r="M307" i="1"/>
  <c r="M359" i="1"/>
  <c r="G359" i="1"/>
  <c r="M358" i="1"/>
  <c r="G358" i="1"/>
  <c r="M357" i="1"/>
  <c r="G357" i="1"/>
  <c r="M356" i="1"/>
  <c r="M355" i="1"/>
  <c r="G356" i="1"/>
  <c r="J354" i="1"/>
  <c r="J305" i="1"/>
  <c r="J306" i="1"/>
  <c r="J355" i="1"/>
  <c r="J356" i="1"/>
  <c r="J357" i="1"/>
  <c r="J358" i="1"/>
  <c r="J359" i="1"/>
  <c r="J307" i="1"/>
  <c r="G355" i="1"/>
  <c r="G306" i="1"/>
  <c r="G305" i="1"/>
  <c r="M306" i="1"/>
  <c r="M305" i="1"/>
  <c r="M354" i="1"/>
  <c r="G354" i="1"/>
  <c r="J353" i="1"/>
  <c r="G353" i="1"/>
  <c r="M353" i="1"/>
  <c r="J351" i="1"/>
  <c r="G351" i="1"/>
  <c r="M351" i="1"/>
  <c r="J350" i="1"/>
  <c r="G350" i="1"/>
  <c r="M350" i="1"/>
  <c r="J352" i="1"/>
  <c r="G352" i="1"/>
  <c r="M352" i="1"/>
  <c r="G349" i="1"/>
  <c r="M349" i="1"/>
  <c r="J349" i="1"/>
  <c r="J304" i="1"/>
  <c r="J345" i="1"/>
  <c r="J346" i="1"/>
  <c r="J348" i="1"/>
  <c r="J347" i="1"/>
  <c r="G347" i="1"/>
  <c r="M347" i="1"/>
  <c r="G348" i="1"/>
  <c r="M348" i="1"/>
  <c r="M346" i="1"/>
  <c r="M345" i="1"/>
  <c r="G346" i="1"/>
  <c r="G345" i="1"/>
  <c r="G304" i="1"/>
  <c r="M304" i="1"/>
  <c r="M303" i="1"/>
  <c r="J303" i="1"/>
  <c r="G303" i="1"/>
  <c r="J298" i="1"/>
  <c r="J299" i="1"/>
  <c r="J300" i="1"/>
  <c r="J301" i="1"/>
  <c r="J302" i="1"/>
  <c r="M302" i="1"/>
  <c r="M301" i="1"/>
  <c r="G302" i="1"/>
  <c r="G301" i="1"/>
  <c r="G300" i="1"/>
  <c r="G299" i="1"/>
  <c r="M300" i="1"/>
  <c r="M299" i="1"/>
  <c r="G298" i="1"/>
  <c r="M298" i="1"/>
  <c r="M344" i="1"/>
  <c r="M343" i="1"/>
  <c r="G344" i="1"/>
  <c r="J342" i="1"/>
  <c r="J343" i="1"/>
  <c r="J344" i="1"/>
  <c r="G343" i="1"/>
  <c r="G342" i="1"/>
  <c r="M342" i="1"/>
  <c r="J295" i="1"/>
  <c r="J294" i="1"/>
  <c r="J341" i="1"/>
  <c r="J296" i="1"/>
  <c r="J297" i="1"/>
  <c r="M297" i="1"/>
  <c r="M296" i="1"/>
  <c r="G297" i="1"/>
  <c r="G296" i="1"/>
  <c r="M341" i="1"/>
  <c r="G341" i="1"/>
  <c r="G294" i="1"/>
  <c r="M294" i="1"/>
  <c r="M295" i="1"/>
  <c r="G295" i="1"/>
  <c r="G293" i="1"/>
  <c r="G292" i="1"/>
  <c r="J386" i="1"/>
  <c r="J379" i="1"/>
  <c r="J380" i="1"/>
  <c r="J382" i="1"/>
  <c r="J383" i="1"/>
  <c r="J385" i="1"/>
  <c r="J384" i="1"/>
  <c r="J381" i="1"/>
  <c r="J314" i="1"/>
  <c r="J315" i="1"/>
  <c r="J316" i="1"/>
  <c r="J317" i="1"/>
  <c r="J318" i="1"/>
  <c r="J290" i="1"/>
  <c r="J291" i="1"/>
  <c r="J322" i="1"/>
  <c r="J326" i="1"/>
  <c r="J327" i="1"/>
  <c r="J323" i="1"/>
  <c r="J324" i="1"/>
  <c r="J325" i="1"/>
  <c r="J321" i="1"/>
  <c r="J319" i="1"/>
  <c r="J320" i="1"/>
  <c r="J328" i="1"/>
  <c r="J332" i="1"/>
  <c r="J336" i="1"/>
  <c r="J337" i="1"/>
  <c r="J333" i="1"/>
  <c r="J334" i="1"/>
  <c r="J335" i="1"/>
  <c r="J331" i="1"/>
  <c r="J329" i="1"/>
  <c r="J330" i="1"/>
  <c r="J338" i="1"/>
  <c r="J339" i="1"/>
  <c r="J340" i="1"/>
  <c r="J292" i="1"/>
  <c r="J293" i="1"/>
  <c r="M293" i="1"/>
  <c r="M292" i="1"/>
  <c r="M340" i="1"/>
  <c r="M339" i="1"/>
  <c r="G340" i="1"/>
  <c r="G339" i="1"/>
  <c r="M338" i="1"/>
  <c r="M330" i="1"/>
  <c r="G338" i="1"/>
  <c r="G330" i="1"/>
  <c r="M329" i="1"/>
  <c r="G329" i="1"/>
  <c r="G331" i="1"/>
  <c r="M331" i="1"/>
  <c r="G335" i="1"/>
  <c r="M335" i="1"/>
  <c r="G334" i="1"/>
  <c r="M334" i="1"/>
  <c r="G333" i="1"/>
  <c r="M333" i="1"/>
  <c r="M337" i="1"/>
  <c r="G337" i="1"/>
  <c r="M336" i="1"/>
  <c r="G336" i="1"/>
  <c r="M332" i="1"/>
  <c r="G332" i="1"/>
  <c r="G328" i="1"/>
  <c r="M328" i="1"/>
  <c r="G320" i="1"/>
  <c r="M320" i="1"/>
  <c r="G319" i="1"/>
  <c r="M319" i="1"/>
  <c r="G321" i="1"/>
  <c r="M321" i="1"/>
  <c r="G325" i="1"/>
  <c r="M325" i="1"/>
  <c r="G324" i="1"/>
  <c r="M324" i="1"/>
  <c r="M323" i="1"/>
  <c r="G323" i="1"/>
  <c r="M327" i="1"/>
  <c r="G327" i="1"/>
  <c r="M326" i="1"/>
  <c r="G326" i="1"/>
  <c r="M322" i="1"/>
  <c r="G322" i="1"/>
  <c r="G291" i="1"/>
  <c r="G290" i="1"/>
  <c r="M291" i="1"/>
  <c r="M290" i="1"/>
  <c r="M318" i="1"/>
  <c r="G318" i="1"/>
  <c r="G317" i="1"/>
  <c r="M317" i="1"/>
  <c r="M316" i="1"/>
  <c r="G316" i="1"/>
  <c r="M315" i="1"/>
  <c r="M314" i="1"/>
  <c r="G315" i="1"/>
  <c r="G314" i="1"/>
  <c r="G381" i="1"/>
  <c r="G384" i="1"/>
  <c r="G385" i="1"/>
  <c r="G383" i="1"/>
  <c r="G382" i="1"/>
  <c r="G380" i="1"/>
  <c r="G379" i="1"/>
  <c r="G386" i="1"/>
  <c r="M381" i="1"/>
  <c r="M384" i="1"/>
  <c r="M385" i="1"/>
  <c r="M383" i="1"/>
  <c r="M382" i="1"/>
  <c r="M380" i="1"/>
  <c r="M379" i="1"/>
  <c r="M386" i="1"/>
  <c r="M378" i="1"/>
  <c r="J313" i="1"/>
  <c r="J391" i="1"/>
  <c r="J377" i="1"/>
  <c r="J378" i="1"/>
  <c r="G378" i="1"/>
  <c r="G377" i="1"/>
  <c r="M377" i="1"/>
  <c r="G391" i="1"/>
  <c r="M391" i="1"/>
  <c r="G313" i="1"/>
  <c r="M313" i="1"/>
  <c r="M289" i="1"/>
  <c r="J288" i="1"/>
  <c r="J289" i="1"/>
  <c r="G289" i="1"/>
  <c r="M288" i="1"/>
  <c r="G288" i="1"/>
  <c r="G287" i="1"/>
  <c r="M287" i="1"/>
  <c r="J285" i="1"/>
  <c r="J283" i="1"/>
  <c r="J284" i="1"/>
  <c r="J275" i="1"/>
  <c r="J276" i="1"/>
  <c r="J277" i="1"/>
  <c r="J278" i="1"/>
  <c r="J279" i="1"/>
  <c r="J282" i="1"/>
  <c r="J280" i="1"/>
  <c r="J281" i="1"/>
  <c r="J286" i="1"/>
  <c r="J287" i="1"/>
  <c r="G286" i="1"/>
  <c r="M286" i="1"/>
  <c r="M281" i="1"/>
  <c r="G281" i="1"/>
  <c r="G280" i="1"/>
  <c r="M280" i="1"/>
  <c r="M282" i="1"/>
  <c r="G282" i="1"/>
  <c r="G279" i="1"/>
  <c r="M279" i="1"/>
  <c r="G278" i="1"/>
  <c r="M278" i="1"/>
  <c r="G277" i="1"/>
  <c r="M277" i="1"/>
  <c r="M276" i="1"/>
  <c r="G276" i="1"/>
  <c r="G275" i="1"/>
  <c r="M275" i="1"/>
  <c r="M284" i="1"/>
  <c r="G284" i="1"/>
  <c r="M283" i="1"/>
  <c r="G283" i="1"/>
  <c r="M285" i="1"/>
  <c r="G285" i="1"/>
  <c r="G274" i="1"/>
  <c r="J274" i="1"/>
  <c r="M274" i="1"/>
  <c r="M273" i="1"/>
  <c r="J273" i="1"/>
  <c r="G273" i="1"/>
  <c r="J272" i="1"/>
  <c r="G272" i="1"/>
  <c r="M272" i="1"/>
  <c r="M265" i="1"/>
  <c r="J265" i="1"/>
  <c r="G265" i="1"/>
  <c r="J264" i="1"/>
  <c r="M264" i="1"/>
  <c r="G264" i="1"/>
  <c r="G263" i="1"/>
  <c r="J263" i="1"/>
  <c r="M263" i="1"/>
  <c r="M262" i="1"/>
  <c r="J262" i="1"/>
  <c r="G262" i="1"/>
  <c r="J252" i="1"/>
  <c r="G252" i="1"/>
  <c r="M252" i="1"/>
  <c r="J251" i="1"/>
  <c r="G251" i="1"/>
  <c r="M251" i="1"/>
  <c r="M250" i="1"/>
  <c r="J250" i="1"/>
  <c r="G250" i="1"/>
  <c r="J249" i="1"/>
  <c r="G249" i="1"/>
  <c r="M249" i="1"/>
  <c r="J244" i="1"/>
  <c r="M248" i="1"/>
  <c r="J248" i="1"/>
  <c r="J247" i="1"/>
  <c r="G248" i="1"/>
  <c r="G246" i="1"/>
  <c r="J246" i="1"/>
  <c r="M246" i="1"/>
  <c r="J245" i="1"/>
  <c r="G244" i="1"/>
  <c r="M244" i="1"/>
  <c r="M247" i="1"/>
  <c r="M245" i="1"/>
  <c r="G247" i="1"/>
  <c r="G245" i="1"/>
  <c r="G259" i="1"/>
  <c r="G260" i="1"/>
  <c r="G257" i="1"/>
  <c r="M260" i="1"/>
  <c r="M259" i="1"/>
  <c r="M257" i="1"/>
  <c r="G258" i="1"/>
  <c r="M258" i="1"/>
  <c r="G261" i="1"/>
  <c r="J260" i="1"/>
  <c r="J259" i="1"/>
  <c r="J243" i="1"/>
  <c r="J253" i="1"/>
  <c r="J254" i="1"/>
  <c r="J255" i="1"/>
  <c r="J256" i="1"/>
  <c r="J261" i="1"/>
  <c r="J258" i="1"/>
  <c r="J257" i="1"/>
  <c r="M261" i="1"/>
  <c r="M256" i="1"/>
  <c r="G256" i="1"/>
  <c r="M255" i="1"/>
  <c r="G255" i="1"/>
  <c r="M254" i="1"/>
  <c r="G254" i="1"/>
  <c r="M253" i="1"/>
  <c r="G253" i="1"/>
  <c r="G243" i="1"/>
  <c r="J241" i="1"/>
  <c r="J242" i="1"/>
  <c r="G242" i="1"/>
  <c r="M242" i="1"/>
  <c r="G241" i="1"/>
  <c r="M241" i="1"/>
  <c r="J240" i="1"/>
  <c r="M240" i="1"/>
  <c r="G240" i="1"/>
  <c r="G239" i="1"/>
  <c r="J235" i="1"/>
  <c r="J236" i="1"/>
  <c r="J237" i="1"/>
  <c r="J238" i="1"/>
  <c r="J239" i="1"/>
  <c r="M239" i="1"/>
  <c r="M238" i="1"/>
  <c r="G238" i="1"/>
  <c r="G237" i="1"/>
  <c r="M237" i="1"/>
  <c r="M236" i="1"/>
  <c r="G236" i="1"/>
  <c r="M235" i="1"/>
  <c r="G235" i="1"/>
  <c r="M234" i="1"/>
  <c r="J233" i="1"/>
  <c r="J234" i="1"/>
  <c r="G234" i="1"/>
  <c r="G233" i="1"/>
  <c r="M233" i="1"/>
  <c r="M232" i="1"/>
  <c r="J232" i="1"/>
  <c r="G232" i="1"/>
  <c r="M231" i="1"/>
  <c r="J231" i="1"/>
  <c r="G231" i="1"/>
  <c r="G228" i="1" l="1"/>
  <c r="J228" i="1"/>
  <c r="M228" i="1"/>
  <c r="G226" i="1"/>
  <c r="M226" i="1"/>
  <c r="J226" i="1"/>
  <c r="M227" i="1"/>
  <c r="J227" i="1"/>
  <c r="G227" i="1"/>
  <c r="M230" i="1"/>
  <c r="J230" i="1"/>
  <c r="G230" i="1"/>
  <c r="M225" i="1"/>
  <c r="J225" i="1"/>
  <c r="G225" i="1"/>
  <c r="G224" i="1"/>
  <c r="M224" i="1"/>
  <c r="J224" i="1"/>
  <c r="J223" i="1"/>
  <c r="G223" i="1"/>
  <c r="M223" i="1"/>
  <c r="M222" i="1"/>
  <c r="J222" i="1"/>
  <c r="G222" i="1"/>
  <c r="M221" i="1"/>
  <c r="J221" i="1"/>
  <c r="G221" i="1"/>
  <c r="J209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M220" i="1"/>
  <c r="G220" i="1"/>
  <c r="M219" i="1"/>
  <c r="G219" i="1"/>
  <c r="M218" i="1"/>
  <c r="G218" i="1"/>
  <c r="G217" i="1"/>
  <c r="M217" i="1"/>
  <c r="M216" i="1"/>
  <c r="G216" i="1"/>
  <c r="G215" i="1"/>
  <c r="M215" i="1"/>
  <c r="M214" i="1"/>
  <c r="G214" i="1"/>
  <c r="M213" i="1"/>
  <c r="G213" i="1"/>
  <c r="M212" i="1"/>
  <c r="G212" i="1"/>
  <c r="M211" i="1"/>
  <c r="G211" i="1"/>
  <c r="M210" i="1"/>
  <c r="G210" i="1"/>
  <c r="M208" i="1"/>
  <c r="G208" i="1"/>
  <c r="M207" i="1"/>
  <c r="G207" i="1"/>
  <c r="G209" i="1"/>
  <c r="M209" i="1"/>
  <c r="M168" i="1" l="1"/>
  <c r="J168" i="1"/>
  <c r="G168" i="1"/>
  <c r="J167" i="1"/>
  <c r="G167" i="1"/>
  <c r="M167" i="1"/>
  <c r="M166" i="1"/>
  <c r="G166" i="1"/>
  <c r="J166" i="1"/>
  <c r="M169" i="1"/>
  <c r="G169" i="1"/>
  <c r="J169" i="1"/>
  <c r="M165" i="1"/>
  <c r="G165" i="1"/>
  <c r="J165" i="1"/>
  <c r="M163" i="1"/>
  <c r="G163" i="1"/>
  <c r="J163" i="1"/>
  <c r="G162" i="1"/>
  <c r="M162" i="1"/>
  <c r="J162" i="1"/>
  <c r="G161" i="1"/>
  <c r="J161" i="1"/>
  <c r="M161" i="1"/>
  <c r="G160" i="1"/>
  <c r="M160" i="1"/>
  <c r="J160" i="1"/>
  <c r="G159" i="1"/>
  <c r="J159" i="1"/>
  <c r="M159" i="1"/>
  <c r="M164" i="1"/>
  <c r="G164" i="1"/>
  <c r="J164" i="1"/>
  <c r="G157" i="1"/>
  <c r="M157" i="1"/>
  <c r="J157" i="1"/>
  <c r="M156" i="1"/>
  <c r="G156" i="1"/>
  <c r="J156" i="1"/>
  <c r="M158" i="1"/>
  <c r="G158" i="1"/>
  <c r="J158" i="1"/>
  <c r="M201" i="1"/>
  <c r="G201" i="1"/>
  <c r="J201" i="1"/>
  <c r="M196" i="1"/>
  <c r="G196" i="1"/>
  <c r="J196" i="1"/>
  <c r="G195" i="1"/>
  <c r="M195" i="1"/>
  <c r="J195" i="1"/>
  <c r="G200" i="1"/>
  <c r="M200" i="1"/>
  <c r="J200" i="1"/>
  <c r="G199" i="1"/>
  <c r="M199" i="1"/>
  <c r="J199" i="1"/>
  <c r="G198" i="1"/>
  <c r="J198" i="1"/>
  <c r="M198" i="1"/>
  <c r="M197" i="1"/>
  <c r="G197" i="1"/>
  <c r="J197" i="1"/>
  <c r="G194" i="1"/>
  <c r="M194" i="1"/>
  <c r="J194" i="1"/>
  <c r="G193" i="1"/>
  <c r="M193" i="1"/>
  <c r="J193" i="1"/>
  <c r="G192" i="1"/>
  <c r="M192" i="1"/>
  <c r="J192" i="1"/>
  <c r="G191" i="1"/>
  <c r="J191" i="1"/>
  <c r="M191" i="1"/>
  <c r="M190" i="1"/>
  <c r="G190" i="1"/>
  <c r="J190" i="1"/>
  <c r="M189" i="1"/>
  <c r="G189" i="1"/>
  <c r="J189" i="1"/>
  <c r="G188" i="1"/>
  <c r="M188" i="1"/>
  <c r="J188" i="1"/>
  <c r="G187" i="1" l="1"/>
  <c r="M187" i="1"/>
  <c r="J187" i="1"/>
  <c r="G184" i="1"/>
  <c r="J184" i="1"/>
  <c r="M184" i="1"/>
  <c r="M186" i="1"/>
  <c r="G186" i="1"/>
  <c r="J186" i="1"/>
  <c r="M185" i="1"/>
  <c r="G185" i="1"/>
  <c r="J185" i="1"/>
  <c r="G183" i="1"/>
  <c r="J183" i="1"/>
  <c r="M183" i="1"/>
  <c r="M182" i="1"/>
  <c r="G182" i="1"/>
  <c r="J182" i="1"/>
  <c r="M176" i="1"/>
  <c r="M177" i="1"/>
  <c r="M181" i="1"/>
  <c r="G177" i="1"/>
  <c r="J177" i="1"/>
  <c r="G176" i="1"/>
  <c r="J176" i="1"/>
  <c r="G181" i="1"/>
  <c r="J181" i="1"/>
  <c r="G180" i="1"/>
  <c r="J180" i="1"/>
  <c r="M180" i="1"/>
  <c r="G179" i="1"/>
  <c r="J179" i="1"/>
  <c r="M179" i="1"/>
  <c r="G178" i="1"/>
  <c r="J178" i="1"/>
  <c r="M178" i="1"/>
  <c r="G175" i="1"/>
  <c r="J175" i="1"/>
  <c r="M175" i="1"/>
  <c r="M171" i="1"/>
  <c r="M170" i="1"/>
  <c r="M172" i="1"/>
  <c r="M174" i="1"/>
  <c r="M173" i="1"/>
  <c r="G171" i="1"/>
  <c r="J171" i="1"/>
  <c r="G170" i="1"/>
  <c r="J170" i="1"/>
  <c r="G172" i="1"/>
  <c r="J172" i="1"/>
  <c r="G174" i="1"/>
  <c r="J174" i="1"/>
  <c r="G173" i="1"/>
  <c r="J173" i="1"/>
  <c r="G206" i="1" l="1"/>
  <c r="M206" i="1"/>
  <c r="M205" i="1"/>
  <c r="G205" i="1"/>
  <c r="M204" i="1"/>
  <c r="G204" i="1"/>
  <c r="J202" i="1"/>
  <c r="J203" i="1"/>
  <c r="J204" i="1"/>
  <c r="J205" i="1"/>
  <c r="J206" i="1"/>
  <c r="M203" i="1"/>
  <c r="G203" i="1"/>
  <c r="G202" i="1"/>
  <c r="M202" i="1"/>
  <c r="M155" i="1"/>
  <c r="J155" i="1"/>
  <c r="G155" i="1"/>
  <c r="G154" i="1"/>
  <c r="M152" i="1"/>
  <c r="G153" i="1"/>
  <c r="J152" i="1"/>
  <c r="J153" i="1"/>
  <c r="J154" i="1"/>
  <c r="G152" i="1"/>
  <c r="M153" i="1"/>
  <c r="M154" i="1"/>
  <c r="J148" i="1"/>
  <c r="J147" i="1"/>
  <c r="J146" i="1"/>
  <c r="J149" i="1"/>
  <c r="J150" i="1"/>
  <c r="J151" i="1"/>
  <c r="M151" i="1"/>
  <c r="M150" i="1"/>
  <c r="G151" i="1"/>
  <c r="G150" i="1"/>
  <c r="M149" i="1"/>
  <c r="G149" i="1"/>
  <c r="M146" i="1"/>
  <c r="G146" i="1"/>
  <c r="G147" i="1"/>
  <c r="M147" i="1"/>
  <c r="M148" i="1"/>
  <c r="G148" i="1"/>
  <c r="M145" i="1"/>
  <c r="J145" i="1"/>
  <c r="G145" i="1"/>
  <c r="M144" i="1"/>
  <c r="G144" i="1"/>
  <c r="J144" i="1"/>
  <c r="M143" i="1"/>
  <c r="J143" i="1"/>
  <c r="G143" i="1"/>
  <c r="M142" i="1"/>
  <c r="J141" i="1"/>
  <c r="J140" i="1"/>
  <c r="J142" i="1"/>
  <c r="G142" i="1"/>
  <c r="J139" i="1"/>
  <c r="M140" i="1"/>
  <c r="G140" i="1"/>
  <c r="M141" i="1"/>
  <c r="G141" i="1"/>
  <c r="G139" i="1"/>
  <c r="M139" i="1"/>
  <c r="J138" i="1"/>
  <c r="G138" i="1"/>
  <c r="M138" i="1"/>
  <c r="G137" i="1"/>
  <c r="J133" i="1"/>
  <c r="J132" i="1"/>
  <c r="J134" i="1"/>
  <c r="J135" i="1"/>
  <c r="J136" i="1"/>
  <c r="J137" i="1"/>
  <c r="M137" i="1"/>
  <c r="M136" i="1"/>
  <c r="G136" i="1"/>
  <c r="M135" i="1"/>
  <c r="G135" i="1"/>
  <c r="M134" i="1"/>
  <c r="G134" i="1"/>
  <c r="M132" i="1"/>
  <c r="G132" i="1"/>
  <c r="M133" i="1"/>
  <c r="G133" i="1"/>
  <c r="M131" i="1"/>
  <c r="J131" i="1"/>
  <c r="G131" i="1"/>
  <c r="M130" i="1"/>
  <c r="J130" i="1"/>
  <c r="J129" i="1"/>
  <c r="M129" i="1"/>
  <c r="G130" i="1"/>
  <c r="G129" i="1"/>
  <c r="J128" i="1"/>
  <c r="G128" i="1"/>
  <c r="M128" i="1"/>
  <c r="J127" i="1"/>
  <c r="M127" i="1"/>
  <c r="G127" i="1"/>
  <c r="J126" i="1"/>
  <c r="M126" i="1"/>
  <c r="G126" i="1"/>
  <c r="J121" i="1"/>
  <c r="J122" i="1"/>
  <c r="J123" i="1"/>
  <c r="J124" i="1"/>
  <c r="J125" i="1"/>
  <c r="G125" i="1"/>
  <c r="M125" i="1"/>
  <c r="M124" i="1"/>
  <c r="G124" i="1"/>
  <c r="M123" i="1"/>
  <c r="G123" i="1"/>
  <c r="M122" i="1"/>
  <c r="G122" i="1"/>
  <c r="M121" i="1"/>
  <c r="G121" i="1"/>
  <c r="M117" i="1"/>
  <c r="M119" i="1"/>
  <c r="J114" i="1"/>
  <c r="J115" i="1"/>
  <c r="J116" i="1"/>
  <c r="J118" i="1"/>
  <c r="J117" i="1"/>
  <c r="J119" i="1"/>
  <c r="M118" i="1"/>
  <c r="G117" i="1"/>
  <c r="G119" i="1"/>
  <c r="G118" i="1"/>
  <c r="M115" i="1"/>
  <c r="M116" i="1"/>
  <c r="G116" i="1"/>
  <c r="G115" i="1"/>
  <c r="M120" i="1"/>
  <c r="M114" i="1"/>
  <c r="G114" i="1"/>
  <c r="J93" i="1"/>
  <c r="J94" i="1"/>
  <c r="J95" i="1"/>
  <c r="J96" i="1"/>
  <c r="J97" i="1"/>
  <c r="J99" i="1"/>
  <c r="J98" i="1"/>
  <c r="J102" i="1"/>
  <c r="J101" i="1"/>
  <c r="J100" i="1"/>
  <c r="J104" i="1"/>
  <c r="J103" i="1"/>
  <c r="J105" i="1"/>
  <c r="J106" i="1"/>
  <c r="J107" i="1"/>
  <c r="J108" i="1"/>
  <c r="J109" i="1"/>
  <c r="J110" i="1"/>
  <c r="J111" i="1"/>
  <c r="J112" i="1"/>
  <c r="J113" i="1"/>
  <c r="J120" i="1"/>
  <c r="G120" i="1"/>
  <c r="M113" i="1"/>
  <c r="G113" i="1"/>
  <c r="M112" i="1"/>
  <c r="M111" i="1"/>
  <c r="G112" i="1"/>
  <c r="G111" i="1"/>
  <c r="M108" i="1"/>
  <c r="M109" i="1"/>
  <c r="M110" i="1"/>
  <c r="G110" i="1"/>
  <c r="G109" i="1"/>
  <c r="G108" i="1"/>
  <c r="M107" i="1"/>
  <c r="G107" i="1"/>
  <c r="G106" i="1"/>
  <c r="G103" i="1"/>
  <c r="G105" i="1"/>
  <c r="G104" i="1"/>
  <c r="G100" i="1"/>
  <c r="G101" i="1"/>
  <c r="G102" i="1"/>
  <c r="G98" i="1"/>
  <c r="G99" i="1"/>
  <c r="M97" i="1"/>
  <c r="G97" i="1"/>
  <c r="G96" i="1"/>
  <c r="M96" i="1"/>
  <c r="M95" i="1"/>
  <c r="G95" i="1"/>
  <c r="M94" i="1"/>
  <c r="G94" i="1"/>
  <c r="M93" i="1"/>
  <c r="G93" i="1"/>
  <c r="M92" i="1"/>
  <c r="J92" i="1"/>
  <c r="G92" i="1"/>
  <c r="M91" i="1"/>
  <c r="J91" i="1"/>
  <c r="G91" i="1"/>
  <c r="J267" i="1"/>
  <c r="J84" i="1"/>
  <c r="J86" i="1"/>
  <c r="J87" i="1"/>
  <c r="J85" i="1"/>
  <c r="J269" i="1"/>
  <c r="J270" i="1"/>
  <c r="J89" i="1"/>
  <c r="J88" i="1"/>
  <c r="J90" i="1"/>
  <c r="G90" i="1"/>
  <c r="M90" i="1"/>
  <c r="G88" i="1"/>
  <c r="M88" i="1"/>
  <c r="G89" i="1"/>
  <c r="M89" i="1"/>
  <c r="M270" i="1"/>
  <c r="G270" i="1"/>
  <c r="G269" i="1"/>
  <c r="M269" i="1"/>
  <c r="M85" i="1"/>
  <c r="G85" i="1"/>
  <c r="G87" i="1"/>
  <c r="M87" i="1"/>
  <c r="M86" i="1"/>
  <c r="M84" i="1"/>
  <c r="G86" i="1"/>
  <c r="G84" i="1"/>
  <c r="M267" i="1"/>
  <c r="G267" i="1"/>
  <c r="M83" i="1"/>
  <c r="J83" i="1"/>
  <c r="G83" i="1"/>
  <c r="M82" i="1"/>
  <c r="J82" i="1"/>
  <c r="G82" i="1"/>
  <c r="M80" i="1"/>
  <c r="M81" i="1"/>
  <c r="J81" i="1"/>
  <c r="G81" i="1"/>
  <c r="J63" i="1"/>
  <c r="J64" i="1"/>
  <c r="J65" i="1"/>
  <c r="J68" i="1"/>
  <c r="J66" i="1"/>
  <c r="J67" i="1"/>
  <c r="J72" i="1"/>
  <c r="J73" i="1"/>
  <c r="J77" i="1"/>
  <c r="J78" i="1"/>
  <c r="J79" i="1"/>
  <c r="J74" i="1"/>
  <c r="J75" i="1"/>
  <c r="J76" i="1"/>
  <c r="J69" i="1"/>
  <c r="J71" i="1"/>
  <c r="J70" i="1"/>
  <c r="J80" i="1"/>
  <c r="G80" i="1"/>
  <c r="G70" i="1"/>
  <c r="G71" i="1"/>
  <c r="G69" i="1"/>
  <c r="G76" i="1"/>
  <c r="G75" i="1"/>
  <c r="G74" i="1"/>
  <c r="G79" i="1"/>
  <c r="G78" i="1"/>
  <c r="G77" i="1"/>
  <c r="M73" i="1"/>
  <c r="M72" i="1"/>
  <c r="G73" i="1"/>
  <c r="G72" i="1"/>
  <c r="G67" i="1"/>
  <c r="M67" i="1"/>
  <c r="M66" i="1"/>
  <c r="G66" i="1"/>
  <c r="M68" i="1"/>
  <c r="G68" i="1"/>
  <c r="M65" i="1"/>
  <c r="G65" i="1"/>
  <c r="G64" i="1"/>
  <c r="G63" i="1"/>
  <c r="J62" i="1"/>
  <c r="J61" i="1"/>
  <c r="J59" i="1"/>
  <c r="M64" i="1"/>
  <c r="M63" i="1"/>
  <c r="M62" i="1"/>
  <c r="G62" i="1"/>
  <c r="M61" i="1"/>
  <c r="J6" i="1"/>
  <c r="J57" i="1"/>
  <c r="J58" i="1"/>
  <c r="J60" i="1"/>
  <c r="G61" i="1"/>
  <c r="M59" i="1"/>
  <c r="M60" i="1"/>
  <c r="G59" i="1"/>
  <c r="G60" i="1"/>
  <c r="G58" i="1"/>
  <c r="M58" i="1"/>
  <c r="G57" i="1"/>
  <c r="M57" i="1"/>
  <c r="M6" i="1"/>
  <c r="G6" i="1"/>
  <c r="J53" i="1"/>
  <c r="J54" i="1"/>
  <c r="J55" i="1"/>
  <c r="J56" i="1"/>
  <c r="G56" i="1"/>
  <c r="M56" i="1"/>
  <c r="G55" i="1"/>
  <c r="M55" i="1"/>
  <c r="M54" i="1"/>
  <c r="G54" i="1"/>
  <c r="M53" i="1"/>
  <c r="G53" i="1"/>
  <c r="M46" i="1"/>
  <c r="M49" i="1"/>
  <c r="M50" i="1"/>
  <c r="M47" i="1"/>
  <c r="M48" i="1"/>
  <c r="M51" i="1"/>
  <c r="M52" i="1"/>
  <c r="G46" i="1"/>
  <c r="G49" i="1"/>
  <c r="G50" i="1"/>
  <c r="G47" i="1"/>
  <c r="G48" i="1"/>
  <c r="G51" i="1"/>
  <c r="G52" i="1"/>
  <c r="J32" i="1"/>
  <c r="J33" i="1"/>
  <c r="J18" i="1"/>
  <c r="J15" i="1"/>
  <c r="J16" i="1"/>
  <c r="J17" i="1"/>
  <c r="J23" i="1"/>
  <c r="J24" i="1"/>
  <c r="J19" i="1"/>
  <c r="J22" i="1"/>
  <c r="J20" i="1"/>
  <c r="J21" i="1"/>
  <c r="J25" i="1"/>
  <c r="J26" i="1"/>
  <c r="J27" i="1"/>
  <c r="J28" i="1"/>
  <c r="J29" i="1"/>
  <c r="J30" i="1"/>
  <c r="J36" i="1"/>
  <c r="J37" i="1"/>
  <c r="J34" i="1"/>
  <c r="J35" i="1"/>
  <c r="J38" i="1"/>
  <c r="J39" i="1"/>
  <c r="J40" i="1"/>
  <c r="J41" i="1"/>
  <c r="J42" i="1"/>
  <c r="J43" i="1"/>
  <c r="J44" i="1"/>
  <c r="J45" i="1"/>
  <c r="J46" i="1"/>
  <c r="J49" i="1"/>
  <c r="J50" i="1"/>
  <c r="J47" i="1"/>
  <c r="J48" i="1"/>
  <c r="J51" i="1"/>
  <c r="J52" i="1"/>
  <c r="G45" i="1"/>
  <c r="M45" i="1"/>
  <c r="G44" i="1"/>
  <c r="M44" i="1"/>
  <c r="G43" i="1"/>
  <c r="M43" i="1"/>
  <c r="G42" i="1"/>
  <c r="M42" i="1"/>
  <c r="M41" i="1"/>
  <c r="G41" i="1"/>
  <c r="G40" i="1"/>
  <c r="M40" i="1"/>
  <c r="M39" i="1"/>
  <c r="G39" i="1"/>
  <c r="M38" i="1"/>
  <c r="G38" i="1"/>
  <c r="M35" i="1"/>
  <c r="G35" i="1"/>
  <c r="M34" i="1"/>
  <c r="G34" i="1"/>
  <c r="G37" i="1"/>
  <c r="M37" i="1"/>
  <c r="M28" i="1"/>
  <c r="M36" i="1"/>
  <c r="L36" i="1"/>
  <c r="G36" i="1"/>
  <c r="G30" i="1"/>
  <c r="G29" i="1"/>
  <c r="G28" i="1"/>
  <c r="G27" i="1"/>
  <c r="M30" i="1"/>
  <c r="M29" i="1"/>
  <c r="M27" i="1"/>
  <c r="G26" i="1"/>
  <c r="G25" i="1"/>
  <c r="M26" i="1"/>
  <c r="M25" i="1"/>
  <c r="G21" i="1"/>
  <c r="G20" i="1"/>
  <c r="G22" i="1"/>
  <c r="G19" i="1"/>
  <c r="G24" i="1"/>
  <c r="G23" i="1"/>
  <c r="J5" i="1"/>
  <c r="J2" i="1"/>
  <c r="J3" i="1"/>
  <c r="J8" i="1"/>
  <c r="J9" i="1"/>
  <c r="J7" i="1"/>
  <c r="J10" i="1"/>
  <c r="J11" i="1"/>
  <c r="J525" i="1"/>
  <c r="J532" i="1"/>
  <c r="J533" i="1"/>
  <c r="J534" i="1"/>
  <c r="J530" i="1"/>
  <c r="J531" i="1"/>
  <c r="J526" i="1"/>
  <c r="J527" i="1"/>
  <c r="J529" i="1"/>
  <c r="J528" i="1"/>
  <c r="J524" i="1"/>
  <c r="J535" i="1"/>
  <c r="J12" i="1"/>
  <c r="J13" i="1"/>
  <c r="J14" i="1"/>
  <c r="J31" i="1"/>
  <c r="J4" i="1"/>
  <c r="M21" i="1"/>
  <c r="M20" i="1"/>
  <c r="M22" i="1"/>
  <c r="M19" i="1"/>
  <c r="M24" i="1"/>
  <c r="M23" i="1"/>
  <c r="G17" i="1"/>
  <c r="G16" i="1"/>
  <c r="G15" i="1"/>
  <c r="G18" i="1"/>
  <c r="M17" i="1"/>
  <c r="M16" i="1"/>
  <c r="M15" i="1"/>
  <c r="M18" i="1"/>
  <c r="M33" i="1"/>
  <c r="G33" i="1"/>
  <c r="M32" i="1"/>
  <c r="G32" i="1"/>
  <c r="M31" i="1"/>
  <c r="G31" i="1"/>
  <c r="G14" i="1"/>
  <c r="M14" i="1"/>
  <c r="G13" i="1"/>
  <c r="M13" i="1"/>
  <c r="G12" i="1"/>
  <c r="I535" i="1"/>
  <c r="M12" i="1"/>
  <c r="M535" i="1"/>
  <c r="G535" i="1"/>
  <c r="M524" i="1"/>
  <c r="G524" i="1"/>
  <c r="G528" i="1"/>
  <c r="M528" i="1"/>
  <c r="G529" i="1"/>
  <c r="M529" i="1"/>
  <c r="M527" i="1"/>
  <c r="G527" i="1"/>
  <c r="G526" i="1"/>
  <c r="M526" i="1"/>
  <c r="M531" i="1"/>
  <c r="G531" i="1"/>
  <c r="M530" i="1"/>
  <c r="G530" i="1"/>
  <c r="M534" i="1"/>
  <c r="G534" i="1"/>
  <c r="M533" i="1"/>
  <c r="G533" i="1"/>
  <c r="M532" i="1"/>
  <c r="G532" i="1"/>
  <c r="M525" i="1"/>
  <c r="G525" i="1"/>
  <c r="M11" i="1"/>
  <c r="M10" i="1"/>
  <c r="G11" i="1"/>
  <c r="G10" i="1"/>
  <c r="G7" i="1"/>
  <c r="M7" i="1"/>
  <c r="G9" i="1"/>
  <c r="M9" i="1"/>
  <c r="G8" i="1"/>
  <c r="M8" i="1"/>
  <c r="M3" i="1"/>
  <c r="G3" i="1"/>
  <c r="M2" i="1"/>
  <c r="G2" i="1"/>
  <c r="G5" i="1"/>
  <c r="M5" i="1"/>
  <c r="M4" i="1"/>
  <c r="G4" i="1"/>
</calcChain>
</file>

<file path=xl/sharedStrings.xml><?xml version="1.0" encoding="utf-8"?>
<sst xmlns="http://schemas.openxmlformats.org/spreadsheetml/2006/main" count="2251" uniqueCount="777">
  <si>
    <t>Type</t>
  </si>
  <si>
    <t>Config</t>
  </si>
  <si>
    <t>Fuel</t>
  </si>
  <si>
    <t>Throttle [%]</t>
  </si>
  <si>
    <t>Ignitions</t>
  </si>
  <si>
    <t>Mass [t]</t>
  </si>
  <si>
    <t>TWR</t>
  </si>
  <si>
    <t>A-4</t>
  </si>
  <si>
    <t>A-9</t>
  </si>
  <si>
    <t>1.8KS7800</t>
  </si>
  <si>
    <t>NGNC</t>
  </si>
  <si>
    <t>2.5KS18000</t>
  </si>
  <si>
    <t>Aerobee</t>
  </si>
  <si>
    <t>WAC-Corporal</t>
  </si>
  <si>
    <t>XASR-1</t>
  </si>
  <si>
    <t>AJ10-27</t>
  </si>
  <si>
    <t>Aniline Furfuryl IRFNA</t>
  </si>
  <si>
    <t>Aestus</t>
  </si>
  <si>
    <t>Aestus II</t>
  </si>
  <si>
    <t>MMH NTO</t>
  </si>
  <si>
    <t>XLR81</t>
  </si>
  <si>
    <t>Model117</t>
  </si>
  <si>
    <t>XLR81-BA-3</t>
  </si>
  <si>
    <t>XLR81-BA-5</t>
  </si>
  <si>
    <t>UDMH IRFNA</t>
  </si>
  <si>
    <t>XLR81-BA-7</t>
  </si>
  <si>
    <t>XLR81-BA-11</t>
  </si>
  <si>
    <t>XLR81-BA-13</t>
  </si>
  <si>
    <t>Model8096-39</t>
  </si>
  <si>
    <t>Model8096A</t>
  </si>
  <si>
    <t>Model8096L</t>
  </si>
  <si>
    <t>Model8096C</t>
  </si>
  <si>
    <t>Agena-2000</t>
  </si>
  <si>
    <t>XLR81-LF2-SPS</t>
  </si>
  <si>
    <t>LH2 LF</t>
  </si>
  <si>
    <t>Agena-D SPS</t>
  </si>
  <si>
    <t>TRW-SPS</t>
  </si>
  <si>
    <t>AgenaSPS</t>
  </si>
  <si>
    <t>TRW-SPS-HDA</t>
  </si>
  <si>
    <t>AJ10-137</t>
  </si>
  <si>
    <t>Aerozine50 NTO</t>
  </si>
  <si>
    <t>AJ10-190</t>
  </si>
  <si>
    <t>AJ10-190-OMS</t>
  </si>
  <si>
    <t>AJ10-190-Orion</t>
  </si>
  <si>
    <t>AJ10 Advanced</t>
  </si>
  <si>
    <t>Inf</t>
  </si>
  <si>
    <t>AJ10-138</t>
  </si>
  <si>
    <t>AJ10-118F</t>
  </si>
  <si>
    <t>AJ10-118K</t>
  </si>
  <si>
    <t>AJ10-133</t>
  </si>
  <si>
    <t>AJ10 Early</t>
  </si>
  <si>
    <t>UDMH IWFNA</t>
  </si>
  <si>
    <t>AJ10-37</t>
  </si>
  <si>
    <t>AJ10-42</t>
  </si>
  <si>
    <t>AJ10-101A</t>
  </si>
  <si>
    <t>AJ10-142</t>
  </si>
  <si>
    <t>AJ10-118</t>
  </si>
  <si>
    <t>AJ10-118D</t>
  </si>
  <si>
    <t>AJ10 Mid</t>
  </si>
  <si>
    <t>AJ10-104</t>
  </si>
  <si>
    <t>AJ10-118E</t>
  </si>
  <si>
    <t>Ground</t>
  </si>
  <si>
    <t>AJ10 Transtar</t>
  </si>
  <si>
    <t>AJ23-151-OMS</t>
  </si>
  <si>
    <t>AJ23-153</t>
  </si>
  <si>
    <t>AJ23-154</t>
  </si>
  <si>
    <t>AJ23-156</t>
  </si>
  <si>
    <t>HTPB</t>
  </si>
  <si>
    <t>AJ-60A</t>
  </si>
  <si>
    <t>AJ-60A_TWC</t>
  </si>
  <si>
    <t>PBAN</t>
  </si>
  <si>
    <t>AJ-260 FL</t>
  </si>
  <si>
    <t>AJ-260 SL</t>
  </si>
  <si>
    <t>Alcyone 1A BE-3A</t>
  </si>
  <si>
    <t>Alcyone</t>
  </si>
  <si>
    <t>Algol IB</t>
  </si>
  <si>
    <t>Algol-I</t>
  </si>
  <si>
    <t>Polyurethane</t>
  </si>
  <si>
    <t>Algol II</t>
  </si>
  <si>
    <t>Algol III</t>
  </si>
  <si>
    <t>PUPE</t>
  </si>
  <si>
    <t>PSPC</t>
  </si>
  <si>
    <t>Altair</t>
  </si>
  <si>
    <t>Altair II</t>
  </si>
  <si>
    <t>Altair III</t>
  </si>
  <si>
    <t>PBAA</t>
  </si>
  <si>
    <t>AMBR</t>
  </si>
  <si>
    <t>AMBR-623N</t>
  </si>
  <si>
    <t>AMBR-Dual-Mode-623N</t>
  </si>
  <si>
    <t>Hydrazine NTO</t>
  </si>
  <si>
    <t>AMBR-890N</t>
  </si>
  <si>
    <t>AMBR-Dual-Mode-890N</t>
  </si>
  <si>
    <t>Antares-I</t>
  </si>
  <si>
    <t>Antares I</t>
  </si>
  <si>
    <t>Antares IIA</t>
  </si>
  <si>
    <t>Antares-II</t>
  </si>
  <si>
    <t>Antares III</t>
  </si>
  <si>
    <t>Antares-III</t>
  </si>
  <si>
    <t>AR-1</t>
  </si>
  <si>
    <t>Advanced Booster</t>
  </si>
  <si>
    <t>ASRB</t>
  </si>
  <si>
    <t>Astris</t>
  </si>
  <si>
    <t>Astris II</t>
  </si>
  <si>
    <t>Baby Sergeant</t>
  </si>
  <si>
    <t>T17-E2</t>
  </si>
  <si>
    <t>JPL-532A</t>
  </si>
  <si>
    <t>BE-3</t>
  </si>
  <si>
    <t>BE3</t>
  </si>
  <si>
    <t>BE-4</t>
  </si>
  <si>
    <t>Bimodal NTR</t>
  </si>
  <si>
    <t>BNTR</t>
  </si>
  <si>
    <t>TRITON</t>
  </si>
  <si>
    <t>LH2</t>
  </si>
  <si>
    <t>Cajun SRM</t>
  </si>
  <si>
    <t>Cajun</t>
  </si>
  <si>
    <t>Castor 1</t>
  </si>
  <si>
    <t>XM-20</t>
  </si>
  <si>
    <t>Castor-1-SL</t>
  </si>
  <si>
    <t>Castor-1-Vac</t>
  </si>
  <si>
    <t>Castor 2</t>
  </si>
  <si>
    <t>Castor-2-SL</t>
  </si>
  <si>
    <t>Castor-2-Vac</t>
  </si>
  <si>
    <t>Castor 4</t>
  </si>
  <si>
    <t>Castor-4</t>
  </si>
  <si>
    <t>Castor 4A</t>
  </si>
  <si>
    <t>Castor-4A</t>
  </si>
  <si>
    <t>Castor 4AXL</t>
  </si>
  <si>
    <t>Castor-4AXL</t>
  </si>
  <si>
    <t>Castor 30A</t>
  </si>
  <si>
    <t>Castor-30A</t>
  </si>
  <si>
    <t>Castor 30XL</t>
  </si>
  <si>
    <t>Castor 30B</t>
  </si>
  <si>
    <t>Castor-30B</t>
  </si>
  <si>
    <t>Castor-30XL</t>
  </si>
  <si>
    <t>Castor 120</t>
  </si>
  <si>
    <t>Castor-120</t>
  </si>
  <si>
    <t>Castor-120/Saddle</t>
  </si>
  <si>
    <t>Castor-120/Regressive</t>
  </si>
  <si>
    <t>COBRA</t>
  </si>
  <si>
    <t>COBRA High</t>
  </si>
  <si>
    <t>COBRAH</t>
  </si>
  <si>
    <t>DFMMHPE</t>
  </si>
  <si>
    <t>DFMMHPE-Mode-1</t>
  </si>
  <si>
    <t>DFMMHPE-Mode-2</t>
  </si>
  <si>
    <t>P 0.68 Dropt SRM</t>
  </si>
  <si>
    <t>Dropt</t>
  </si>
  <si>
    <t>E-1</t>
  </si>
  <si>
    <t>E-1-Upgrade2</t>
  </si>
  <si>
    <t>E-1-Upgrade</t>
  </si>
  <si>
    <t>E-1A_KS</t>
  </si>
  <si>
    <t>P241/A EAP</t>
  </si>
  <si>
    <t>MPS-241</t>
  </si>
  <si>
    <t>F-1</t>
  </si>
  <si>
    <t>MPS-241A</t>
  </si>
  <si>
    <t>F-1-1.5M</t>
  </si>
  <si>
    <t>F-1-1.52M</t>
  </si>
  <si>
    <t>F-1A</t>
  </si>
  <si>
    <t>F-1A Series (ETS)</t>
  </si>
  <si>
    <t>F-1A_ETS</t>
  </si>
  <si>
    <t>F-1B</t>
  </si>
  <si>
    <t>Gamma 2</t>
  </si>
  <si>
    <t>Gamma 8</t>
  </si>
  <si>
    <t>Gamma-2</t>
  </si>
  <si>
    <t>Gamma-8</t>
  </si>
  <si>
    <t>Gamma-301</t>
  </si>
  <si>
    <t>Gamma-201</t>
  </si>
  <si>
    <t>Gamma-302</t>
  </si>
  <si>
    <t>GCRC 33-KS-2800</t>
  </si>
  <si>
    <t>GCRC</t>
  </si>
  <si>
    <t>GEM 40</t>
  </si>
  <si>
    <t>GEM-40/Ground</t>
  </si>
  <si>
    <t>GEM-40/Air</t>
  </si>
  <si>
    <t>GEM 46</t>
  </si>
  <si>
    <t>GEM-46/TVC-Ground</t>
  </si>
  <si>
    <t>GEM-46/Fixed-Ground</t>
  </si>
  <si>
    <t>GEM-46/Fixed-Air</t>
  </si>
  <si>
    <t>GEM 60</t>
  </si>
  <si>
    <t>GEM-60/TVC</t>
  </si>
  <si>
    <t>GEM-60/Fixed</t>
  </si>
  <si>
    <t>GEM-63</t>
  </si>
  <si>
    <t>GEM 63</t>
  </si>
  <si>
    <t>GEM 63XL</t>
  </si>
  <si>
    <t>GEM-63XL</t>
  </si>
  <si>
    <t>H-1/RS-27 Series</t>
  </si>
  <si>
    <t>H-1 165K</t>
  </si>
  <si>
    <t>H-1 188K</t>
  </si>
  <si>
    <t>H-1 200K</t>
  </si>
  <si>
    <t>H-1 205K</t>
  </si>
  <si>
    <t>RS-27</t>
  </si>
  <si>
    <t>RS-27A</t>
  </si>
  <si>
    <t>HG-3 Series</t>
  </si>
  <si>
    <t>HG-3</t>
  </si>
  <si>
    <t>HG-3-SL</t>
  </si>
  <si>
    <t>HG-3A</t>
  </si>
  <si>
    <t>HG-3A-SL</t>
  </si>
  <si>
    <t>HG-3B</t>
  </si>
  <si>
    <t>HG-3B-SL</t>
  </si>
  <si>
    <t>HG-3B-2</t>
  </si>
  <si>
    <t>HG-3B-SL-2</t>
  </si>
  <si>
    <t>HM-7 Series</t>
  </si>
  <si>
    <t>HM-7</t>
  </si>
  <si>
    <t>HM-7B</t>
  </si>
  <si>
    <t>HM-7B+</t>
  </si>
  <si>
    <t>HM-7B++</t>
  </si>
  <si>
    <t>J-2 Series</t>
  </si>
  <si>
    <t>J-2-200K</t>
  </si>
  <si>
    <t>J-2-225K</t>
  </si>
  <si>
    <t>J-2-230K</t>
  </si>
  <si>
    <t>J-2S</t>
  </si>
  <si>
    <t>J-2T</t>
  </si>
  <si>
    <t>J-2T-200K</t>
  </si>
  <si>
    <t>J-2T-250K</t>
  </si>
  <si>
    <t>J-2X</t>
  </si>
  <si>
    <t>Juno IV 6k Upper Stage Engine</t>
  </si>
  <si>
    <t>Juno6k</t>
  </si>
  <si>
    <t>Juno IV 45k Engine</t>
  </si>
  <si>
    <t>Juno45k</t>
  </si>
  <si>
    <t>KDU-414</t>
  </si>
  <si>
    <t>UDMH AK20</t>
  </si>
  <si>
    <t>Kestrel Vacuum Engine</t>
  </si>
  <si>
    <t>Kestrel</t>
  </si>
  <si>
    <t>Kestrel-2</t>
  </si>
  <si>
    <t>Kestrel-1B</t>
  </si>
  <si>
    <t>Kiwi A3 Atomic Rocket Motor</t>
  </si>
  <si>
    <t>KIWIA24-Hydrogen</t>
  </si>
  <si>
    <t>Kiwi B4E Atomic Rocket Motor</t>
  </si>
  <si>
    <t>KIWIB48-Hydrogen</t>
  </si>
  <si>
    <t>KTDU-35</t>
  </si>
  <si>
    <t>S5_60</t>
  </si>
  <si>
    <t>UDMH AK27</t>
  </si>
  <si>
    <t>S5_35</t>
  </si>
  <si>
    <t>KTDU-417</t>
  </si>
  <si>
    <t>11D417</t>
  </si>
  <si>
    <t>11D417B</t>
  </si>
  <si>
    <t>KTDU-425</t>
  </si>
  <si>
    <t>KTDU-425A</t>
  </si>
  <si>
    <t>UDMH NTO</t>
  </si>
  <si>
    <t>KVD-1/CE-7.5</t>
  </si>
  <si>
    <t>RD-56</t>
  </si>
  <si>
    <t>KVD-1</t>
  </si>
  <si>
    <t>CE-7.5</t>
  </si>
  <si>
    <t>LE-7 Series</t>
  </si>
  <si>
    <t>LE-7</t>
  </si>
  <si>
    <t>LE-7A</t>
  </si>
  <si>
    <t>LE-7A-2</t>
  </si>
  <si>
    <t>LEROS-1b</t>
  </si>
  <si>
    <t>LEROS-1c</t>
  </si>
  <si>
    <t>LEROS-2b</t>
  </si>
  <si>
    <t>LEROS-4</t>
  </si>
  <si>
    <t>Lunar Module Ascent Engine</t>
  </si>
  <si>
    <t>LMAE</t>
  </si>
  <si>
    <t>RS-18</t>
  </si>
  <si>
    <t>Lunar Module Descent Engine</t>
  </si>
  <si>
    <t>LMDE-H</t>
  </si>
  <si>
    <t>LMDE-J</t>
  </si>
  <si>
    <t>TR-201</t>
  </si>
  <si>
    <t>LR79 Series</t>
  </si>
  <si>
    <t>S-3</t>
  </si>
  <si>
    <t>S-3D</t>
  </si>
  <si>
    <t>LR79-NA-9</t>
  </si>
  <si>
    <t>LR79-NA-11</t>
  </si>
  <si>
    <t>LR79-NA-13</t>
  </si>
  <si>
    <t>LR83 Booster Engine</t>
  </si>
  <si>
    <t>XLR83-NA-1</t>
  </si>
  <si>
    <t>LR87 Booster</t>
  </si>
  <si>
    <t>LR87-AJ-3</t>
  </si>
  <si>
    <t>LR87-AJ-5</t>
  </si>
  <si>
    <t>LR87-AJ-7</t>
  </si>
  <si>
    <t>LR87-AJ-9</t>
  </si>
  <si>
    <t>LR87-AJ-11</t>
  </si>
  <si>
    <t>LR87-AJ-11A</t>
  </si>
  <si>
    <t>LR87-AJ-9-Kero</t>
  </si>
  <si>
    <t>LR87-AJ-9-Kero-15AR</t>
  </si>
  <si>
    <t>LR87-LH2</t>
  </si>
  <si>
    <t>LR87-LH2-TitanC</t>
  </si>
  <si>
    <t>LR87-LH2-Vacuum</t>
  </si>
  <si>
    <t>LR87-LH2-SustainerUpgrade</t>
  </si>
  <si>
    <t>LR87-LH2-VacuumUpgrade</t>
  </si>
  <si>
    <t>LR89 Series</t>
  </si>
  <si>
    <t>LR43-NA-3</t>
  </si>
  <si>
    <t>Kerosene LOX</t>
  </si>
  <si>
    <t>Kerosene IRFNA</t>
  </si>
  <si>
    <t>Kerosene HTP</t>
  </si>
  <si>
    <t>LH2 LOX</t>
  </si>
  <si>
    <t>LCH4 LOX</t>
  </si>
  <si>
    <t>Hydyne LOX HTP</t>
  </si>
  <si>
    <t>LR89-NA-3</t>
  </si>
  <si>
    <t>LR89-NA-5</t>
  </si>
  <si>
    <t>LR89-NA-6</t>
  </si>
  <si>
    <t>LR89-NA-7.1</t>
  </si>
  <si>
    <t>LR89-NA-7.2</t>
  </si>
  <si>
    <t>RS-56-OBA</t>
  </si>
  <si>
    <t>Pump</t>
  </si>
  <si>
    <t>Solid</t>
  </si>
  <si>
    <t>Pressure</t>
  </si>
  <si>
    <t>LR91 Series</t>
  </si>
  <si>
    <t>LR91-AJ-3</t>
  </si>
  <si>
    <t>LR91-AJ-5</t>
  </si>
  <si>
    <t>LR91-AJ-7</t>
  </si>
  <si>
    <t>LR91-AJ-9</t>
  </si>
  <si>
    <t>LR91-AJ-11</t>
  </si>
  <si>
    <t>LR91-AJ-11A</t>
  </si>
  <si>
    <t>LR91-AJ-9-Kero</t>
  </si>
  <si>
    <t>LR101 Series</t>
  </si>
  <si>
    <t>LR101-NA-3</t>
  </si>
  <si>
    <t>LR101-NA-11</t>
  </si>
  <si>
    <t>LR101-NA-15</t>
  </si>
  <si>
    <t>LR105 Series</t>
  </si>
  <si>
    <t>LR43-NA-5</t>
  </si>
  <si>
    <t>LR105-NA-3</t>
  </si>
  <si>
    <t>LR105-NA-5</t>
  </si>
  <si>
    <t>LR105-NA-6</t>
  </si>
  <si>
    <t>LR105-NA-7.1</t>
  </si>
  <si>
    <t>LR105-NA-7.2</t>
  </si>
  <si>
    <t>RS-56-OSA</t>
  </si>
  <si>
    <t>LR129</t>
  </si>
  <si>
    <t>XLR129-P-1</t>
  </si>
  <si>
    <t>LR129-P-1</t>
  </si>
  <si>
    <t>LR129-P-2</t>
  </si>
  <si>
    <t>LR129-P-3</t>
  </si>
  <si>
    <t>M-1 Series</t>
  </si>
  <si>
    <t>M-1-Spec</t>
  </si>
  <si>
    <t>M-1</t>
  </si>
  <si>
    <t>M-1SL</t>
  </si>
  <si>
    <t>M-1U</t>
  </si>
  <si>
    <t>M-1U-SL</t>
  </si>
  <si>
    <t>M55 (Minuteman) SRM</t>
  </si>
  <si>
    <t>M55</t>
  </si>
  <si>
    <t>MB-35 Engine</t>
  </si>
  <si>
    <t>MB-35</t>
  </si>
  <si>
    <t>MB-XX-Demo</t>
  </si>
  <si>
    <t>MB-45</t>
  </si>
  <si>
    <t>MB-60</t>
  </si>
  <si>
    <t>Merlin 1 Series</t>
  </si>
  <si>
    <t>Merlin1A</t>
  </si>
  <si>
    <t>Merlin1B</t>
  </si>
  <si>
    <t>Merlin1BVac</t>
  </si>
  <si>
    <t>Merlin1C</t>
  </si>
  <si>
    <t>Merlin1CVac</t>
  </si>
  <si>
    <t>Merlin1D</t>
  </si>
  <si>
    <t>Merlin1D+</t>
  </si>
  <si>
    <t>Merlin1D++</t>
  </si>
  <si>
    <t>Merlin1DVac</t>
  </si>
  <si>
    <t>Merlin1DVac+</t>
  </si>
  <si>
    <t>MR-80B</t>
  </si>
  <si>
    <t>Hydrazine</t>
  </si>
  <si>
    <t>MR-510 Arcjet</t>
  </si>
  <si>
    <t>MR-510-Hydrazine</t>
  </si>
  <si>
    <t>Hydrazine Electricity</t>
  </si>
  <si>
    <t>MR-510-Ammonia</t>
  </si>
  <si>
    <t>LNH3 Electricity</t>
  </si>
  <si>
    <t>MR-510-Hydrog</t>
  </si>
  <si>
    <t>LH2 Electricity</t>
  </si>
  <si>
    <t>N1 Block A</t>
  </si>
  <si>
    <t>30x_NK-15</t>
  </si>
  <si>
    <t>30x_NK-33</t>
  </si>
  <si>
    <t>N1 Block B</t>
  </si>
  <si>
    <t>8x_NK-15V</t>
  </si>
  <si>
    <t>8x_NK-43</t>
  </si>
  <si>
    <t>4x_NK-21</t>
  </si>
  <si>
    <t>N1 Block V</t>
  </si>
  <si>
    <t>4x_NK-39</t>
  </si>
  <si>
    <t>NAA-75-110 A-Series</t>
  </si>
  <si>
    <t>A-6</t>
  </si>
  <si>
    <t>A-7</t>
  </si>
  <si>
    <t>NERVA I</t>
  </si>
  <si>
    <t>NERVA-I</t>
  </si>
  <si>
    <t>NERVA II</t>
  </si>
  <si>
    <t>NERVA-II</t>
  </si>
  <si>
    <t>NERVA NRX</t>
  </si>
  <si>
    <t>NERVA_NRX-Hydrogen</t>
  </si>
  <si>
    <t>Nerva XE-Prime</t>
  </si>
  <si>
    <t>NERVA_XE-Hydrogen</t>
  </si>
  <si>
    <t>Nike M5E1</t>
  </si>
  <si>
    <t>Nike-M5E1</t>
  </si>
  <si>
    <t>NK-9</t>
  </si>
  <si>
    <t>NK-9-1969</t>
  </si>
  <si>
    <t>NK-9-1972</t>
  </si>
  <si>
    <t>NK-9-2009</t>
  </si>
  <si>
    <t>NK-9V/21/19/39/31</t>
  </si>
  <si>
    <t>NK-9V</t>
  </si>
  <si>
    <t>NK-21</t>
  </si>
  <si>
    <t>NK-19</t>
  </si>
  <si>
    <t>NK-39</t>
  </si>
  <si>
    <t>NK-31</t>
  </si>
  <si>
    <t>NK-15/33</t>
  </si>
  <si>
    <t>NK-15</t>
  </si>
  <si>
    <t>NK-33</t>
  </si>
  <si>
    <t>AJ26-62</t>
  </si>
  <si>
    <t>NK-15-Original-NoGimbal</t>
  </si>
  <si>
    <t>NK-33-Original-NoGimbal</t>
  </si>
  <si>
    <t>NK-15V/43</t>
  </si>
  <si>
    <t>NK-15V</t>
  </si>
  <si>
    <t>NK-15V-Original-NoGimbal</t>
  </si>
  <si>
    <t>NK-43</t>
  </si>
  <si>
    <t>NK-43-Original-NoGimbal</t>
  </si>
  <si>
    <t>NSTAR Ion Thruster</t>
  </si>
  <si>
    <t>NSTAR</t>
  </si>
  <si>
    <t>Xenon Electricity</t>
  </si>
  <si>
    <t>ORM-65</t>
  </si>
  <si>
    <t>Kerosene AK20</t>
  </si>
  <si>
    <t>RDA-1-150</t>
  </si>
  <si>
    <t>RDA-1-300</t>
  </si>
  <si>
    <t>PEWEE100-Hydrogen</t>
  </si>
  <si>
    <t>Peewee 100</t>
  </si>
  <si>
    <t>Phoebus 1B</t>
  </si>
  <si>
    <t>Phoebus1N50-Hydrogen</t>
  </si>
  <si>
    <t>Phoebus 2A</t>
  </si>
  <si>
    <t>Phoebus2N100-Hydrogen</t>
  </si>
  <si>
    <t>R-4D</t>
  </si>
  <si>
    <t>R-4D-11</t>
  </si>
  <si>
    <t>Hydrazine MON</t>
  </si>
  <si>
    <t>MMH MON</t>
  </si>
  <si>
    <t>UDMH MON</t>
  </si>
  <si>
    <t>AMBR-623N-MON</t>
  </si>
  <si>
    <t>AMBR-Dual-Mode-623N-MON</t>
  </si>
  <si>
    <t>AMBR-890N-MON</t>
  </si>
  <si>
    <t>AMBR-Dual-Mode-890N-MON</t>
  </si>
  <si>
    <t>HiPAT-445</t>
  </si>
  <si>
    <t>HiPAT-445-Dual</t>
  </si>
  <si>
    <t>R-40 Series</t>
  </si>
  <si>
    <t>R-40A</t>
  </si>
  <si>
    <t>R-40A-NTO</t>
  </si>
  <si>
    <t>R-40B</t>
  </si>
  <si>
    <t>R-40B-NTO</t>
  </si>
  <si>
    <t>R-42 Series</t>
  </si>
  <si>
    <t>R-42</t>
  </si>
  <si>
    <t>R-42-NTO</t>
  </si>
  <si>
    <t>R-42DM</t>
  </si>
  <si>
    <t>R-42DM-NTO</t>
  </si>
  <si>
    <t>Ranger/Mariner Propulsion</t>
  </si>
  <si>
    <t>RangerRetro</t>
  </si>
  <si>
    <t>Raptor</t>
  </si>
  <si>
    <t>Raptor Non-Throttleable</t>
  </si>
  <si>
    <t>Raptor Vacuum</t>
  </si>
  <si>
    <t>RD-1</t>
  </si>
  <si>
    <t>Kerosene AK20 HTP</t>
  </si>
  <si>
    <t>RD-8</t>
  </si>
  <si>
    <t>RD-57</t>
  </si>
  <si>
    <t>RD-57M</t>
  </si>
  <si>
    <t>RD-58</t>
  </si>
  <si>
    <t>11D33</t>
  </si>
  <si>
    <t>11D33M</t>
  </si>
  <si>
    <t>RD-58M</t>
  </si>
  <si>
    <t>RD-58S</t>
  </si>
  <si>
    <t>RD-58M-CCN</t>
  </si>
  <si>
    <t>17D12</t>
  </si>
  <si>
    <t>RD-100</t>
  </si>
  <si>
    <t>RD-101</t>
  </si>
  <si>
    <t>RD-103</t>
  </si>
  <si>
    <t>RD-103M</t>
  </si>
  <si>
    <t>Ethanol LOX HTP</t>
  </si>
  <si>
    <t>RD-102</t>
  </si>
  <si>
    <t>RD-0105</t>
  </si>
  <si>
    <t>RD-0109</t>
  </si>
  <si>
    <t>RD-0105/0109 Series</t>
  </si>
  <si>
    <t>RD-107 Series</t>
  </si>
  <si>
    <t>S1_5400</t>
  </si>
  <si>
    <t>RD-107-8D74</t>
  </si>
  <si>
    <t>RD-107-8D74PS</t>
  </si>
  <si>
    <t>RD-107-8D76</t>
  </si>
  <si>
    <t>RD-107-8D74-1958</t>
  </si>
  <si>
    <t>RD-107-8D74-1959</t>
  </si>
  <si>
    <t>RD-107-8D74K</t>
  </si>
  <si>
    <t>RD-107-8D728</t>
  </si>
  <si>
    <t>RD-107A-14D22</t>
  </si>
  <si>
    <t>Kerosene LOX HTP</t>
  </si>
  <si>
    <t>RD-107-11D511</t>
  </si>
  <si>
    <t>RD-107-11D511P</t>
  </si>
  <si>
    <t>RD-108 Series</t>
  </si>
  <si>
    <t>RD-108-8D75</t>
  </si>
  <si>
    <t>RD-108-8D75PS</t>
  </si>
  <si>
    <t>RD-108-8D77</t>
  </si>
  <si>
    <t>RD-108-8D75-1958</t>
  </si>
  <si>
    <t>RD-108-8D75-1959</t>
  </si>
  <si>
    <t>RD-108-8D75K</t>
  </si>
  <si>
    <t>RD-108-8D727</t>
  </si>
  <si>
    <t>RD-108-11D512</t>
  </si>
  <si>
    <t>RD-108-11D512P</t>
  </si>
  <si>
    <t>RD-108A-14D21</t>
  </si>
  <si>
    <t>Syntin LOX HTP</t>
  </si>
  <si>
    <t>RD-109-8D711</t>
  </si>
  <si>
    <t>RD-119-8D710</t>
  </si>
  <si>
    <t>RD-109/119 Series</t>
  </si>
  <si>
    <t>UDMH LOX</t>
  </si>
  <si>
    <t>RD-0110 Series</t>
  </si>
  <si>
    <t>RD-0107</t>
  </si>
  <si>
    <t>RD-0110</t>
  </si>
  <si>
    <t>RD-0110R</t>
  </si>
  <si>
    <t>RD-0110 Vernier</t>
  </si>
  <si>
    <t>RD-111</t>
  </si>
  <si>
    <t>RD-111-8D716</t>
  </si>
  <si>
    <t>RD-0120</t>
  </si>
  <si>
    <t>RD-0120M</t>
  </si>
  <si>
    <t>RD-120 Series</t>
  </si>
  <si>
    <t>RD-120</t>
  </si>
  <si>
    <t>RD-120F</t>
  </si>
  <si>
    <t>RD-120K</t>
  </si>
  <si>
    <t>RD-0124</t>
  </si>
  <si>
    <t>RD-0146</t>
  </si>
  <si>
    <t>RD-0146D</t>
  </si>
  <si>
    <t>RD-0162 Engine</t>
  </si>
  <si>
    <t>RD-0162</t>
  </si>
  <si>
    <t>RD-0162A</t>
  </si>
  <si>
    <t>RD-0164 Engine</t>
  </si>
  <si>
    <t>RD-0164</t>
  </si>
  <si>
    <t>RD-0169 Engine</t>
  </si>
  <si>
    <t>RD-0169</t>
  </si>
  <si>
    <t>RD-170 Series</t>
  </si>
  <si>
    <t>RD-170</t>
  </si>
  <si>
    <t>RD-171</t>
  </si>
  <si>
    <t>RD-172-173</t>
  </si>
  <si>
    <t>RD-171M</t>
  </si>
  <si>
    <t>RD-180</t>
  </si>
  <si>
    <t>RD-191</t>
  </si>
  <si>
    <t>RD-151</t>
  </si>
  <si>
    <t>RD-193</t>
  </si>
  <si>
    <t>RD-181</t>
  </si>
  <si>
    <t>RD-200</t>
  </si>
  <si>
    <t>RD-0208/0210</t>
  </si>
  <si>
    <t>RD-0208</t>
  </si>
  <si>
    <t>RD-0210</t>
  </si>
  <si>
    <t>RD-211 Series</t>
  </si>
  <si>
    <t>RD-211-8D57</t>
  </si>
  <si>
    <t>RD-212-8D41</t>
  </si>
  <si>
    <t>RD-213-8D13</t>
  </si>
  <si>
    <t>RD-214-8D59</t>
  </si>
  <si>
    <t>RD-214U-8D59U</t>
  </si>
  <si>
    <t>Kerosene AK27 HTP</t>
  </si>
  <si>
    <t>RD-0212</t>
  </si>
  <si>
    <t>RD-0213</t>
  </si>
  <si>
    <t>RD-0214</t>
  </si>
  <si>
    <t>RD-215 Series</t>
  </si>
  <si>
    <t>RD-215-8D513</t>
  </si>
  <si>
    <t>RD-217-8D515</t>
  </si>
  <si>
    <t>RD-225-8D721</t>
  </si>
  <si>
    <t>RD-215M-8D613</t>
  </si>
  <si>
    <t>RD-250-8D518</t>
  </si>
  <si>
    <t>RD-250PM</t>
  </si>
  <si>
    <t>RD-219 Series</t>
  </si>
  <si>
    <t>RD-219-8D713</t>
  </si>
  <si>
    <t>RD-252-8D724</t>
  </si>
  <si>
    <t>RD-262-11D26</t>
  </si>
  <si>
    <t>RD-0242M2</t>
  </si>
  <si>
    <t>RD-253/RD-275</t>
  </si>
  <si>
    <t>RD-253</t>
  </si>
  <si>
    <t>RD-253-Mk2</t>
  </si>
  <si>
    <t>RD-253-Mk3</t>
  </si>
  <si>
    <t>RD-253-Mk4</t>
  </si>
  <si>
    <t>RD-275</t>
  </si>
  <si>
    <t>RD-275M</t>
  </si>
  <si>
    <t>RD-270</t>
  </si>
  <si>
    <t>RD-270M</t>
  </si>
  <si>
    <t>Pentaborane NTO</t>
  </si>
  <si>
    <t>RD-0410</t>
  </si>
  <si>
    <t>RD-0410MID-Hydrogen</t>
  </si>
  <si>
    <t>LCH4</t>
  </si>
  <si>
    <t>RD-0410MID Methane</t>
  </si>
  <si>
    <t>RD-0411</t>
  </si>
  <si>
    <t>RD-701</t>
  </si>
  <si>
    <t>RD701-Mode-1</t>
  </si>
  <si>
    <t>Kerosene LH2 LOX</t>
  </si>
  <si>
    <t>RD701-Mode-2</t>
  </si>
  <si>
    <t>RD-704</t>
  </si>
  <si>
    <t>RD704-Mode-1</t>
  </si>
  <si>
    <t>RD704-Mode-2</t>
  </si>
  <si>
    <t>RD-805</t>
  </si>
  <si>
    <t>RD-855 [Radial]</t>
  </si>
  <si>
    <t>RD-855</t>
  </si>
  <si>
    <t>RD-856 (Radial)</t>
  </si>
  <si>
    <t>RD-856</t>
  </si>
  <si>
    <t>P4 Rita I SRM</t>
  </si>
  <si>
    <t>Rita</t>
  </si>
  <si>
    <t>RL10 Series Vacuum Engine</t>
  </si>
  <si>
    <t>RL10A-1</t>
  </si>
  <si>
    <t>RL10A-3-1</t>
  </si>
  <si>
    <t>RL10A-3-3</t>
  </si>
  <si>
    <t>RL10A-3-3-Lunex</t>
  </si>
  <si>
    <t>RL10A-3-3A</t>
  </si>
  <si>
    <t>RL10A-4</t>
  </si>
  <si>
    <t>RL10A-4-1-2</t>
  </si>
  <si>
    <t>RL10A-4-2N</t>
  </si>
  <si>
    <t>RL10A-5</t>
  </si>
  <si>
    <t>RL10B-2</t>
  </si>
  <si>
    <t>RL10C-1</t>
  </si>
  <si>
    <t>RL10C-1-1</t>
  </si>
  <si>
    <t>RL10C-2-1</t>
  </si>
  <si>
    <t>RL10C-3</t>
  </si>
  <si>
    <t>CECE-Base</t>
  </si>
  <si>
    <t>CECE-High</t>
  </si>
  <si>
    <t>CECE-Methane</t>
  </si>
  <si>
    <t>RL60 Vacuum Engine</t>
  </si>
  <si>
    <t>RL60</t>
  </si>
  <si>
    <t>Vinci-180</t>
  </si>
  <si>
    <t>RS-68 Series</t>
  </si>
  <si>
    <t>RS-68</t>
  </si>
  <si>
    <t>RS-68A</t>
  </si>
  <si>
    <t>RS-68B</t>
  </si>
  <si>
    <t>RS-800</t>
  </si>
  <si>
    <t>RS-76 Series</t>
  </si>
  <si>
    <t>RS-76</t>
  </si>
  <si>
    <t>RS-76A</t>
  </si>
  <si>
    <t>RS-83 Series</t>
  </si>
  <si>
    <t>RS-83</t>
  </si>
  <si>
    <t>RS-84 Series</t>
  </si>
  <si>
    <t>RS-84</t>
  </si>
  <si>
    <t>RS-88 Series</t>
  </si>
  <si>
    <t>RS-88</t>
  </si>
  <si>
    <t>Ethanol LOX</t>
  </si>
  <si>
    <t>LAE</t>
  </si>
  <si>
    <t>RS-2100</t>
  </si>
  <si>
    <t>RS-2100 Engine</t>
  </si>
  <si>
    <t>RSRM</t>
  </si>
  <si>
    <t>RSRM-1981</t>
  </si>
  <si>
    <t>RSRM-1986</t>
  </si>
  <si>
    <t>RSRMV</t>
  </si>
  <si>
    <t>P 0.6 Rubis SRM</t>
  </si>
  <si>
    <t>Rubis</t>
  </si>
  <si>
    <t>Rutherford</t>
  </si>
  <si>
    <t>Rutherford-SL</t>
  </si>
  <si>
    <t>Kerosene LOX Electricity</t>
  </si>
  <si>
    <t>Rutherford Vacuum Engine</t>
  </si>
  <si>
    <t>RutherfordVac</t>
  </si>
  <si>
    <t>RZ.20 Series Engine</t>
  </si>
  <si>
    <t>RZ20-Mk1</t>
  </si>
  <si>
    <t>RZ20-Mk2</t>
  </si>
  <si>
    <t>RZ Series</t>
  </si>
  <si>
    <t>RZ.1</t>
  </si>
  <si>
    <t>RZ.2-Mk3</t>
  </si>
  <si>
    <t>RZ.2-Mk4</t>
  </si>
  <si>
    <t>S2.253 Engine</t>
  </si>
  <si>
    <t>S2.253</t>
  </si>
  <si>
    <t>S3.42T</t>
  </si>
  <si>
    <t>S5.2</t>
  </si>
  <si>
    <t>Isayev-R17</t>
  </si>
  <si>
    <t>Kerosene AK27</t>
  </si>
  <si>
    <t>S5.92</t>
  </si>
  <si>
    <t>S5.92-l.n.</t>
  </si>
  <si>
    <t>S5.98M</t>
  </si>
  <si>
    <t>S-155</t>
  </si>
  <si>
    <t>Tonka-250 AK20 HTP</t>
  </si>
  <si>
    <t>SNTP-PFE100</t>
  </si>
  <si>
    <t>SNTPPFE100-Prototype</t>
  </si>
  <si>
    <t>SNTPPFE100</t>
  </si>
  <si>
    <t>SRMU</t>
  </si>
  <si>
    <t>RS-25 (SSME)</t>
  </si>
  <si>
    <t>RS-25</t>
  </si>
  <si>
    <t>RS-25A</t>
  </si>
  <si>
    <t>RS-25C</t>
  </si>
  <si>
    <t>RS-25D-E</t>
  </si>
  <si>
    <t>Star-3</t>
  </si>
  <si>
    <t>Star 3</t>
  </si>
  <si>
    <t>Star 4G</t>
  </si>
  <si>
    <t>Star-4G</t>
  </si>
  <si>
    <t>Star 5C</t>
  </si>
  <si>
    <t>Star-5C</t>
  </si>
  <si>
    <t>Star 5D</t>
  </si>
  <si>
    <t>Star-5D</t>
  </si>
  <si>
    <t>Star 6B</t>
  </si>
  <si>
    <t>Star 8</t>
  </si>
  <si>
    <t>Star 9</t>
  </si>
  <si>
    <t>Star 13B</t>
  </si>
  <si>
    <t>Star 15G</t>
  </si>
  <si>
    <t>Star 17</t>
  </si>
  <si>
    <t>Star 17A</t>
  </si>
  <si>
    <t>Star 20</t>
  </si>
  <si>
    <t>Star 24C</t>
  </si>
  <si>
    <t>Star 27</t>
  </si>
  <si>
    <t>Star 30</t>
  </si>
  <si>
    <t>Star 31</t>
  </si>
  <si>
    <t>Star 37</t>
  </si>
  <si>
    <t>Star 37E</t>
  </si>
  <si>
    <t>Star 37FM</t>
  </si>
  <si>
    <t>Star 48B</t>
  </si>
  <si>
    <t>Star 63</t>
  </si>
  <si>
    <t>Star-6B</t>
  </si>
  <si>
    <t>Star-8</t>
  </si>
  <si>
    <t>Star-9</t>
  </si>
  <si>
    <t>Star-13B</t>
  </si>
  <si>
    <t>Star-15G</t>
  </si>
  <si>
    <t>Star-17</t>
  </si>
  <si>
    <t>Star-17A</t>
  </si>
  <si>
    <t>Star-20</t>
  </si>
  <si>
    <t>Star-24C</t>
  </si>
  <si>
    <t>Star-27</t>
  </si>
  <si>
    <t>Star-31</t>
  </si>
  <si>
    <t>Star-37</t>
  </si>
  <si>
    <t>Star-37E</t>
  </si>
  <si>
    <t>Star-37FM</t>
  </si>
  <si>
    <t>Star-48B</t>
  </si>
  <si>
    <t>Star-27H</t>
  </si>
  <si>
    <t>Star-30BP</t>
  </si>
  <si>
    <t>Star-63D</t>
  </si>
  <si>
    <t>STBE</t>
  </si>
  <si>
    <t>STBE-1 Series</t>
  </si>
  <si>
    <t>STBE-1A</t>
  </si>
  <si>
    <t>STBE-1B</t>
  </si>
  <si>
    <t>STBE-3</t>
  </si>
  <si>
    <t>Stentor Booster</t>
  </si>
  <si>
    <t>Stentor</t>
  </si>
  <si>
    <t>STME</t>
  </si>
  <si>
    <t>SuperDraco</t>
  </si>
  <si>
    <t>TD-339</t>
  </si>
  <si>
    <t>MR-80 (TDE)</t>
  </si>
  <si>
    <t>MR-80-TDE</t>
  </si>
  <si>
    <t>Tiny Tim Booster</t>
  </si>
  <si>
    <t>30Klbf</t>
  </si>
  <si>
    <t>50Klbf</t>
  </si>
  <si>
    <t>P2.2 Topaze SRM</t>
  </si>
  <si>
    <t>Topaze</t>
  </si>
  <si>
    <t>TR-107 Series</t>
  </si>
  <si>
    <t>TR-107</t>
  </si>
  <si>
    <t>UA1204</t>
  </si>
  <si>
    <t>UA1205</t>
  </si>
  <si>
    <t>UA1207</t>
  </si>
  <si>
    <t>UA1208</t>
  </si>
  <si>
    <t>UA1206</t>
  </si>
  <si>
    <t>Veronique</t>
  </si>
  <si>
    <t>VeroniqueR</t>
  </si>
  <si>
    <t>VeroniqueAGI</t>
  </si>
  <si>
    <t>Veronique61</t>
  </si>
  <si>
    <t>Turpentine IWFNA</t>
  </si>
  <si>
    <t>Vesta</t>
  </si>
  <si>
    <t>Vexin</t>
  </si>
  <si>
    <t>Vexin-A</t>
  </si>
  <si>
    <t>Valois-A</t>
  </si>
  <si>
    <t>Valois-B</t>
  </si>
  <si>
    <t>Vikas Series</t>
  </si>
  <si>
    <t>Vikas-1</t>
  </si>
  <si>
    <t>Plumbing</t>
  </si>
  <si>
    <t>Vikas-1+</t>
  </si>
  <si>
    <t>Vikas-2</t>
  </si>
  <si>
    <t>Vikas-2B</t>
  </si>
  <si>
    <t>Viking Series</t>
  </si>
  <si>
    <t>Viking-2</t>
  </si>
  <si>
    <t>Viking-2B</t>
  </si>
  <si>
    <t>Viking-4</t>
  </si>
  <si>
    <t>Viking-4B</t>
  </si>
  <si>
    <t>Viking-5C</t>
  </si>
  <si>
    <t>Viking-6</t>
  </si>
  <si>
    <t>Vulcain Series</t>
  </si>
  <si>
    <t>Vulcain</t>
  </si>
  <si>
    <t>Vulcain-2</t>
  </si>
  <si>
    <t>Waxwing</t>
  </si>
  <si>
    <t>X-405</t>
  </si>
  <si>
    <t>X-405H</t>
  </si>
  <si>
    <t>X-405H-3</t>
  </si>
  <si>
    <t>X-405H-4</t>
  </si>
  <si>
    <t>X-405 (XLR50-GE-2)</t>
  </si>
  <si>
    <t>XIPS ION Thruster</t>
  </si>
  <si>
    <t>XIPS25cm</t>
  </si>
  <si>
    <t>XLR11</t>
  </si>
  <si>
    <t>XLR11-RM-3</t>
  </si>
  <si>
    <t>XLR11-RM-5</t>
  </si>
  <si>
    <t>XLR11-RM-13-8K</t>
  </si>
  <si>
    <t>XLR11-RM-13-10K</t>
  </si>
  <si>
    <t>XLR-25</t>
  </si>
  <si>
    <t>XLR25-CW-1</t>
  </si>
  <si>
    <t>XLR41 Series</t>
  </si>
  <si>
    <t>XLR41-NA-1</t>
  </si>
  <si>
    <t>XLR43 Series</t>
  </si>
  <si>
    <t>XLR43-NA-1</t>
  </si>
  <si>
    <t>XLR43-NA-3</t>
  </si>
  <si>
    <t>XLR99-RM-2</t>
  </si>
  <si>
    <t>XLR99 Spaceplane Engine</t>
  </si>
  <si>
    <t>LNH3 LOX HTP</t>
  </si>
  <si>
    <t>XLR-132 Engine</t>
  </si>
  <si>
    <t>XLR132</t>
  </si>
  <si>
    <t>XRS-2200</t>
  </si>
  <si>
    <t>YF-77</t>
  </si>
  <si>
    <t>Isp                       SL [s]</t>
  </si>
  <si>
    <t>Isp               VAC [s]</t>
  </si>
  <si>
    <t>F_max                       SL [kN]</t>
  </si>
  <si>
    <t>F_max                       VAC [kN]</t>
  </si>
  <si>
    <t>F_thr                       VAC [kN]</t>
  </si>
  <si>
    <t>Vexin/Valois engine</t>
  </si>
  <si>
    <t>UH25 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</si>
</sst>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"/>
  <sheetViews>
    <sheetView tabSelected="1" workbookViewId="0">
      <selection activeCell="I12" sqref="I12"/>
    </sheetView>
  </sheetViews>
  <sheetFormatPr baseColWidth="10" defaultColWidth="9.109375" defaultRowHeight="16.05" customHeight="1" x14ac:dyDescent="0.3"/>
  <cols>
    <col min="1" max="2" width="30.77734375" style="1" customWidth="1"/>
    <col min="3" max="3" width="10.77734375" style="1" customWidth="1"/>
    <col min="4" max="4" width="25.77734375" style="2" customWidth="1"/>
    <col min="5" max="5" width="10.77734375" style="3" customWidth="1"/>
    <col min="6" max="6" width="10.77734375" style="4" customWidth="1"/>
    <col min="7" max="7" width="10.77734375" style="5" customWidth="1"/>
    <col min="8" max="9" width="10.77734375" style="3" customWidth="1"/>
    <col min="10" max="10" width="10.77734375" style="6" customWidth="1"/>
    <col min="11" max="12" width="10.77734375" style="3" customWidth="1"/>
    <col min="13" max="13" width="10.77734375" style="5" customWidth="1"/>
    <col min="14" max="16384" width="9.109375" style="1"/>
  </cols>
  <sheetData>
    <row r="1" spans="1:13" s="9" customFormat="1" ht="31.95" customHeight="1" x14ac:dyDescent="0.3">
      <c r="A1" s="7" t="s">
        <v>0</v>
      </c>
      <c r="B1" s="7" t="s">
        <v>1</v>
      </c>
      <c r="C1" s="7" t="s">
        <v>729</v>
      </c>
      <c r="D1" s="8" t="s">
        <v>2</v>
      </c>
      <c r="E1" s="10" t="s">
        <v>770</v>
      </c>
      <c r="F1" s="11" t="s">
        <v>771</v>
      </c>
      <c r="G1" s="12" t="s">
        <v>772</v>
      </c>
      <c r="H1" s="10" t="s">
        <v>773</v>
      </c>
      <c r="I1" s="10" t="s">
        <v>774</v>
      </c>
      <c r="J1" s="13" t="s">
        <v>3</v>
      </c>
      <c r="K1" s="10" t="s">
        <v>4</v>
      </c>
      <c r="L1" s="10" t="s">
        <v>5</v>
      </c>
      <c r="M1" s="12" t="s">
        <v>6</v>
      </c>
    </row>
    <row r="2" spans="1:13" ht="16.05" customHeight="1" x14ac:dyDescent="0.3">
      <c r="A2" s="1" t="s">
        <v>9</v>
      </c>
      <c r="B2" s="1" t="s">
        <v>9</v>
      </c>
      <c r="C2" s="1" t="s">
        <v>293</v>
      </c>
      <c r="D2" s="2" t="s">
        <v>10</v>
      </c>
      <c r="E2" s="3">
        <v>200</v>
      </c>
      <c r="F2" s="4">
        <v>239</v>
      </c>
      <c r="G2" s="5">
        <f>H2*E2/F2</f>
        <v>28.535564853556487</v>
      </c>
      <c r="H2" s="3">
        <v>34.1</v>
      </c>
      <c r="J2" s="6" t="str">
        <f>IF(I2&gt;0,I2/H2*100,"")</f>
        <v/>
      </c>
      <c r="K2" s="3">
        <v>1</v>
      </c>
      <c r="L2" s="3">
        <v>2.7199999999999998E-2</v>
      </c>
      <c r="M2" s="5">
        <f>H2/L2/9.81</f>
        <v>127.79576662469269</v>
      </c>
    </row>
    <row r="3" spans="1:13" ht="16.05" customHeight="1" x14ac:dyDescent="0.3">
      <c r="A3" s="1" t="s">
        <v>11</v>
      </c>
      <c r="B3" s="1" t="s">
        <v>11</v>
      </c>
      <c r="C3" s="1" t="s">
        <v>293</v>
      </c>
      <c r="D3" s="2" t="s">
        <v>10</v>
      </c>
      <c r="E3" s="3">
        <v>179</v>
      </c>
      <c r="F3" s="4">
        <v>199</v>
      </c>
      <c r="G3" s="5">
        <f>H3*E3/F3</f>
        <v>79.245728643216083</v>
      </c>
      <c r="H3" s="3">
        <v>88.1</v>
      </c>
      <c r="J3" s="6" t="str">
        <f>IF(I3&gt;0,I3/H3*100,"")</f>
        <v/>
      </c>
      <c r="K3" s="3">
        <v>1</v>
      </c>
      <c r="L3" s="3">
        <v>0.11799999999999999</v>
      </c>
      <c r="M3" s="5">
        <f>H3/L3/9.81</f>
        <v>76.107050916567317</v>
      </c>
    </row>
    <row r="4" spans="1:13" ht="16.05" customHeight="1" x14ac:dyDescent="0.3">
      <c r="A4" s="1" t="s">
        <v>7</v>
      </c>
      <c r="B4" s="1" t="s">
        <v>7</v>
      </c>
      <c r="C4" s="1" t="s">
        <v>292</v>
      </c>
      <c r="D4" s="2" t="s">
        <v>451</v>
      </c>
      <c r="E4" s="3">
        <v>203</v>
      </c>
      <c r="F4" s="4">
        <v>239</v>
      </c>
      <c r="G4" s="5">
        <f>H4*E4/F4</f>
        <v>264.83430962343095</v>
      </c>
      <c r="H4" s="3">
        <v>311.8</v>
      </c>
      <c r="J4" s="6" t="str">
        <f>IF(I4&gt;0,I4/H4*100,"")</f>
        <v/>
      </c>
      <c r="K4" s="3" t="s">
        <v>61</v>
      </c>
      <c r="L4" s="3">
        <v>0.93100000000000005</v>
      </c>
      <c r="M4" s="5">
        <f>H4/L4/9.81</f>
        <v>34.139520929891347</v>
      </c>
    </row>
    <row r="5" spans="1:13" ht="16.05" customHeight="1" x14ac:dyDescent="0.3">
      <c r="A5" s="1" t="s">
        <v>7</v>
      </c>
      <c r="B5" s="1" t="s">
        <v>8</v>
      </c>
      <c r="C5" s="1" t="s">
        <v>292</v>
      </c>
      <c r="D5" s="2" t="s">
        <v>285</v>
      </c>
      <c r="E5" s="3">
        <v>220</v>
      </c>
      <c r="F5" s="4">
        <v>255</v>
      </c>
      <c r="G5" s="5">
        <f>H5*E5/F5</f>
        <v>249.07450980392156</v>
      </c>
      <c r="H5" s="3">
        <v>288.7</v>
      </c>
      <c r="J5" s="6" t="str">
        <f>IF(I5&gt;0,I5/H5*100,"")</f>
        <v/>
      </c>
      <c r="K5" s="3">
        <v>1</v>
      </c>
      <c r="L5" s="3">
        <v>0.93100000000000005</v>
      </c>
      <c r="M5" s="5">
        <f>H5/L5/9.81</f>
        <v>31.610262002757</v>
      </c>
    </row>
    <row r="6" spans="1:13" ht="16.05" customHeight="1" x14ac:dyDescent="0.3">
      <c r="A6" s="1" t="s">
        <v>99</v>
      </c>
      <c r="B6" s="1" t="s">
        <v>100</v>
      </c>
      <c r="C6" s="1" t="s">
        <v>293</v>
      </c>
      <c r="D6" s="2" t="s">
        <v>67</v>
      </c>
      <c r="E6" s="3">
        <v>234</v>
      </c>
      <c r="F6" s="4">
        <v>265</v>
      </c>
      <c r="G6" s="5">
        <f>H6*E6/F6</f>
        <v>17957.95471698113</v>
      </c>
      <c r="H6" s="3">
        <v>20337</v>
      </c>
      <c r="J6" s="6" t="str">
        <f>IF(I6&gt;0,I6/H6*100,"")</f>
        <v/>
      </c>
      <c r="K6" s="3">
        <v>1</v>
      </c>
      <c r="L6" s="3">
        <v>946</v>
      </c>
      <c r="M6" s="5">
        <f>H6/L6/9.81</f>
        <v>2.1914256712635205</v>
      </c>
    </row>
    <row r="7" spans="1:13" ht="16.05" customHeight="1" x14ac:dyDescent="0.3">
      <c r="A7" s="1" t="s">
        <v>12</v>
      </c>
      <c r="B7" s="1" t="s">
        <v>15</v>
      </c>
      <c r="C7" s="1" t="s">
        <v>294</v>
      </c>
      <c r="D7" s="2" t="s">
        <v>16</v>
      </c>
      <c r="E7" s="3">
        <v>198</v>
      </c>
      <c r="F7" s="4">
        <v>231</v>
      </c>
      <c r="G7" s="5">
        <f>H7*E7/F7</f>
        <v>18.25714285714286</v>
      </c>
      <c r="H7" s="3">
        <v>21.3</v>
      </c>
      <c r="J7" s="6" t="str">
        <f>IF(I7&gt;0,I7/H7*100,"")</f>
        <v/>
      </c>
      <c r="K7" s="3">
        <v>1</v>
      </c>
      <c r="L7" s="3">
        <v>1.2E-2</v>
      </c>
      <c r="M7" s="5">
        <f>H7/L7/9.81</f>
        <v>180.93781855249745</v>
      </c>
    </row>
    <row r="8" spans="1:13" ht="16.05" customHeight="1" x14ac:dyDescent="0.3">
      <c r="A8" s="1" t="s">
        <v>12</v>
      </c>
      <c r="B8" s="1" t="s">
        <v>13</v>
      </c>
      <c r="C8" s="1" t="s">
        <v>294</v>
      </c>
      <c r="D8" s="2" t="s">
        <v>16</v>
      </c>
      <c r="E8" s="3">
        <v>195</v>
      </c>
      <c r="F8" s="4">
        <v>226</v>
      </c>
      <c r="G8" s="5">
        <f>H8*E8/F8</f>
        <v>5.7550884955752215</v>
      </c>
      <c r="H8" s="3">
        <v>6.67</v>
      </c>
      <c r="J8" s="6" t="str">
        <f>IF(I8&gt;0,I8/H8*100,"")</f>
        <v/>
      </c>
      <c r="K8" s="3">
        <v>1</v>
      </c>
      <c r="L8" s="3">
        <v>8.0000000000000002E-3</v>
      </c>
      <c r="M8" s="5">
        <f>H8/L8/9.81</f>
        <v>84.989806320081541</v>
      </c>
    </row>
    <row r="9" spans="1:13" ht="16.05" customHeight="1" x14ac:dyDescent="0.3">
      <c r="A9" s="1" t="s">
        <v>12</v>
      </c>
      <c r="B9" s="1" t="s">
        <v>14</v>
      </c>
      <c r="C9" s="1" t="s">
        <v>294</v>
      </c>
      <c r="D9" s="2" t="s">
        <v>16</v>
      </c>
      <c r="E9" s="3">
        <v>200</v>
      </c>
      <c r="F9" s="4">
        <v>235</v>
      </c>
      <c r="G9" s="5">
        <f>H9*E9/F9</f>
        <v>9.8723404255319149</v>
      </c>
      <c r="H9" s="3">
        <v>11.6</v>
      </c>
      <c r="J9" s="6" t="str">
        <f>IF(I9&gt;0,I9/H9*100,"")</f>
        <v/>
      </c>
      <c r="K9" s="3">
        <v>1</v>
      </c>
      <c r="L9" s="3">
        <v>1.04E-2</v>
      </c>
      <c r="M9" s="5">
        <f>H9/L9/9.81</f>
        <v>113.69873755194857</v>
      </c>
    </row>
    <row r="10" spans="1:13" ht="16.05" customHeight="1" x14ac:dyDescent="0.3">
      <c r="A10" s="1" t="s">
        <v>17</v>
      </c>
      <c r="B10" s="1" t="s">
        <v>17</v>
      </c>
      <c r="C10" s="1" t="s">
        <v>294</v>
      </c>
      <c r="D10" s="2" t="s">
        <v>19</v>
      </c>
      <c r="E10" s="3">
        <v>113</v>
      </c>
      <c r="F10" s="4">
        <v>324</v>
      </c>
      <c r="G10" s="5">
        <f>H10*E10/F10</f>
        <v>10.462962962962964</v>
      </c>
      <c r="H10" s="3">
        <v>30</v>
      </c>
      <c r="J10" s="6" t="str">
        <f>IF(I10&gt;0,I10/H10*100,"")</f>
        <v/>
      </c>
      <c r="K10" s="3">
        <v>20</v>
      </c>
      <c r="L10" s="3">
        <v>0.111</v>
      </c>
      <c r="M10" s="5">
        <f>H10/L10/9.81</f>
        <v>27.550486266082594</v>
      </c>
    </row>
    <row r="11" spans="1:13" ht="16.05" customHeight="1" x14ac:dyDescent="0.3">
      <c r="A11" s="1" t="s">
        <v>17</v>
      </c>
      <c r="B11" s="1" t="s">
        <v>18</v>
      </c>
      <c r="C11" s="1" t="s">
        <v>292</v>
      </c>
      <c r="D11" s="2" t="s">
        <v>19</v>
      </c>
      <c r="E11" s="3">
        <v>150</v>
      </c>
      <c r="F11" s="4">
        <v>340</v>
      </c>
      <c r="G11" s="5">
        <f>H11*E11/F11</f>
        <v>24.441176470588236</v>
      </c>
      <c r="H11" s="3">
        <v>55.4</v>
      </c>
      <c r="J11" s="6" t="str">
        <f>IF(I11&gt;0,I11/H11*100,"")</f>
        <v/>
      </c>
      <c r="K11" s="3">
        <v>20</v>
      </c>
      <c r="L11" s="3">
        <v>0.13800000000000001</v>
      </c>
      <c r="M11" s="5">
        <f>H11/L11/9.81</f>
        <v>40.922454165373985</v>
      </c>
    </row>
    <row r="12" spans="1:13" ht="16.05" customHeight="1" x14ac:dyDescent="0.3">
      <c r="A12" s="1" t="s">
        <v>35</v>
      </c>
      <c r="B12" s="1" t="s">
        <v>37</v>
      </c>
      <c r="C12" s="1" t="s">
        <v>294</v>
      </c>
      <c r="D12" s="2" t="s">
        <v>413</v>
      </c>
      <c r="E12" s="3">
        <v>90</v>
      </c>
      <c r="F12" s="4">
        <v>225</v>
      </c>
      <c r="G12" s="5">
        <f>H12*E12/F12</f>
        <v>0.38439999999999996</v>
      </c>
      <c r="H12" s="3">
        <v>0.96099999999999997</v>
      </c>
      <c r="I12" s="3">
        <v>7.1199999999999999E-2</v>
      </c>
      <c r="J12" s="6">
        <f>IF(I12&gt;0,I12/H12*100,"")</f>
        <v>7.4089490114464098</v>
      </c>
      <c r="K12" s="3">
        <v>20</v>
      </c>
      <c r="L12" s="3">
        <v>5.7500000000000002E-2</v>
      </c>
      <c r="M12" s="5">
        <f>H12/L12/9.81</f>
        <v>1.703674156805389</v>
      </c>
    </row>
    <row r="13" spans="1:13" ht="16.05" customHeight="1" x14ac:dyDescent="0.3">
      <c r="A13" s="1" t="s">
        <v>35</v>
      </c>
      <c r="B13" s="1" t="s">
        <v>36</v>
      </c>
      <c r="C13" s="1" t="s">
        <v>292</v>
      </c>
      <c r="D13" s="2" t="s">
        <v>24</v>
      </c>
      <c r="E13" s="3">
        <v>90</v>
      </c>
      <c r="F13" s="4">
        <v>305</v>
      </c>
      <c r="G13" s="5">
        <f>H13*E13/F13</f>
        <v>0.13898360655737704</v>
      </c>
      <c r="H13" s="3">
        <v>0.47099999999999997</v>
      </c>
      <c r="I13" s="3">
        <v>7.1199999999999999E-2</v>
      </c>
      <c r="J13" s="6">
        <f>IF(I13&gt;0,I13/H13*100,"")</f>
        <v>15.116772823779193</v>
      </c>
      <c r="K13" s="3" t="s">
        <v>45</v>
      </c>
      <c r="L13" s="3">
        <v>4.5999999999999999E-2</v>
      </c>
      <c r="M13" s="5">
        <f>H13/L13/9.81</f>
        <v>1.0437441829543941</v>
      </c>
    </row>
    <row r="14" spans="1:13" ht="16.05" customHeight="1" x14ac:dyDescent="0.3">
      <c r="A14" s="1" t="s">
        <v>35</v>
      </c>
      <c r="B14" s="1" t="s">
        <v>38</v>
      </c>
      <c r="C14" s="1" t="s">
        <v>292</v>
      </c>
      <c r="D14" s="2" t="s">
        <v>24</v>
      </c>
      <c r="E14" s="3">
        <v>90</v>
      </c>
      <c r="F14" s="4">
        <v>305</v>
      </c>
      <c r="G14" s="5">
        <f>H14*E14/F14</f>
        <v>0.1522622950819672</v>
      </c>
      <c r="H14" s="3">
        <v>0.51600000000000001</v>
      </c>
      <c r="I14" s="3">
        <v>7.1199999999999999E-2</v>
      </c>
      <c r="J14" s="6">
        <f>IF(I14&gt;0,I14/H14*100,"")</f>
        <v>13.798449612403099</v>
      </c>
      <c r="K14" s="3" t="s">
        <v>45</v>
      </c>
      <c r="L14" s="3">
        <v>4.5999999999999999E-2</v>
      </c>
      <c r="M14" s="5">
        <f>H14/L14/9.81</f>
        <v>1.1434649647653237</v>
      </c>
    </row>
    <row r="15" spans="1:13" ht="16.05" customHeight="1" x14ac:dyDescent="0.3">
      <c r="A15" s="1" t="s">
        <v>44</v>
      </c>
      <c r="B15" s="1" t="s">
        <v>47</v>
      </c>
      <c r="C15" s="1" t="s">
        <v>292</v>
      </c>
      <c r="D15" s="2" t="s">
        <v>40</v>
      </c>
      <c r="E15" s="3">
        <v>215</v>
      </c>
      <c r="F15" s="4">
        <v>315</v>
      </c>
      <c r="G15" s="5">
        <f>H15*E15/F15</f>
        <v>28.87142857142857</v>
      </c>
      <c r="H15" s="3">
        <v>42.3</v>
      </c>
      <c r="J15" s="6" t="str">
        <f>IF(I15&gt;0,I15/H15*100,"")</f>
        <v/>
      </c>
      <c r="K15" s="3" t="s">
        <v>45</v>
      </c>
      <c r="L15" s="3">
        <v>0.1</v>
      </c>
      <c r="M15" s="5">
        <f>H15/L15/9.81</f>
        <v>43.119266055045863</v>
      </c>
    </row>
    <row r="16" spans="1:13" ht="16.05" customHeight="1" x14ac:dyDescent="0.3">
      <c r="A16" s="1" t="s">
        <v>44</v>
      </c>
      <c r="B16" s="1" t="s">
        <v>48</v>
      </c>
      <c r="C16" s="1" t="s">
        <v>292</v>
      </c>
      <c r="D16" s="2" t="s">
        <v>40</v>
      </c>
      <c r="E16" s="3">
        <v>215</v>
      </c>
      <c r="F16" s="4">
        <v>319</v>
      </c>
      <c r="G16" s="5">
        <f>H16*E16/F16</f>
        <v>29.452978056426332</v>
      </c>
      <c r="H16" s="3">
        <v>43.7</v>
      </c>
      <c r="J16" s="6" t="str">
        <f>IF(I16&gt;0,I16/H16*100,"")</f>
        <v/>
      </c>
      <c r="K16" s="3" t="s">
        <v>45</v>
      </c>
      <c r="L16" s="3">
        <v>0.1</v>
      </c>
      <c r="M16" s="5">
        <f>H16/L16/9.81</f>
        <v>44.54638124362895</v>
      </c>
    </row>
    <row r="17" spans="1:13" ht="16.05" customHeight="1" x14ac:dyDescent="0.3">
      <c r="A17" s="1" t="s">
        <v>44</v>
      </c>
      <c r="B17" s="1" t="s">
        <v>49</v>
      </c>
      <c r="C17" s="1" t="s">
        <v>292</v>
      </c>
      <c r="D17" s="2" t="s">
        <v>283</v>
      </c>
      <c r="E17" s="3">
        <v>285</v>
      </c>
      <c r="F17" s="4">
        <v>430</v>
      </c>
      <c r="G17" s="5">
        <f>H17*E17/F17</f>
        <v>17.696511627906975</v>
      </c>
      <c r="H17" s="3">
        <v>26.7</v>
      </c>
      <c r="J17" s="6" t="str">
        <f>IF(I17&gt;0,I17/H17*100,"")</f>
        <v/>
      </c>
      <c r="K17" s="3">
        <v>18</v>
      </c>
      <c r="L17" s="3">
        <v>8.1000000000000003E-2</v>
      </c>
      <c r="M17" s="5">
        <f>H17/L17/9.81</f>
        <v>33.601389360818509</v>
      </c>
    </row>
    <row r="18" spans="1:13" ht="16.05" customHeight="1" x14ac:dyDescent="0.3">
      <c r="A18" s="1" t="s">
        <v>44</v>
      </c>
      <c r="B18" s="1" t="s">
        <v>46</v>
      </c>
      <c r="C18" s="1" t="s">
        <v>292</v>
      </c>
      <c r="D18" s="2" t="s">
        <v>40</v>
      </c>
      <c r="E18" s="3">
        <v>100</v>
      </c>
      <c r="F18" s="4">
        <v>311</v>
      </c>
      <c r="G18" s="5">
        <f>H18*E18/F18</f>
        <v>11.446945337620578</v>
      </c>
      <c r="H18" s="3">
        <v>35.6</v>
      </c>
      <c r="J18" s="6" t="str">
        <f>IF(I18&gt;0,I18/H18*100,"")</f>
        <v/>
      </c>
      <c r="K18" s="3" t="s">
        <v>45</v>
      </c>
      <c r="L18" s="3">
        <v>0.11</v>
      </c>
      <c r="M18" s="5">
        <f>H18/L18/9.81</f>
        <v>32.990455008803629</v>
      </c>
    </row>
    <row r="19" spans="1:13" ht="16.05" customHeight="1" x14ac:dyDescent="0.3">
      <c r="A19" s="1" t="s">
        <v>50</v>
      </c>
      <c r="B19" s="1" t="s">
        <v>54</v>
      </c>
      <c r="C19" s="1" t="s">
        <v>292</v>
      </c>
      <c r="D19" s="2" t="s">
        <v>51</v>
      </c>
      <c r="E19" s="3">
        <v>240</v>
      </c>
      <c r="F19" s="4">
        <v>270</v>
      </c>
      <c r="G19" s="5">
        <f>H19*E19/F19</f>
        <v>29.68888888888889</v>
      </c>
      <c r="H19" s="3">
        <v>33.4</v>
      </c>
      <c r="J19" s="6" t="str">
        <f>IF(I19&gt;0,I19/H19*100,"")</f>
        <v/>
      </c>
      <c r="K19" s="3">
        <v>1</v>
      </c>
      <c r="L19" s="3">
        <v>0.08</v>
      </c>
      <c r="M19" s="5">
        <f>H19/L19/9.81</f>
        <v>42.55861365953109</v>
      </c>
    </row>
    <row r="20" spans="1:13" ht="16.05" customHeight="1" x14ac:dyDescent="0.3">
      <c r="A20" s="1" t="s">
        <v>50</v>
      </c>
      <c r="B20" s="1" t="s">
        <v>56</v>
      </c>
      <c r="C20" s="1" t="s">
        <v>292</v>
      </c>
      <c r="D20" s="2" t="s">
        <v>51</v>
      </c>
      <c r="E20" s="3">
        <v>242</v>
      </c>
      <c r="F20" s="4">
        <v>265</v>
      </c>
      <c r="G20" s="5">
        <f>H20*E20/F20</f>
        <v>30.227169811320756</v>
      </c>
      <c r="H20" s="3">
        <v>33.1</v>
      </c>
      <c r="J20" s="6" t="str">
        <f>IF(I20&gt;0,I20/H20*100,"")</f>
        <v/>
      </c>
      <c r="K20" s="3">
        <v>1</v>
      </c>
      <c r="L20" s="3">
        <v>0.08</v>
      </c>
      <c r="M20" s="5">
        <f>H20/L20/9.81</f>
        <v>42.176350662589194</v>
      </c>
    </row>
    <row r="21" spans="1:13" ht="16.05" customHeight="1" x14ac:dyDescent="0.3">
      <c r="A21" s="1" t="s">
        <v>50</v>
      </c>
      <c r="B21" s="1" t="s">
        <v>57</v>
      </c>
      <c r="C21" s="1" t="s">
        <v>292</v>
      </c>
      <c r="D21" s="2" t="s">
        <v>24</v>
      </c>
      <c r="E21" s="3">
        <v>242</v>
      </c>
      <c r="F21" s="4">
        <v>273</v>
      </c>
      <c r="G21" s="5">
        <f>H21*E21/F21</f>
        <v>29.873260073260074</v>
      </c>
      <c r="H21" s="3">
        <v>33.700000000000003</v>
      </c>
      <c r="J21" s="6" t="str">
        <f>IF(I21&gt;0,I21/H21*100,"")</f>
        <v/>
      </c>
      <c r="K21" s="3">
        <v>1</v>
      </c>
      <c r="L21" s="3">
        <v>0.08</v>
      </c>
      <c r="M21" s="5">
        <f>H21/L21/9.81</f>
        <v>42.940876656472987</v>
      </c>
    </row>
    <row r="22" spans="1:13" ht="16.05" customHeight="1" x14ac:dyDescent="0.3">
      <c r="A22" s="1" t="s">
        <v>50</v>
      </c>
      <c r="B22" s="1" t="s">
        <v>55</v>
      </c>
      <c r="C22" s="1" t="s">
        <v>292</v>
      </c>
      <c r="D22" s="2" t="s">
        <v>51</v>
      </c>
      <c r="E22" s="3">
        <v>240</v>
      </c>
      <c r="F22" s="4">
        <v>270</v>
      </c>
      <c r="G22" s="5">
        <f>H22*E22/F22</f>
        <v>30.444444444444443</v>
      </c>
      <c r="H22" s="3">
        <v>34.25</v>
      </c>
      <c r="J22" s="6" t="str">
        <f>IF(I22&gt;0,I22/H22*100,"")</f>
        <v/>
      </c>
      <c r="K22" s="3">
        <v>1</v>
      </c>
      <c r="L22" s="3">
        <v>0.08</v>
      </c>
      <c r="M22" s="5">
        <f>H22/L22/9.81</f>
        <v>43.641692150866461</v>
      </c>
    </row>
    <row r="23" spans="1:13" ht="16.05" customHeight="1" x14ac:dyDescent="0.3">
      <c r="A23" s="1" t="s">
        <v>50</v>
      </c>
      <c r="B23" s="1" t="s">
        <v>52</v>
      </c>
      <c r="C23" s="1" t="s">
        <v>292</v>
      </c>
      <c r="D23" s="2" t="s">
        <v>51</v>
      </c>
      <c r="E23" s="3">
        <v>240</v>
      </c>
      <c r="F23" s="4">
        <v>271</v>
      </c>
      <c r="G23" s="5">
        <f>H23*E23/F23</f>
        <v>31.527675276752767</v>
      </c>
      <c r="H23" s="3">
        <v>35.6</v>
      </c>
      <c r="J23" s="6" t="str">
        <f>IF(I23&gt;0,I23/H23*100,"")</f>
        <v/>
      </c>
      <c r="K23" s="3">
        <v>1</v>
      </c>
      <c r="L23" s="3">
        <v>8.4000000000000005E-2</v>
      </c>
      <c r="M23" s="5">
        <f>H23/L23/9.81</f>
        <v>43.201786321052374</v>
      </c>
    </row>
    <row r="24" spans="1:13" ht="16.05" customHeight="1" x14ac:dyDescent="0.3">
      <c r="A24" s="1" t="s">
        <v>50</v>
      </c>
      <c r="B24" s="1" t="s">
        <v>53</v>
      </c>
      <c r="C24" s="1" t="s">
        <v>292</v>
      </c>
      <c r="D24" s="2" t="s">
        <v>51</v>
      </c>
      <c r="E24" s="3">
        <v>238</v>
      </c>
      <c r="F24" s="4">
        <v>267</v>
      </c>
      <c r="G24" s="5">
        <f>H24*E24/F24</f>
        <v>29.415730337078653</v>
      </c>
      <c r="H24" s="3">
        <v>33</v>
      </c>
      <c r="J24" s="6" t="str">
        <f>IF(I24&gt;0,I24/H24*100,"")</f>
        <v/>
      </c>
      <c r="K24" s="3">
        <v>1</v>
      </c>
      <c r="L24" s="3">
        <v>0.08</v>
      </c>
      <c r="M24" s="5">
        <f>H24/L24/9.81</f>
        <v>42.048929663608561</v>
      </c>
    </row>
    <row r="25" spans="1:13" ht="16.05" customHeight="1" x14ac:dyDescent="0.3">
      <c r="A25" s="1" t="s">
        <v>58</v>
      </c>
      <c r="B25" s="1" t="s">
        <v>59</v>
      </c>
      <c r="C25" s="1" t="s">
        <v>292</v>
      </c>
      <c r="D25" s="2" t="s">
        <v>24</v>
      </c>
      <c r="E25" s="3">
        <v>215</v>
      </c>
      <c r="F25" s="4">
        <v>278</v>
      </c>
      <c r="G25" s="5">
        <f>H25*E25/F25</f>
        <v>27.14568345323741</v>
      </c>
      <c r="H25" s="3">
        <v>35.1</v>
      </c>
      <c r="J25" s="6" t="str">
        <f>IF(I25&gt;0,I25/H25*100,"")</f>
        <v/>
      </c>
      <c r="K25" s="3" t="s">
        <v>45</v>
      </c>
      <c r="L25" s="3">
        <v>0.09</v>
      </c>
      <c r="M25" s="5">
        <f>H25/L25/9.81</f>
        <v>39.755351681957187</v>
      </c>
    </row>
    <row r="26" spans="1:13" ht="16.05" customHeight="1" x14ac:dyDescent="0.3">
      <c r="A26" s="1" t="s">
        <v>58</v>
      </c>
      <c r="B26" s="1" t="s">
        <v>60</v>
      </c>
      <c r="C26" s="1" t="s">
        <v>292</v>
      </c>
      <c r="D26" s="2" t="s">
        <v>24</v>
      </c>
      <c r="E26" s="3">
        <v>215</v>
      </c>
      <c r="F26" s="4">
        <v>278</v>
      </c>
      <c r="G26" s="5">
        <f>H26*E26/F26</f>
        <v>27.223021582733818</v>
      </c>
      <c r="H26" s="3">
        <v>35.200000000000003</v>
      </c>
      <c r="J26" s="6" t="str">
        <f>IF(I26&gt;0,I26/H26*100,"")</f>
        <v/>
      </c>
      <c r="K26" s="3" t="s">
        <v>45</v>
      </c>
      <c r="L26" s="3">
        <v>0.09</v>
      </c>
      <c r="M26" s="5">
        <f>H26/L26/9.81</f>
        <v>39.868614792162191</v>
      </c>
    </row>
    <row r="27" spans="1:13" ht="16.05" customHeight="1" x14ac:dyDescent="0.3">
      <c r="A27" s="1" t="s">
        <v>62</v>
      </c>
      <c r="B27" s="1" t="s">
        <v>63</v>
      </c>
      <c r="C27" s="1" t="s">
        <v>292</v>
      </c>
      <c r="D27" s="2" t="s">
        <v>412</v>
      </c>
      <c r="E27" s="3">
        <v>100</v>
      </c>
      <c r="F27" s="4">
        <v>334</v>
      </c>
      <c r="G27" s="5">
        <f>H27*E27/F27</f>
        <v>7.9940119760479043</v>
      </c>
      <c r="H27" s="3">
        <v>26.7</v>
      </c>
      <c r="J27" s="6" t="str">
        <f>IF(I27&gt;0,I27/H27*100,"")</f>
        <v/>
      </c>
      <c r="K27" s="3">
        <v>500</v>
      </c>
      <c r="L27" s="3">
        <v>0.14599999999999999</v>
      </c>
      <c r="M27" s="5">
        <f>H27/L27/9.81</f>
        <v>18.641866700180135</v>
      </c>
    </row>
    <row r="28" spans="1:13" ht="16.05" customHeight="1" x14ac:dyDescent="0.3">
      <c r="A28" s="1" t="s">
        <v>62</v>
      </c>
      <c r="B28" s="1" t="s">
        <v>64</v>
      </c>
      <c r="C28" s="1" t="s">
        <v>292</v>
      </c>
      <c r="D28" s="2" t="s">
        <v>412</v>
      </c>
      <c r="E28" s="3">
        <v>100</v>
      </c>
      <c r="F28" s="4">
        <v>328</v>
      </c>
      <c r="G28" s="5">
        <f>H28*E28/F28</f>
        <v>5.0914634146341466</v>
      </c>
      <c r="H28" s="3">
        <v>16.7</v>
      </c>
      <c r="J28" s="6" t="str">
        <f>IF(I28&gt;0,I28/H28*100,"")</f>
        <v/>
      </c>
      <c r="K28" s="3">
        <v>15</v>
      </c>
      <c r="L28" s="3">
        <v>5.8000000000000003E-2</v>
      </c>
      <c r="M28" s="5">
        <f>H28/L28/9.81</f>
        <v>29.350768041055922</v>
      </c>
    </row>
    <row r="29" spans="1:13" ht="16.05" customHeight="1" x14ac:dyDescent="0.3">
      <c r="A29" s="1" t="s">
        <v>62</v>
      </c>
      <c r="B29" s="1" t="s">
        <v>65</v>
      </c>
      <c r="C29" s="1" t="s">
        <v>292</v>
      </c>
      <c r="D29" s="2" t="s">
        <v>283</v>
      </c>
      <c r="E29" s="3">
        <v>200</v>
      </c>
      <c r="F29" s="4">
        <v>483</v>
      </c>
      <c r="G29" s="5">
        <f>H29*E29/F29</f>
        <v>5.5072463768115938</v>
      </c>
      <c r="H29" s="3">
        <v>13.3</v>
      </c>
      <c r="J29" s="6" t="str">
        <f>IF(I29&gt;0,I29/H29*100,"")</f>
        <v/>
      </c>
      <c r="K29" s="3">
        <v>500</v>
      </c>
      <c r="L29" s="3">
        <v>0.04</v>
      </c>
      <c r="M29" s="5">
        <f>H29/L29/9.81</f>
        <v>33.893985728848115</v>
      </c>
    </row>
    <row r="30" spans="1:13" ht="16.05" customHeight="1" x14ac:dyDescent="0.3">
      <c r="A30" s="1" t="s">
        <v>62</v>
      </c>
      <c r="B30" s="1" t="s">
        <v>66</v>
      </c>
      <c r="C30" s="1" t="s">
        <v>292</v>
      </c>
      <c r="D30" s="2" t="s">
        <v>412</v>
      </c>
      <c r="E30" s="3">
        <v>200</v>
      </c>
      <c r="F30" s="4">
        <v>343</v>
      </c>
      <c r="G30" s="5">
        <f>H30*E30/F30</f>
        <v>9.7376093294460642</v>
      </c>
      <c r="H30" s="3">
        <v>16.7</v>
      </c>
      <c r="J30" s="6" t="str">
        <f>IF(I30&gt;0,I30/H30*100,"")</f>
        <v/>
      </c>
      <c r="K30" s="3">
        <v>16</v>
      </c>
      <c r="L30" s="3">
        <v>4.7E-2</v>
      </c>
      <c r="M30" s="5">
        <f>H30/L30/9.81</f>
        <v>36.220096731515824</v>
      </c>
    </row>
    <row r="31" spans="1:13" ht="16.05" customHeight="1" x14ac:dyDescent="0.3">
      <c r="A31" s="1" t="s">
        <v>39</v>
      </c>
      <c r="B31" s="1" t="s">
        <v>39</v>
      </c>
      <c r="C31" s="1" t="s">
        <v>292</v>
      </c>
      <c r="D31" s="2" t="s">
        <v>40</v>
      </c>
      <c r="E31" s="3">
        <v>150</v>
      </c>
      <c r="F31" s="4">
        <v>314</v>
      </c>
      <c r="G31" s="5">
        <f>H31*E31/F31</f>
        <v>42.99363057324841</v>
      </c>
      <c r="H31" s="3">
        <v>90</v>
      </c>
      <c r="J31" s="6" t="str">
        <f>IF(I31&gt;0,I31/H31*100,"")</f>
        <v/>
      </c>
      <c r="K31" s="3">
        <v>50</v>
      </c>
      <c r="L31" s="3">
        <v>0.29499999999999998</v>
      </c>
      <c r="M31" s="5">
        <f>H31/L31/9.81</f>
        <v>31.099362463069504</v>
      </c>
    </row>
    <row r="32" spans="1:13" ht="16.05" customHeight="1" x14ac:dyDescent="0.3">
      <c r="A32" s="1" t="s">
        <v>41</v>
      </c>
      <c r="B32" s="1" t="s">
        <v>42</v>
      </c>
      <c r="C32" s="1" t="s">
        <v>292</v>
      </c>
      <c r="D32" s="2" t="s">
        <v>412</v>
      </c>
      <c r="E32" s="3">
        <v>100</v>
      </c>
      <c r="F32" s="4">
        <v>316</v>
      </c>
      <c r="G32" s="5">
        <f>H32*E32/F32</f>
        <v>8.4493670886075947</v>
      </c>
      <c r="H32" s="3">
        <v>26.7</v>
      </c>
      <c r="J32" s="6" t="str">
        <f>IF(I32&gt;0,I32/H32*100,"")</f>
        <v/>
      </c>
      <c r="K32" s="3">
        <v>500</v>
      </c>
      <c r="L32" s="3">
        <v>0.125</v>
      </c>
      <c r="M32" s="5">
        <f>H32/L32/9.81</f>
        <v>21.773700305810397</v>
      </c>
    </row>
    <row r="33" spans="1:13" ht="16.05" customHeight="1" x14ac:dyDescent="0.3">
      <c r="A33" s="1" t="s">
        <v>41</v>
      </c>
      <c r="B33" s="1" t="s">
        <v>43</v>
      </c>
      <c r="C33" s="1" t="s">
        <v>292</v>
      </c>
      <c r="D33" s="2" t="s">
        <v>412</v>
      </c>
      <c r="E33" s="3">
        <v>100</v>
      </c>
      <c r="F33" s="4">
        <v>316</v>
      </c>
      <c r="G33" s="5">
        <f>H33*E33/F33</f>
        <v>10.569620253164556</v>
      </c>
      <c r="H33" s="3">
        <v>33.4</v>
      </c>
      <c r="J33" s="6" t="str">
        <f>IF(I33&gt;0,I33/H33*100,"")</f>
        <v/>
      </c>
      <c r="K33" s="3">
        <v>500</v>
      </c>
      <c r="L33" s="3">
        <v>0.125</v>
      </c>
      <c r="M33" s="5">
        <f>H33/L33/9.81</f>
        <v>27.237512742099895</v>
      </c>
    </row>
    <row r="34" spans="1:13" ht="16.05" customHeight="1" x14ac:dyDescent="0.3">
      <c r="A34" s="1" t="s">
        <v>71</v>
      </c>
      <c r="B34" s="1" t="s">
        <v>71</v>
      </c>
      <c r="C34" s="1" t="s">
        <v>293</v>
      </c>
      <c r="D34" s="2" t="s">
        <v>70</v>
      </c>
      <c r="E34" s="3">
        <v>238</v>
      </c>
      <c r="F34" s="4">
        <v>263</v>
      </c>
      <c r="G34" s="5">
        <f>H34*E34/F34</f>
        <v>32026.83650190114</v>
      </c>
      <c r="H34" s="3">
        <v>35391</v>
      </c>
      <c r="J34" s="6" t="str">
        <f>IF(I34&gt;0,I34/H34*100,"")</f>
        <v/>
      </c>
      <c r="K34" s="3">
        <v>1</v>
      </c>
      <c r="L34" s="3">
        <v>1648</v>
      </c>
      <c r="M34" s="5">
        <f>H34/L34/9.81</f>
        <v>2.1891051334580327</v>
      </c>
    </row>
    <row r="35" spans="1:13" ht="16.05" customHeight="1" x14ac:dyDescent="0.3">
      <c r="A35" s="1" t="s">
        <v>72</v>
      </c>
      <c r="B35" s="1" t="s">
        <v>72</v>
      </c>
      <c r="C35" s="1" t="s">
        <v>293</v>
      </c>
      <c r="D35" s="2" t="s">
        <v>70</v>
      </c>
      <c r="E35" s="3">
        <v>238</v>
      </c>
      <c r="F35" s="4">
        <v>263</v>
      </c>
      <c r="G35" s="5">
        <f>H35*E35/F35</f>
        <v>14358.549049429657</v>
      </c>
      <c r="H35" s="3">
        <v>15866.8</v>
      </c>
      <c r="J35" s="6" t="str">
        <f>IF(I35&gt;0,I35/H35*100,"")</f>
        <v/>
      </c>
      <c r="K35" s="3">
        <v>1</v>
      </c>
      <c r="L35" s="3">
        <v>849.6</v>
      </c>
      <c r="M35" s="5">
        <f>H35/L35/9.81</f>
        <v>1.9037321154669413</v>
      </c>
    </row>
    <row r="36" spans="1:13" ht="16.05" customHeight="1" x14ac:dyDescent="0.3">
      <c r="A36" s="1" t="s">
        <v>68</v>
      </c>
      <c r="B36" s="1" t="s">
        <v>68</v>
      </c>
      <c r="C36" s="1" t="s">
        <v>293</v>
      </c>
      <c r="D36" s="2" t="s">
        <v>67</v>
      </c>
      <c r="E36" s="3">
        <v>247</v>
      </c>
      <c r="F36" s="4">
        <v>275</v>
      </c>
      <c r="G36" s="5">
        <f>H36*E36/F36</f>
        <v>1516.1309090909092</v>
      </c>
      <c r="H36" s="3">
        <v>1688</v>
      </c>
      <c r="J36" s="6" t="str">
        <f>IF(I36&gt;0,I36/H36*100,"")</f>
        <v/>
      </c>
      <c r="K36" s="3">
        <v>1</v>
      </c>
      <c r="L36" s="3">
        <f>3.095+42.55</f>
        <v>45.644999999999996</v>
      </c>
      <c r="M36" s="5">
        <f>H36/L36/9.81</f>
        <v>3.7697298066260374</v>
      </c>
    </row>
    <row r="37" spans="1:13" ht="16.05" customHeight="1" x14ac:dyDescent="0.3">
      <c r="A37" s="1" t="s">
        <v>68</v>
      </c>
      <c r="B37" s="1" t="s">
        <v>69</v>
      </c>
      <c r="C37" s="1" t="s">
        <v>293</v>
      </c>
      <c r="D37" s="2" t="s">
        <v>67</v>
      </c>
      <c r="E37" s="3">
        <v>247</v>
      </c>
      <c r="F37" s="4">
        <v>275</v>
      </c>
      <c r="G37" s="5">
        <f>H37*E37/F37</f>
        <v>1516.1309090909092</v>
      </c>
      <c r="H37" s="3">
        <v>1688</v>
      </c>
      <c r="J37" s="6" t="str">
        <f>IF(I37&gt;0,I37/H37*100,"")</f>
        <v/>
      </c>
      <c r="K37" s="3">
        <v>1</v>
      </c>
      <c r="L37" s="3">
        <v>45.645000000000003</v>
      </c>
      <c r="M37" s="5">
        <f>H37/L37/9.81</f>
        <v>3.7697298066260365</v>
      </c>
    </row>
    <row r="38" spans="1:13" ht="16.05" customHeight="1" x14ac:dyDescent="0.3">
      <c r="A38" s="1" t="s">
        <v>73</v>
      </c>
      <c r="B38" s="1" t="s">
        <v>74</v>
      </c>
      <c r="C38" s="1" t="s">
        <v>293</v>
      </c>
      <c r="D38" s="2" t="s">
        <v>70</v>
      </c>
      <c r="E38" s="3">
        <v>200</v>
      </c>
      <c r="F38" s="4">
        <v>271</v>
      </c>
      <c r="G38" s="5">
        <f>H38*E38/F38</f>
        <v>20.29520295202952</v>
      </c>
      <c r="H38" s="3">
        <v>27.5</v>
      </c>
      <c r="J38" s="6" t="str">
        <f>IF(I38&gt;0,I38/H38*100,"")</f>
        <v/>
      </c>
      <c r="K38" s="3">
        <v>1</v>
      </c>
      <c r="L38" s="3">
        <v>9.8199999999999996E-2</v>
      </c>
      <c r="M38" s="5">
        <f>H38/L38/9.81</f>
        <v>28.546455983440975</v>
      </c>
    </row>
    <row r="39" spans="1:13" ht="16.05" customHeight="1" x14ac:dyDescent="0.3">
      <c r="A39" s="1" t="s">
        <v>75</v>
      </c>
      <c r="B39" s="1" t="s">
        <v>76</v>
      </c>
      <c r="C39" s="1" t="s">
        <v>293</v>
      </c>
      <c r="D39" s="2" t="s">
        <v>77</v>
      </c>
      <c r="E39" s="3">
        <v>214</v>
      </c>
      <c r="F39" s="4">
        <v>241</v>
      </c>
      <c r="G39" s="5">
        <f>H39*E39/F39</f>
        <v>438.3004149377594</v>
      </c>
      <c r="H39" s="3">
        <v>493.6</v>
      </c>
      <c r="J39" s="6" t="str">
        <f>IF(I39&gt;0,I39/H39*100,"")</f>
        <v/>
      </c>
      <c r="K39" s="3">
        <v>1</v>
      </c>
      <c r="L39" s="3">
        <v>10</v>
      </c>
      <c r="M39" s="5">
        <f>H39/L39/9.81</f>
        <v>5.0316004077471961</v>
      </c>
    </row>
    <row r="40" spans="1:13" ht="16.05" customHeight="1" x14ac:dyDescent="0.3">
      <c r="A40" s="1" t="s">
        <v>78</v>
      </c>
      <c r="B40" s="1" t="s">
        <v>78</v>
      </c>
      <c r="C40" s="1" t="s">
        <v>293</v>
      </c>
      <c r="D40" s="2" t="s">
        <v>80</v>
      </c>
      <c r="E40" s="3">
        <v>232</v>
      </c>
      <c r="F40" s="4">
        <v>259</v>
      </c>
      <c r="G40" s="5">
        <f>H40*E40/F40</f>
        <v>402.19305019305017</v>
      </c>
      <c r="H40" s="3">
        <v>449</v>
      </c>
      <c r="J40" s="6" t="str">
        <f>IF(I40&gt;0,I40/H40*100,"")</f>
        <v/>
      </c>
      <c r="K40" s="3">
        <v>1</v>
      </c>
      <c r="L40" s="3">
        <v>10.65</v>
      </c>
      <c r="M40" s="5">
        <f>H40/L40/9.81</f>
        <v>4.2976171674969965</v>
      </c>
    </row>
    <row r="41" spans="1:13" ht="16.05" customHeight="1" x14ac:dyDescent="0.3">
      <c r="A41" s="1" t="s">
        <v>79</v>
      </c>
      <c r="B41" s="1" t="s">
        <v>79</v>
      </c>
      <c r="C41" s="1" t="s">
        <v>293</v>
      </c>
      <c r="D41" s="2" t="s">
        <v>70</v>
      </c>
      <c r="E41" s="3">
        <v>238</v>
      </c>
      <c r="F41" s="4">
        <v>260</v>
      </c>
      <c r="G41" s="5">
        <f>H41*E41/F41</f>
        <v>485.15384615384613</v>
      </c>
      <c r="H41" s="3">
        <v>530</v>
      </c>
      <c r="J41" s="6" t="str">
        <f>IF(I41&gt;0,I41/H41*100,"")</f>
        <v/>
      </c>
      <c r="K41" s="3">
        <v>1</v>
      </c>
      <c r="L41" s="3">
        <v>13.96</v>
      </c>
      <c r="M41" s="5">
        <f>H41/L41/9.81</f>
        <v>3.8700933787813732</v>
      </c>
    </row>
    <row r="42" spans="1:13" ht="16.05" customHeight="1" x14ac:dyDescent="0.3">
      <c r="A42" s="1" t="s">
        <v>82</v>
      </c>
      <c r="B42" s="1" t="s">
        <v>82</v>
      </c>
      <c r="C42" s="1" t="s">
        <v>293</v>
      </c>
      <c r="D42" s="2" t="s">
        <v>81</v>
      </c>
      <c r="E42" s="3">
        <v>200</v>
      </c>
      <c r="F42" s="4">
        <v>255</v>
      </c>
      <c r="G42" s="5">
        <f>H42*E42/F42</f>
        <v>12.823529411764708</v>
      </c>
      <c r="H42" s="3">
        <v>16.350000000000001</v>
      </c>
      <c r="J42" s="6" t="str">
        <f>IF(I42&gt;0,I42/H42*100,"")</f>
        <v/>
      </c>
      <c r="K42" s="3">
        <v>1</v>
      </c>
      <c r="L42" s="3">
        <v>0.22900000000000001</v>
      </c>
      <c r="M42" s="5">
        <f>H42/L42/9.81</f>
        <v>7.2780203784570601</v>
      </c>
    </row>
    <row r="43" spans="1:13" ht="16.05" customHeight="1" x14ac:dyDescent="0.3">
      <c r="A43" s="1" t="s">
        <v>83</v>
      </c>
      <c r="B43" s="1" t="s">
        <v>83</v>
      </c>
      <c r="C43" s="1" t="s">
        <v>293</v>
      </c>
      <c r="D43" s="2" t="s">
        <v>85</v>
      </c>
      <c r="E43" s="3">
        <v>200</v>
      </c>
      <c r="F43" s="4">
        <v>279</v>
      </c>
      <c r="G43" s="5">
        <f>H43*E43/F43</f>
        <v>25.089605734767026</v>
      </c>
      <c r="H43" s="3">
        <v>35</v>
      </c>
      <c r="J43" s="6" t="str">
        <f>IF(I43&gt;0,I43/H43*100,"")</f>
        <v/>
      </c>
      <c r="K43" s="3">
        <v>1</v>
      </c>
      <c r="L43" s="3">
        <v>0.26200000000000001</v>
      </c>
      <c r="M43" s="5">
        <f>H43/L43/9.81</f>
        <v>13.617511341441588</v>
      </c>
    </row>
    <row r="44" spans="1:13" ht="16.05" customHeight="1" x14ac:dyDescent="0.3">
      <c r="A44" s="1" t="s">
        <v>84</v>
      </c>
      <c r="B44" s="1" t="s">
        <v>84</v>
      </c>
      <c r="C44" s="1" t="s">
        <v>293</v>
      </c>
      <c r="D44" s="2" t="s">
        <v>70</v>
      </c>
      <c r="E44" s="3">
        <v>200</v>
      </c>
      <c r="F44" s="4">
        <v>285</v>
      </c>
      <c r="G44" s="5">
        <f>H44*E44/F44</f>
        <v>21.754385964912281</v>
      </c>
      <c r="H44" s="3">
        <v>31</v>
      </c>
      <c r="J44" s="6" t="str">
        <f>IF(I44&gt;0,I44/H44*100,"")</f>
        <v/>
      </c>
      <c r="K44" s="3">
        <v>1</v>
      </c>
      <c r="L44" s="3">
        <v>0.29799999999999999</v>
      </c>
      <c r="M44" s="5">
        <f>H44/L44/9.81</f>
        <v>10.604163673555952</v>
      </c>
    </row>
    <row r="45" spans="1:13" ht="16.05" customHeight="1" x14ac:dyDescent="0.3">
      <c r="A45" s="1" t="s">
        <v>86</v>
      </c>
      <c r="B45" s="1" t="s">
        <v>87</v>
      </c>
      <c r="C45" s="1" t="s">
        <v>294</v>
      </c>
      <c r="D45" s="2" t="s">
        <v>19</v>
      </c>
      <c r="E45" s="3">
        <v>150</v>
      </c>
      <c r="F45" s="4">
        <v>327</v>
      </c>
      <c r="G45" s="5">
        <f>H45*E45/F45</f>
        <v>0.2857798165137615</v>
      </c>
      <c r="H45" s="3">
        <v>0.623</v>
      </c>
      <c r="I45" s="3">
        <v>0.44500000000000001</v>
      </c>
      <c r="J45" s="6">
        <f>IF(I45&gt;0,I45/H45*100,"")</f>
        <v>71.428571428571431</v>
      </c>
      <c r="K45" s="3" t="s">
        <v>45</v>
      </c>
      <c r="L45" s="3">
        <v>5.4400000000000004E-3</v>
      </c>
      <c r="M45" s="5">
        <f>H45/L45/9.81</f>
        <v>11.674012112490255</v>
      </c>
    </row>
    <row r="46" spans="1:13" ht="16.05" customHeight="1" x14ac:dyDescent="0.3">
      <c r="A46" s="1" t="s">
        <v>86</v>
      </c>
      <c r="B46" s="1" t="s">
        <v>414</v>
      </c>
      <c r="C46" s="1" t="s">
        <v>294</v>
      </c>
      <c r="D46" s="2" t="s">
        <v>412</v>
      </c>
      <c r="E46" s="3">
        <v>150</v>
      </c>
      <c r="F46" s="4">
        <v>327</v>
      </c>
      <c r="G46" s="5">
        <f>H46*E46/F46</f>
        <v>0.2857798165137615</v>
      </c>
      <c r="H46" s="3">
        <v>0.623</v>
      </c>
      <c r="I46" s="3">
        <v>0.44500000000000001</v>
      </c>
      <c r="J46" s="6">
        <f>IF(I46&gt;0,I46/H46*100,"")</f>
        <v>71.428571428571431</v>
      </c>
      <c r="K46" s="3" t="s">
        <v>45</v>
      </c>
      <c r="L46" s="3">
        <v>5.4400000000000004E-3</v>
      </c>
      <c r="M46" s="5">
        <f>H46/L46/9.81</f>
        <v>11.674012112490255</v>
      </c>
    </row>
    <row r="47" spans="1:13" ht="16.05" customHeight="1" x14ac:dyDescent="0.3">
      <c r="A47" s="1" t="s">
        <v>86</v>
      </c>
      <c r="B47" s="1" t="s">
        <v>90</v>
      </c>
      <c r="C47" s="1" t="s">
        <v>294</v>
      </c>
      <c r="D47" s="2" t="s">
        <v>19</v>
      </c>
      <c r="E47" s="3">
        <v>150</v>
      </c>
      <c r="F47" s="4">
        <v>329</v>
      </c>
      <c r="G47" s="5">
        <f>H47*E47/F47</f>
        <v>0.40577507598784196</v>
      </c>
      <c r="H47" s="3">
        <v>0.89</v>
      </c>
      <c r="I47" s="3">
        <v>0.62</v>
      </c>
      <c r="J47" s="6">
        <f>IF(I47&gt;0,I47/H47*100,"")</f>
        <v>69.662921348314612</v>
      </c>
      <c r="K47" s="3" t="s">
        <v>45</v>
      </c>
      <c r="L47" s="3">
        <v>5.4400000000000004E-3</v>
      </c>
      <c r="M47" s="5">
        <f>H47/L47/9.81</f>
        <v>16.677160160700364</v>
      </c>
    </row>
    <row r="48" spans="1:13" ht="16.05" customHeight="1" x14ac:dyDescent="0.3">
      <c r="A48" s="1" t="s">
        <v>86</v>
      </c>
      <c r="B48" s="1" t="s">
        <v>416</v>
      </c>
      <c r="C48" s="1" t="s">
        <v>294</v>
      </c>
      <c r="D48" s="2" t="s">
        <v>412</v>
      </c>
      <c r="E48" s="3">
        <v>150</v>
      </c>
      <c r="F48" s="4">
        <v>329</v>
      </c>
      <c r="G48" s="5">
        <f>H48*E48/F48</f>
        <v>0.40577507598784196</v>
      </c>
      <c r="H48" s="3">
        <v>0.89</v>
      </c>
      <c r="I48" s="3">
        <v>0.62</v>
      </c>
      <c r="J48" s="6">
        <f>IF(I48&gt;0,I48/H48*100,"")</f>
        <v>69.662921348314612</v>
      </c>
      <c r="K48" s="3" t="s">
        <v>45</v>
      </c>
      <c r="L48" s="3">
        <v>5.4400000000000004E-3</v>
      </c>
      <c r="M48" s="5">
        <f>H48/L48/9.81</f>
        <v>16.677160160700364</v>
      </c>
    </row>
    <row r="49" spans="1:13" ht="16.05" customHeight="1" x14ac:dyDescent="0.3">
      <c r="A49" s="1" t="s">
        <v>86</v>
      </c>
      <c r="B49" s="1" t="s">
        <v>88</v>
      </c>
      <c r="C49" s="1" t="s">
        <v>294</v>
      </c>
      <c r="D49" s="2" t="s">
        <v>89</v>
      </c>
      <c r="E49" s="3">
        <v>150</v>
      </c>
      <c r="F49" s="4">
        <v>333</v>
      </c>
      <c r="G49" s="5">
        <f>H49*E49/F49</f>
        <v>0.28063063063063065</v>
      </c>
      <c r="H49" s="3">
        <v>0.623</v>
      </c>
      <c r="I49" s="3">
        <v>0.44500000000000001</v>
      </c>
      <c r="J49" s="6">
        <f>IF(I49&gt;0,I49/H49*100,"")</f>
        <v>71.428571428571431</v>
      </c>
      <c r="K49" s="3" t="s">
        <v>45</v>
      </c>
      <c r="L49" s="3">
        <v>5.4400000000000004E-3</v>
      </c>
      <c r="M49" s="5">
        <f>H49/L49/9.81</f>
        <v>11.674012112490255</v>
      </c>
    </row>
    <row r="50" spans="1:13" ht="16.05" customHeight="1" x14ac:dyDescent="0.3">
      <c r="A50" s="1" t="s">
        <v>86</v>
      </c>
      <c r="B50" s="1" t="s">
        <v>415</v>
      </c>
      <c r="C50" s="1" t="s">
        <v>294</v>
      </c>
      <c r="D50" s="2" t="s">
        <v>411</v>
      </c>
      <c r="E50" s="3">
        <v>150</v>
      </c>
      <c r="F50" s="4">
        <v>333</v>
      </c>
      <c r="G50" s="5">
        <f>H50*E50/F50</f>
        <v>0.28063063063063065</v>
      </c>
      <c r="H50" s="3">
        <v>0.623</v>
      </c>
      <c r="I50" s="3">
        <v>0.44500000000000001</v>
      </c>
      <c r="J50" s="6">
        <f>IF(I50&gt;0,I50/H50*100,"")</f>
        <v>71.428571428571431</v>
      </c>
      <c r="K50" s="3" t="s">
        <v>45</v>
      </c>
      <c r="L50" s="3">
        <v>5.4400000000000004E-3</v>
      </c>
      <c r="M50" s="5">
        <f>H50/L50/9.81</f>
        <v>11.674012112490255</v>
      </c>
    </row>
    <row r="51" spans="1:13" ht="16.05" customHeight="1" x14ac:dyDescent="0.3">
      <c r="A51" s="1" t="s">
        <v>86</v>
      </c>
      <c r="B51" s="1" t="s">
        <v>91</v>
      </c>
      <c r="C51" s="1" t="s">
        <v>294</v>
      </c>
      <c r="D51" s="2" t="s">
        <v>89</v>
      </c>
      <c r="E51" s="3">
        <v>150</v>
      </c>
      <c r="F51" s="4">
        <v>335</v>
      </c>
      <c r="G51" s="5">
        <f>H51*E51/F51</f>
        <v>0.39850746268656717</v>
      </c>
      <c r="H51" s="3">
        <v>0.89</v>
      </c>
      <c r="I51" s="3">
        <v>0.62</v>
      </c>
      <c r="J51" s="6">
        <f>IF(I51&gt;0,I51/H51*100,"")</f>
        <v>69.662921348314612</v>
      </c>
      <c r="K51" s="3" t="s">
        <v>45</v>
      </c>
      <c r="L51" s="3">
        <v>5.4400000000000004E-3</v>
      </c>
      <c r="M51" s="5">
        <f>H51/L51/9.81</f>
        <v>16.677160160700364</v>
      </c>
    </row>
    <row r="52" spans="1:13" ht="16.05" customHeight="1" x14ac:dyDescent="0.3">
      <c r="A52" s="1" t="s">
        <v>86</v>
      </c>
      <c r="B52" s="1" t="s">
        <v>417</v>
      </c>
      <c r="C52" s="1" t="s">
        <v>294</v>
      </c>
      <c r="D52" s="2" t="s">
        <v>411</v>
      </c>
      <c r="E52" s="3">
        <v>150</v>
      </c>
      <c r="F52" s="4">
        <v>335</v>
      </c>
      <c r="G52" s="5">
        <f>H52*E52/F52</f>
        <v>0.39850746268656717</v>
      </c>
      <c r="H52" s="3">
        <v>0.89</v>
      </c>
      <c r="I52" s="3">
        <v>0.62</v>
      </c>
      <c r="J52" s="6">
        <f>IF(I52&gt;0,I52/H52*100,"")</f>
        <v>69.662921348314612</v>
      </c>
      <c r="K52" s="3" t="s">
        <v>45</v>
      </c>
      <c r="L52" s="3">
        <v>5.4400000000000004E-3</v>
      </c>
      <c r="M52" s="5">
        <f>H52/L52/9.81</f>
        <v>16.677160160700364</v>
      </c>
    </row>
    <row r="53" spans="1:13" ht="16.05" customHeight="1" x14ac:dyDescent="0.3">
      <c r="A53" s="1" t="s">
        <v>93</v>
      </c>
      <c r="B53" s="1" t="s">
        <v>92</v>
      </c>
      <c r="C53" s="1" t="s">
        <v>293</v>
      </c>
      <c r="D53" s="2" t="s">
        <v>85</v>
      </c>
      <c r="E53" s="3">
        <v>200</v>
      </c>
      <c r="F53" s="4">
        <v>256</v>
      </c>
      <c r="G53" s="5">
        <f>H53*E53/F53</f>
        <v>48.671875</v>
      </c>
      <c r="H53" s="3">
        <v>62.3</v>
      </c>
      <c r="J53" s="6" t="str">
        <f>IF(I53&gt;0,I53/H53*100,"")</f>
        <v/>
      </c>
      <c r="K53" s="3">
        <v>1</v>
      </c>
      <c r="L53" s="3">
        <v>1.0225</v>
      </c>
      <c r="M53" s="5">
        <f>H53/L53/9.81</f>
        <v>6.2109169576476271</v>
      </c>
    </row>
    <row r="54" spans="1:13" ht="16.05" customHeight="1" x14ac:dyDescent="0.3">
      <c r="A54" s="1" t="s">
        <v>94</v>
      </c>
      <c r="B54" s="1" t="s">
        <v>95</v>
      </c>
      <c r="C54" s="1" t="s">
        <v>293</v>
      </c>
      <c r="D54" s="2" t="s">
        <v>85</v>
      </c>
      <c r="E54" s="3">
        <v>200</v>
      </c>
      <c r="F54" s="4">
        <v>281</v>
      </c>
      <c r="G54" s="5">
        <f>H54*E54/F54</f>
        <v>66.263345195729542</v>
      </c>
      <c r="H54" s="3">
        <v>93.1</v>
      </c>
      <c r="J54" s="6" t="str">
        <f>IF(I54&gt;0,I54/H54*100,"")</f>
        <v/>
      </c>
      <c r="K54" s="3">
        <v>1</v>
      </c>
      <c r="L54" s="3">
        <v>1.278</v>
      </c>
      <c r="M54" s="5">
        <f>H54/L54/9.81</f>
        <v>7.4259123662578013</v>
      </c>
    </row>
    <row r="55" spans="1:13" ht="16.05" customHeight="1" x14ac:dyDescent="0.3">
      <c r="A55" s="1" t="s">
        <v>96</v>
      </c>
      <c r="B55" s="1" t="s">
        <v>97</v>
      </c>
      <c r="C55" s="1" t="s">
        <v>293</v>
      </c>
      <c r="D55" s="2" t="s">
        <v>70</v>
      </c>
      <c r="E55" s="3">
        <v>200</v>
      </c>
      <c r="F55" s="4">
        <v>294</v>
      </c>
      <c r="G55" s="5">
        <f>H55*E55/F55</f>
        <v>68.299319727891159</v>
      </c>
      <c r="H55" s="3">
        <v>100.4</v>
      </c>
      <c r="J55" s="6" t="str">
        <f>IF(I55&gt;0,I55/H55*100,"")</f>
        <v/>
      </c>
      <c r="K55" s="3">
        <v>1</v>
      </c>
      <c r="L55" s="3">
        <v>1.387</v>
      </c>
      <c r="M55" s="5">
        <f>H55/L55/9.81</f>
        <v>7.3788425653384015</v>
      </c>
    </row>
    <row r="56" spans="1:13" ht="16.05" customHeight="1" x14ac:dyDescent="0.3">
      <c r="A56" s="1" t="s">
        <v>98</v>
      </c>
      <c r="B56" s="1" t="s">
        <v>98</v>
      </c>
      <c r="C56" s="1" t="s">
        <v>292</v>
      </c>
      <c r="D56" s="2" t="s">
        <v>280</v>
      </c>
      <c r="E56" s="3">
        <v>307</v>
      </c>
      <c r="F56" s="4">
        <v>337</v>
      </c>
      <c r="G56" s="5">
        <f>H56*E56/F56</f>
        <v>2265.6053412462907</v>
      </c>
      <c r="H56" s="3">
        <v>2487</v>
      </c>
      <c r="I56" s="3">
        <v>1244</v>
      </c>
      <c r="J56" s="6">
        <f>IF(I56&gt;0,I56/H56*100,"")</f>
        <v>50.020104543626864</v>
      </c>
      <c r="K56" s="3">
        <v>1</v>
      </c>
      <c r="L56" s="3">
        <v>2.85</v>
      </c>
      <c r="M56" s="5">
        <f>H56/L56/9.81</f>
        <v>88.953270025215943</v>
      </c>
    </row>
    <row r="57" spans="1:13" ht="16.05" customHeight="1" x14ac:dyDescent="0.3">
      <c r="A57" s="1" t="s">
        <v>101</v>
      </c>
      <c r="B57" s="1" t="s">
        <v>101</v>
      </c>
      <c r="C57" s="1" t="s">
        <v>294</v>
      </c>
      <c r="D57" s="2" t="s">
        <v>40</v>
      </c>
      <c r="E57" s="3">
        <v>260</v>
      </c>
      <c r="F57" s="4">
        <v>297</v>
      </c>
      <c r="G57" s="5">
        <f>H57*E57/F57</f>
        <v>19.784511784511785</v>
      </c>
      <c r="H57" s="3">
        <v>22.6</v>
      </c>
      <c r="J57" s="6" t="str">
        <f>IF(I57&gt;0,I57/H57*100,"")</f>
        <v/>
      </c>
      <c r="K57" s="3" t="s">
        <v>45</v>
      </c>
      <c r="L57" s="3">
        <v>6.8000000000000005E-2</v>
      </c>
      <c r="M57" s="5">
        <f>H57/L57/9.81</f>
        <v>33.878995023085686</v>
      </c>
    </row>
    <row r="58" spans="1:13" ht="16.05" customHeight="1" x14ac:dyDescent="0.3">
      <c r="A58" s="1" t="s">
        <v>101</v>
      </c>
      <c r="B58" s="1" t="s">
        <v>102</v>
      </c>
      <c r="C58" s="1" t="s">
        <v>294</v>
      </c>
      <c r="D58" s="2" t="s">
        <v>40</v>
      </c>
      <c r="E58" s="3">
        <v>260</v>
      </c>
      <c r="F58" s="4">
        <v>310</v>
      </c>
      <c r="G58" s="5">
        <f>H58*E58/F58</f>
        <v>19.541935483870969</v>
      </c>
      <c r="H58" s="3">
        <v>23.3</v>
      </c>
      <c r="J58" s="6" t="str">
        <f>IF(I58&gt;0,I58/H58*100,"")</f>
        <v/>
      </c>
      <c r="K58" s="3" t="s">
        <v>45</v>
      </c>
      <c r="L58" s="3">
        <v>6.8000000000000005E-2</v>
      </c>
      <c r="M58" s="5">
        <f>H58/L58/9.81</f>
        <v>34.928344426455595</v>
      </c>
    </row>
    <row r="59" spans="1:13" ht="16.05" customHeight="1" x14ac:dyDescent="0.3">
      <c r="A59" s="1" t="s">
        <v>103</v>
      </c>
      <c r="B59" s="1" t="s">
        <v>105</v>
      </c>
      <c r="C59" s="1" t="s">
        <v>293</v>
      </c>
      <c r="D59" s="2" t="s">
        <v>81</v>
      </c>
      <c r="E59" s="3">
        <v>200</v>
      </c>
      <c r="F59" s="4">
        <v>235</v>
      </c>
      <c r="G59" s="5">
        <f>H59*E59/F59</f>
        <v>6.8085106382978724</v>
      </c>
      <c r="H59" s="3">
        <v>8</v>
      </c>
      <c r="J59" s="6" t="str">
        <f>IF(I59&gt;0,I59/H59*100,"")</f>
        <v/>
      </c>
      <c r="K59" s="3">
        <v>1</v>
      </c>
      <c r="L59" s="3">
        <v>2.7E-2</v>
      </c>
      <c r="M59" s="5">
        <f>H59/L59/9.81</f>
        <v>30.203496054668328</v>
      </c>
    </row>
    <row r="60" spans="1:13" ht="16.05" customHeight="1" x14ac:dyDescent="0.3">
      <c r="A60" s="1" t="s">
        <v>103</v>
      </c>
      <c r="B60" s="1" t="s">
        <v>104</v>
      </c>
      <c r="C60" s="1" t="s">
        <v>293</v>
      </c>
      <c r="D60" s="2" t="s">
        <v>81</v>
      </c>
      <c r="E60" s="3">
        <v>200</v>
      </c>
      <c r="F60" s="4">
        <v>220</v>
      </c>
      <c r="G60" s="5">
        <f>H60*E60/F60</f>
        <v>7.2727272727272725</v>
      </c>
      <c r="H60" s="3">
        <v>8</v>
      </c>
      <c r="J60" s="6" t="str">
        <f>IF(I60&gt;0,I60/H60*100,"")</f>
        <v/>
      </c>
      <c r="K60" s="3">
        <v>1</v>
      </c>
      <c r="L60" s="3">
        <v>2.7E-2</v>
      </c>
      <c r="M60" s="5">
        <f>H60/L60/9.81</f>
        <v>30.203496054668328</v>
      </c>
    </row>
    <row r="61" spans="1:13" ht="16.05" customHeight="1" x14ac:dyDescent="0.3">
      <c r="A61" s="1" t="s">
        <v>106</v>
      </c>
      <c r="B61" s="1" t="s">
        <v>107</v>
      </c>
      <c r="C61" s="1" t="s">
        <v>292</v>
      </c>
      <c r="D61" s="2" t="s">
        <v>283</v>
      </c>
      <c r="E61" s="3">
        <v>310</v>
      </c>
      <c r="F61" s="4">
        <v>360</v>
      </c>
      <c r="G61" s="5">
        <f>H61*E61/F61</f>
        <v>421.94444444444446</v>
      </c>
      <c r="H61" s="3">
        <v>490</v>
      </c>
      <c r="I61" s="3">
        <v>89</v>
      </c>
      <c r="J61" s="6">
        <f>IF(I61&gt;0,I61/H61*100,"")</f>
        <v>18.163265306122451</v>
      </c>
      <c r="K61" s="3">
        <v>5</v>
      </c>
      <c r="L61" s="3">
        <v>0.48</v>
      </c>
      <c r="M61" s="5">
        <f>H61/L61/9.81</f>
        <v>104.06048250084947</v>
      </c>
    </row>
    <row r="62" spans="1:13" ht="16.05" customHeight="1" x14ac:dyDescent="0.3">
      <c r="A62" s="1" t="s">
        <v>108</v>
      </c>
      <c r="B62" s="1" t="s">
        <v>108</v>
      </c>
      <c r="C62" s="1" t="s">
        <v>292</v>
      </c>
      <c r="D62" s="2" t="s">
        <v>284</v>
      </c>
      <c r="E62" s="3">
        <v>305</v>
      </c>
      <c r="F62" s="4">
        <v>341</v>
      </c>
      <c r="G62" s="5">
        <f>H62*E62/F62</f>
        <v>2367.5513196480938</v>
      </c>
      <c r="H62" s="3">
        <v>2647</v>
      </c>
      <c r="I62" s="3">
        <v>794</v>
      </c>
      <c r="J62" s="6">
        <f>IF(I62&gt;0,I62/H62*100,"")</f>
        <v>29.99622213826974</v>
      </c>
      <c r="K62" s="3">
        <v>4</v>
      </c>
      <c r="L62" s="3">
        <v>2.25</v>
      </c>
      <c r="M62" s="5">
        <f>H62/L62/9.81</f>
        <v>119.92298108506058</v>
      </c>
    </row>
    <row r="63" spans="1:13" ht="16.05" customHeight="1" x14ac:dyDescent="0.3">
      <c r="A63" s="1" t="s">
        <v>109</v>
      </c>
      <c r="B63" s="1" t="s">
        <v>110</v>
      </c>
      <c r="C63" s="1" t="s">
        <v>292</v>
      </c>
      <c r="D63" s="2" t="s">
        <v>112</v>
      </c>
      <c r="E63" s="3">
        <v>380</v>
      </c>
      <c r="F63" s="4">
        <v>930</v>
      </c>
      <c r="G63" s="5">
        <f>H63*E63/F63</f>
        <v>27.253763440860215</v>
      </c>
      <c r="H63" s="3">
        <v>66.7</v>
      </c>
      <c r="J63" s="6" t="str">
        <f>IF(I63&gt;0,I63/H63*100,"")</f>
        <v/>
      </c>
      <c r="K63" s="3">
        <v>60</v>
      </c>
      <c r="L63" s="3">
        <v>2.27</v>
      </c>
      <c r="M63" s="5">
        <f>H63/L63/9.81</f>
        <v>2.9952354650249005</v>
      </c>
    </row>
    <row r="64" spans="1:13" ht="16.05" customHeight="1" x14ac:dyDescent="0.3">
      <c r="A64" s="1" t="s">
        <v>109</v>
      </c>
      <c r="B64" s="1" t="s">
        <v>111</v>
      </c>
      <c r="C64" s="1" t="s">
        <v>292</v>
      </c>
      <c r="D64" s="2" t="s">
        <v>283</v>
      </c>
      <c r="E64" s="3">
        <v>390</v>
      </c>
      <c r="F64" s="4">
        <v>645</v>
      </c>
      <c r="G64" s="5">
        <f>H64*E64/F64</f>
        <v>110.28837209302326</v>
      </c>
      <c r="H64" s="3">
        <v>182.4</v>
      </c>
      <c r="J64" s="6" t="str">
        <f>IF(I64&gt;0,I64/H64*100,"")</f>
        <v/>
      </c>
      <c r="K64" s="3">
        <v>60</v>
      </c>
      <c r="L64" s="3">
        <v>2.27</v>
      </c>
      <c r="M64" s="5">
        <f>H64/L64/9.81</f>
        <v>8.1908687979091717</v>
      </c>
    </row>
    <row r="65" spans="1:13" ht="16.05" customHeight="1" x14ac:dyDescent="0.3">
      <c r="A65" s="1" t="s">
        <v>113</v>
      </c>
      <c r="B65" s="1" t="s">
        <v>114</v>
      </c>
      <c r="C65" s="1" t="s">
        <v>293</v>
      </c>
      <c r="D65" s="2" t="s">
        <v>10</v>
      </c>
      <c r="E65" s="3">
        <v>204</v>
      </c>
      <c r="F65" s="4">
        <v>204</v>
      </c>
      <c r="G65" s="5">
        <f>H65*E65/F65</f>
        <v>36</v>
      </c>
      <c r="H65" s="3">
        <v>36</v>
      </c>
      <c r="J65" s="6" t="str">
        <f>IF(I65&gt;0,I65/H65*100,"")</f>
        <v/>
      </c>
      <c r="K65" s="3">
        <v>1</v>
      </c>
      <c r="L65" s="3">
        <v>7.5999999999999998E-2</v>
      </c>
      <c r="M65" s="5">
        <f>H65/L65/9.81</f>
        <v>48.285852245292126</v>
      </c>
    </row>
    <row r="66" spans="1:13" ht="16.05" customHeight="1" x14ac:dyDescent="0.3">
      <c r="A66" s="1" t="s">
        <v>115</v>
      </c>
      <c r="B66" s="1" t="s">
        <v>117</v>
      </c>
      <c r="C66" s="1" t="s">
        <v>293</v>
      </c>
      <c r="D66" s="2" t="s">
        <v>81</v>
      </c>
      <c r="E66" s="3">
        <v>220</v>
      </c>
      <c r="F66" s="4">
        <v>247</v>
      </c>
      <c r="G66" s="5">
        <f>H66*E66/F66</f>
        <v>289.11740890688259</v>
      </c>
      <c r="H66" s="3">
        <v>324.60000000000002</v>
      </c>
      <c r="J66" s="6" t="str">
        <f>IF(I66&gt;0,I66/H66*100,"")</f>
        <v/>
      </c>
      <c r="K66" s="3">
        <v>1</v>
      </c>
      <c r="L66" s="3">
        <v>3.9809999999999999</v>
      </c>
      <c r="M66" s="5">
        <f>H66/L66/9.81</f>
        <v>8.3116515989174893</v>
      </c>
    </row>
    <row r="67" spans="1:13" ht="16.05" customHeight="1" x14ac:dyDescent="0.3">
      <c r="A67" s="1" t="s">
        <v>115</v>
      </c>
      <c r="B67" s="1" t="s">
        <v>118</v>
      </c>
      <c r="C67" s="1" t="s">
        <v>293</v>
      </c>
      <c r="D67" s="2" t="s">
        <v>81</v>
      </c>
      <c r="E67" s="3">
        <v>200</v>
      </c>
      <c r="F67" s="4">
        <v>273</v>
      </c>
      <c r="G67" s="5">
        <f>H67*E67/F67</f>
        <v>255.67765567765568</v>
      </c>
      <c r="H67" s="3">
        <v>349</v>
      </c>
      <c r="J67" s="6" t="str">
        <f>IF(I67&gt;0,I67/H67*100,"")</f>
        <v/>
      </c>
      <c r="K67" s="3">
        <v>1</v>
      </c>
      <c r="L67" s="3">
        <v>3.9740000000000002</v>
      </c>
      <c r="M67" s="5">
        <f>H67/L67/9.81</f>
        <v>8.9521748654736921</v>
      </c>
    </row>
    <row r="68" spans="1:13" ht="16.05" customHeight="1" x14ac:dyDescent="0.3">
      <c r="A68" s="1" t="s">
        <v>115</v>
      </c>
      <c r="B68" s="1" t="s">
        <v>116</v>
      </c>
      <c r="C68" s="1" t="s">
        <v>293</v>
      </c>
      <c r="D68" s="2" t="s">
        <v>81</v>
      </c>
      <c r="E68" s="3">
        <v>191</v>
      </c>
      <c r="F68" s="4">
        <v>215</v>
      </c>
      <c r="G68" s="5">
        <f>H68*E68/F68</f>
        <v>270.33162790697673</v>
      </c>
      <c r="H68" s="3">
        <v>304.3</v>
      </c>
      <c r="J68" s="6" t="str">
        <f>IF(I68&gt;0,I68/H68*100,"")</f>
        <v/>
      </c>
      <c r="K68" s="3">
        <v>1</v>
      </c>
      <c r="L68" s="3">
        <v>3.9740000000000002</v>
      </c>
      <c r="M68" s="5">
        <f>H68/L68/9.81</f>
        <v>7.8055782566293548</v>
      </c>
    </row>
    <row r="69" spans="1:13" ht="16.05" customHeight="1" x14ac:dyDescent="0.3">
      <c r="A69" s="1" t="s">
        <v>134</v>
      </c>
      <c r="B69" s="1" t="s">
        <v>135</v>
      </c>
      <c r="C69" s="1" t="s">
        <v>293</v>
      </c>
      <c r="D69" s="2" t="s">
        <v>67</v>
      </c>
      <c r="E69" s="3">
        <v>253</v>
      </c>
      <c r="F69" s="4">
        <v>280</v>
      </c>
      <c r="G69" s="5">
        <f>H69*E69/F69</f>
        <v>1694.1964285714287</v>
      </c>
      <c r="H69" s="3">
        <v>1875</v>
      </c>
      <c r="J69" s="6" t="str">
        <f>IF(I69&gt;0,I69/H69*100,"")</f>
        <v/>
      </c>
      <c r="K69" s="3">
        <v>1</v>
      </c>
      <c r="L69" s="3">
        <v>53.1</v>
      </c>
      <c r="M69" s="5">
        <f>H69/L69/9.81</f>
        <v>3.5994632480404523</v>
      </c>
    </row>
    <row r="70" spans="1:13" ht="16.05" customHeight="1" x14ac:dyDescent="0.3">
      <c r="A70" s="1" t="s">
        <v>134</v>
      </c>
      <c r="B70" s="1" t="s">
        <v>137</v>
      </c>
      <c r="C70" s="1" t="s">
        <v>293</v>
      </c>
      <c r="D70" s="2" t="s">
        <v>67</v>
      </c>
      <c r="E70" s="3">
        <v>253</v>
      </c>
      <c r="F70" s="4">
        <v>280</v>
      </c>
      <c r="G70" s="5">
        <f>H70*E70/F70</f>
        <v>1920.0892857142858</v>
      </c>
      <c r="H70" s="3">
        <v>2125</v>
      </c>
      <c r="J70" s="6" t="str">
        <f>IF(I70&gt;0,I70/H70*100,"")</f>
        <v/>
      </c>
      <c r="K70" s="3">
        <v>1</v>
      </c>
      <c r="L70" s="3">
        <v>53.1</v>
      </c>
      <c r="M70" s="5">
        <f>H70/L70/9.81</f>
        <v>4.0793916811125115</v>
      </c>
    </row>
    <row r="71" spans="1:13" ht="16.05" customHeight="1" x14ac:dyDescent="0.3">
      <c r="A71" s="1" t="s">
        <v>134</v>
      </c>
      <c r="B71" s="1" t="s">
        <v>136</v>
      </c>
      <c r="C71" s="1" t="s">
        <v>293</v>
      </c>
      <c r="D71" s="2" t="s">
        <v>67</v>
      </c>
      <c r="E71" s="3">
        <v>253</v>
      </c>
      <c r="F71" s="4">
        <v>280</v>
      </c>
      <c r="G71" s="5">
        <f>H71*E71/F71</f>
        <v>1761.9642857142858</v>
      </c>
      <c r="H71" s="3">
        <v>1950</v>
      </c>
      <c r="J71" s="6" t="str">
        <f>IF(I71&gt;0,I71/H71*100,"")</f>
        <v/>
      </c>
      <c r="K71" s="3">
        <v>1</v>
      </c>
      <c r="L71" s="3">
        <v>53.1</v>
      </c>
      <c r="M71" s="5">
        <f>H71/L71/9.81</f>
        <v>3.7434417779620701</v>
      </c>
    </row>
    <row r="72" spans="1:13" ht="16.05" customHeight="1" x14ac:dyDescent="0.3">
      <c r="A72" s="1" t="s">
        <v>119</v>
      </c>
      <c r="B72" s="1" t="s">
        <v>120</v>
      </c>
      <c r="C72" s="1" t="s">
        <v>293</v>
      </c>
      <c r="D72" s="2" t="s">
        <v>85</v>
      </c>
      <c r="E72" s="3">
        <v>235</v>
      </c>
      <c r="F72" s="4">
        <v>261</v>
      </c>
      <c r="G72" s="5">
        <f>H72*E72/F72</f>
        <v>264.71264367816093</v>
      </c>
      <c r="H72" s="3">
        <v>294</v>
      </c>
      <c r="J72" s="6" t="str">
        <f>IF(I72&gt;0,I72/H72*100,"")</f>
        <v/>
      </c>
      <c r="K72" s="3">
        <v>1</v>
      </c>
      <c r="L72" s="3">
        <v>4.4000000000000004</v>
      </c>
      <c r="M72" s="5">
        <f>H72/L72/9.81</f>
        <v>6.8112315818737832</v>
      </c>
    </row>
    <row r="73" spans="1:13" ht="16.05" customHeight="1" x14ac:dyDescent="0.3">
      <c r="A73" s="1" t="s">
        <v>119</v>
      </c>
      <c r="B73" s="1" t="s">
        <v>121</v>
      </c>
      <c r="C73" s="1" t="s">
        <v>293</v>
      </c>
      <c r="D73" s="2" t="s">
        <v>85</v>
      </c>
      <c r="E73" s="3">
        <v>210</v>
      </c>
      <c r="F73" s="4">
        <v>282</v>
      </c>
      <c r="G73" s="5">
        <f>H73*E73/F73</f>
        <v>236.80851063829786</v>
      </c>
      <c r="H73" s="3">
        <v>318</v>
      </c>
      <c r="J73" s="6" t="str">
        <f>IF(I73&gt;0,I73/H73*100,"")</f>
        <v/>
      </c>
      <c r="K73" s="3">
        <v>1</v>
      </c>
      <c r="L73" s="3">
        <v>4.4000000000000004</v>
      </c>
      <c r="M73" s="5">
        <f>H73/L73/9.81</f>
        <v>7.3672504865165402</v>
      </c>
    </row>
    <row r="74" spans="1:13" ht="16.05" customHeight="1" x14ac:dyDescent="0.3">
      <c r="A74" s="1" t="s">
        <v>128</v>
      </c>
      <c r="B74" s="1" t="s">
        <v>129</v>
      </c>
      <c r="C74" s="1" t="s">
        <v>293</v>
      </c>
      <c r="D74" s="2" t="s">
        <v>67</v>
      </c>
      <c r="E74" s="3">
        <v>200</v>
      </c>
      <c r="F74" s="4">
        <v>293.10000000000002</v>
      </c>
      <c r="G74" s="5">
        <f>H74*E74/F74</f>
        <v>225.86148072330261</v>
      </c>
      <c r="H74" s="3">
        <v>331</v>
      </c>
      <c r="J74" s="6" t="str">
        <f>IF(I74&gt;0,I74/H74*100,"")</f>
        <v/>
      </c>
      <c r="K74" s="3">
        <v>1</v>
      </c>
      <c r="L74" s="3">
        <v>14</v>
      </c>
      <c r="M74" s="5">
        <f>H74/L74/9.81</f>
        <v>2.4100771807193824</v>
      </c>
    </row>
    <row r="75" spans="1:13" ht="16.05" customHeight="1" x14ac:dyDescent="0.3">
      <c r="A75" s="1" t="s">
        <v>131</v>
      </c>
      <c r="B75" s="1" t="s">
        <v>132</v>
      </c>
      <c r="C75" s="1" t="s">
        <v>293</v>
      </c>
      <c r="D75" s="2" t="s">
        <v>67</v>
      </c>
      <c r="E75" s="3">
        <v>200</v>
      </c>
      <c r="F75" s="4">
        <v>301</v>
      </c>
      <c r="G75" s="5">
        <f>H75*E75/F75</f>
        <v>263.12292358803984</v>
      </c>
      <c r="H75" s="3">
        <v>396</v>
      </c>
      <c r="J75" s="6" t="str">
        <f>IF(I75&gt;0,I75/H75*100,"")</f>
        <v/>
      </c>
      <c r="K75" s="3">
        <v>1</v>
      </c>
      <c r="L75" s="3">
        <v>14</v>
      </c>
      <c r="M75" s="5">
        <f>H75/L75/9.81</f>
        <v>2.8833551769331582</v>
      </c>
    </row>
    <row r="76" spans="1:13" ht="16.05" customHeight="1" x14ac:dyDescent="0.3">
      <c r="A76" s="1" t="s">
        <v>130</v>
      </c>
      <c r="B76" s="1" t="s">
        <v>133</v>
      </c>
      <c r="C76" s="1" t="s">
        <v>293</v>
      </c>
      <c r="D76" s="2" t="s">
        <v>67</v>
      </c>
      <c r="E76" s="3">
        <v>200</v>
      </c>
      <c r="F76" s="4">
        <v>294</v>
      </c>
      <c r="G76" s="5">
        <f>H76*E76/F76</f>
        <v>362.58503401360542</v>
      </c>
      <c r="H76" s="3">
        <v>533</v>
      </c>
      <c r="J76" s="6" t="str">
        <f>IF(I76&gt;0,I76/H76*100,"")</f>
        <v/>
      </c>
      <c r="K76" s="3">
        <v>1</v>
      </c>
      <c r="L76" s="3">
        <v>25</v>
      </c>
      <c r="M76" s="5">
        <f>H76/L76/9.81</f>
        <v>2.1732925586136593</v>
      </c>
    </row>
    <row r="77" spans="1:13" ht="16.05" customHeight="1" x14ac:dyDescent="0.3">
      <c r="A77" s="1" t="s">
        <v>122</v>
      </c>
      <c r="B77" s="1" t="s">
        <v>123</v>
      </c>
      <c r="C77" s="1" t="s">
        <v>293</v>
      </c>
      <c r="D77" s="2" t="s">
        <v>70</v>
      </c>
      <c r="E77" s="3">
        <v>228</v>
      </c>
      <c r="F77" s="4">
        <v>261</v>
      </c>
      <c r="G77" s="5">
        <f>H77*E77/F77</f>
        <v>401.83908045977012</v>
      </c>
      <c r="H77" s="3">
        <v>460</v>
      </c>
      <c r="J77" s="6" t="str">
        <f>IF(I77&gt;0,I77/H77*100,"")</f>
        <v/>
      </c>
      <c r="K77" s="3">
        <v>1</v>
      </c>
      <c r="L77" s="3">
        <v>10.5</v>
      </c>
      <c r="M77" s="5">
        <f>H77/L77/9.81</f>
        <v>4.4658026309402459</v>
      </c>
    </row>
    <row r="78" spans="1:13" ht="16.05" customHeight="1" x14ac:dyDescent="0.3">
      <c r="A78" s="1" t="s">
        <v>124</v>
      </c>
      <c r="B78" s="1" t="s">
        <v>125</v>
      </c>
      <c r="C78" s="1" t="s">
        <v>293</v>
      </c>
      <c r="D78" s="2" t="s">
        <v>67</v>
      </c>
      <c r="E78" s="3">
        <v>238</v>
      </c>
      <c r="F78" s="4">
        <v>265</v>
      </c>
      <c r="G78" s="5">
        <f>H78*E78/F78</f>
        <v>483.18490566037735</v>
      </c>
      <c r="H78" s="3">
        <v>538</v>
      </c>
      <c r="J78" s="6" t="str">
        <f>IF(I78&gt;0,I78/H78*100,"")</f>
        <v/>
      </c>
      <c r="K78" s="3">
        <v>1</v>
      </c>
      <c r="L78" s="3">
        <v>13.5</v>
      </c>
      <c r="M78" s="5">
        <f>H78/L78/9.81</f>
        <v>4.0623702193528901</v>
      </c>
    </row>
    <row r="79" spans="1:13" ht="16.05" customHeight="1" x14ac:dyDescent="0.3">
      <c r="A79" s="1" t="s">
        <v>126</v>
      </c>
      <c r="B79" s="1" t="s">
        <v>127</v>
      </c>
      <c r="C79" s="1" t="s">
        <v>293</v>
      </c>
      <c r="D79" s="2" t="s">
        <v>67</v>
      </c>
      <c r="E79" s="3">
        <v>240</v>
      </c>
      <c r="F79" s="4">
        <v>282</v>
      </c>
      <c r="G79" s="5">
        <f>H79*E79/F79</f>
        <v>651.063829787234</v>
      </c>
      <c r="H79" s="3">
        <v>765</v>
      </c>
      <c r="J79" s="6" t="str">
        <f>IF(I79&gt;0,I79/H79*100,"")</f>
        <v/>
      </c>
      <c r="K79" s="3">
        <v>1</v>
      </c>
      <c r="L79" s="3">
        <v>14.8</v>
      </c>
      <c r="M79" s="5">
        <f>H79/L79/9.81</f>
        <v>5.2690304983882958</v>
      </c>
    </row>
    <row r="80" spans="1:13" ht="16.05" customHeight="1" x14ac:dyDescent="0.3">
      <c r="A80" s="1" t="s">
        <v>138</v>
      </c>
      <c r="B80" s="1" t="s">
        <v>138</v>
      </c>
      <c r="C80" s="1" t="s">
        <v>292</v>
      </c>
      <c r="D80" s="2" t="s">
        <v>283</v>
      </c>
      <c r="E80" s="3">
        <v>373</v>
      </c>
      <c r="F80" s="4">
        <v>455</v>
      </c>
      <c r="G80" s="5">
        <f>H80*E80/F80</f>
        <v>2187.9934065934067</v>
      </c>
      <c r="H80" s="3">
        <v>2669</v>
      </c>
      <c r="I80" s="3">
        <v>1335</v>
      </c>
      <c r="J80" s="6">
        <f>IF(I80&gt;0,I80/H80*100,"")</f>
        <v>50.018733608092916</v>
      </c>
      <c r="K80" s="3">
        <v>4</v>
      </c>
      <c r="L80" s="3">
        <v>3.63</v>
      </c>
      <c r="M80" s="5">
        <f>H80/L80/9.81</f>
        <v>74.950225075329328</v>
      </c>
    </row>
    <row r="81" spans="1:13" ht="16.05" customHeight="1" x14ac:dyDescent="0.3">
      <c r="A81" s="1" t="s">
        <v>139</v>
      </c>
      <c r="B81" s="1" t="s">
        <v>140</v>
      </c>
      <c r="C81" s="1" t="s">
        <v>292</v>
      </c>
      <c r="D81" s="2" t="s">
        <v>283</v>
      </c>
      <c r="E81" s="3">
        <v>371</v>
      </c>
      <c r="F81" s="4">
        <v>454</v>
      </c>
      <c r="G81" s="5">
        <f>H81*E81/F81</f>
        <v>3634.8193832599118</v>
      </c>
      <c r="H81" s="3">
        <v>4448</v>
      </c>
      <c r="I81" s="3">
        <v>2669</v>
      </c>
      <c r="J81" s="6">
        <f>IF(I81&gt;0,I81/H81*100,"")</f>
        <v>60.004496402877692</v>
      </c>
      <c r="K81" s="3">
        <v>4</v>
      </c>
      <c r="L81" s="3">
        <v>6.05</v>
      </c>
      <c r="M81" s="5">
        <f>H81/L81/9.81</f>
        <v>74.944608722757167</v>
      </c>
    </row>
    <row r="82" spans="1:13" ht="16.05" customHeight="1" x14ac:dyDescent="0.3">
      <c r="A82" s="1" t="s">
        <v>141</v>
      </c>
      <c r="B82" s="1" t="s">
        <v>142</v>
      </c>
      <c r="C82" s="1" t="s">
        <v>292</v>
      </c>
      <c r="D82" s="2" t="s">
        <v>280</v>
      </c>
      <c r="E82" s="3">
        <v>323</v>
      </c>
      <c r="F82" s="4">
        <v>350</v>
      </c>
      <c r="G82" s="5">
        <f>H82*E82/F82</f>
        <v>2700.28</v>
      </c>
      <c r="H82" s="3">
        <v>2926</v>
      </c>
      <c r="I82" s="3">
        <v>2194</v>
      </c>
      <c r="J82" s="6">
        <f>IF(I82&gt;0,I82/H82*100,"")</f>
        <v>74.982911825017084</v>
      </c>
      <c r="K82" s="3">
        <v>1</v>
      </c>
      <c r="L82" s="3">
        <v>4.18</v>
      </c>
      <c r="M82" s="5">
        <f>H82/L82/9.81</f>
        <v>71.35575942915392</v>
      </c>
    </row>
    <row r="83" spans="1:13" ht="16.05" customHeight="1" x14ac:dyDescent="0.3">
      <c r="A83" s="1" t="s">
        <v>141</v>
      </c>
      <c r="B83" s="1" t="s">
        <v>143</v>
      </c>
      <c r="C83" s="1" t="s">
        <v>292</v>
      </c>
      <c r="D83" s="2" t="s">
        <v>280</v>
      </c>
      <c r="E83" s="3">
        <v>200</v>
      </c>
      <c r="F83" s="4">
        <v>459</v>
      </c>
      <c r="G83" s="5">
        <f>H83*E83/F83</f>
        <v>998.69281045751632</v>
      </c>
      <c r="H83" s="3">
        <v>2292</v>
      </c>
      <c r="I83" s="3">
        <v>1719</v>
      </c>
      <c r="J83" s="6">
        <f>IF(I83&gt;0,I83/H83*100,"")</f>
        <v>75</v>
      </c>
      <c r="K83" s="3">
        <v>3</v>
      </c>
      <c r="L83" s="3">
        <v>4.18</v>
      </c>
      <c r="M83" s="5">
        <f>H83/L83/9.81</f>
        <v>55.89453199303513</v>
      </c>
    </row>
    <row r="84" spans="1:13" ht="16.05" customHeight="1" x14ac:dyDescent="0.3">
      <c r="A84" s="1" t="s">
        <v>146</v>
      </c>
      <c r="B84" s="1" t="s">
        <v>146</v>
      </c>
      <c r="C84" s="1" t="s">
        <v>292</v>
      </c>
      <c r="D84" s="2" t="s">
        <v>280</v>
      </c>
      <c r="E84" s="3">
        <v>260</v>
      </c>
      <c r="F84" s="4">
        <v>290</v>
      </c>
      <c r="G84" s="5">
        <f>H84*E84/F84</f>
        <v>1690</v>
      </c>
      <c r="H84" s="3">
        <v>1885</v>
      </c>
      <c r="J84" s="6" t="str">
        <f>IF(I84&gt;0,I84/H84*100,"")</f>
        <v/>
      </c>
      <c r="K84" s="3">
        <v>1</v>
      </c>
      <c r="L84" s="3">
        <v>1.264</v>
      </c>
      <c r="M84" s="5">
        <f>H84/L84/9.81</f>
        <v>152.01809055600717</v>
      </c>
    </row>
    <row r="85" spans="1:13" ht="16.05" customHeight="1" x14ac:dyDescent="0.3">
      <c r="A85" s="1" t="s">
        <v>146</v>
      </c>
      <c r="B85" s="1" t="s">
        <v>149</v>
      </c>
      <c r="C85" s="1" t="s">
        <v>292</v>
      </c>
      <c r="D85" s="2" t="s">
        <v>280</v>
      </c>
      <c r="E85" s="3">
        <v>269</v>
      </c>
      <c r="F85" s="4">
        <v>310</v>
      </c>
      <c r="G85" s="5">
        <f>H85*E85/F85</f>
        <v>1952.4193548387098</v>
      </c>
      <c r="H85" s="3">
        <v>2250</v>
      </c>
      <c r="J85" s="6" t="str">
        <f>IF(I85&gt;0,I85/H85*100,"")</f>
        <v/>
      </c>
      <c r="K85" s="3">
        <v>1</v>
      </c>
      <c r="L85" s="3">
        <v>1.264</v>
      </c>
      <c r="M85" s="5">
        <f>H85/L85/9.81</f>
        <v>181.45395424457087</v>
      </c>
    </row>
    <row r="86" spans="1:13" ht="16.05" customHeight="1" x14ac:dyDescent="0.3">
      <c r="A86" s="1" t="s">
        <v>146</v>
      </c>
      <c r="B86" s="1" t="s">
        <v>148</v>
      </c>
      <c r="C86" s="1" t="s">
        <v>292</v>
      </c>
      <c r="D86" s="2" t="s">
        <v>280</v>
      </c>
      <c r="E86" s="3">
        <v>256</v>
      </c>
      <c r="F86" s="4">
        <v>290</v>
      </c>
      <c r="G86" s="5">
        <f>H86*E86/F86</f>
        <v>2081.5448275862068</v>
      </c>
      <c r="H86" s="3">
        <v>2358</v>
      </c>
      <c r="J86" s="6" t="str">
        <f>IF(I86&gt;0,I86/H86*100,"")</f>
        <v/>
      </c>
      <c r="K86" s="3">
        <v>1</v>
      </c>
      <c r="L86" s="3">
        <v>1.4350000000000001</v>
      </c>
      <c r="M86" s="5">
        <f>H86/L86/9.81</f>
        <v>167.50311670875556</v>
      </c>
    </row>
    <row r="87" spans="1:13" ht="16.05" customHeight="1" x14ac:dyDescent="0.3">
      <c r="A87" s="1" t="s">
        <v>146</v>
      </c>
      <c r="B87" s="1" t="s">
        <v>147</v>
      </c>
      <c r="C87" s="1" t="s">
        <v>292</v>
      </c>
      <c r="D87" s="2" t="s">
        <v>280</v>
      </c>
      <c r="E87" s="3">
        <v>264</v>
      </c>
      <c r="F87" s="4">
        <v>301</v>
      </c>
      <c r="G87" s="5">
        <f>H87*E87/F87</f>
        <v>2335.654485049834</v>
      </c>
      <c r="H87" s="3">
        <v>2663</v>
      </c>
      <c r="J87" s="6" t="str">
        <f>IF(I87&gt;0,I87/H87*100,"")</f>
        <v/>
      </c>
      <c r="K87" s="3">
        <v>1</v>
      </c>
      <c r="L87" s="3">
        <v>1.5169999999999999</v>
      </c>
      <c r="M87" s="5">
        <f>H87/L87/9.81</f>
        <v>178.94376811360476</v>
      </c>
    </row>
    <row r="88" spans="1:13" ht="16.05" customHeight="1" x14ac:dyDescent="0.3">
      <c r="A88" s="1" t="s">
        <v>152</v>
      </c>
      <c r="B88" s="1" t="s">
        <v>155</v>
      </c>
      <c r="C88" s="1" t="s">
        <v>292</v>
      </c>
      <c r="D88" s="2" t="s">
        <v>280</v>
      </c>
      <c r="E88" s="3">
        <v>263</v>
      </c>
      <c r="F88" s="4">
        <v>304</v>
      </c>
      <c r="G88" s="5">
        <f>H88*E88/F88</f>
        <v>6895.9638157894733</v>
      </c>
      <c r="H88" s="3">
        <v>7971</v>
      </c>
      <c r="J88" s="6" t="str">
        <f>IF(I88&gt;0,I88/H88*100,"")</f>
        <v/>
      </c>
      <c r="K88" s="3">
        <v>1</v>
      </c>
      <c r="L88" s="3">
        <v>8.39</v>
      </c>
      <c r="M88" s="5">
        <f>H88/L88/9.81</f>
        <v>96.846034123920631</v>
      </c>
    </row>
    <row r="89" spans="1:13" ht="16.05" customHeight="1" x14ac:dyDescent="0.3">
      <c r="A89" s="1" t="s">
        <v>152</v>
      </c>
      <c r="B89" s="1" t="s">
        <v>154</v>
      </c>
      <c r="C89" s="1" t="s">
        <v>292</v>
      </c>
      <c r="D89" s="2" t="s">
        <v>280</v>
      </c>
      <c r="E89" s="3">
        <v>260</v>
      </c>
      <c r="F89" s="4">
        <v>301</v>
      </c>
      <c r="G89" s="5">
        <f>H89*E89/F89</f>
        <v>6609.7009966777405</v>
      </c>
      <c r="H89" s="3">
        <v>7652</v>
      </c>
      <c r="J89" s="6" t="str">
        <f>IF(I89&gt;0,I89/H89*100,"")</f>
        <v/>
      </c>
      <c r="K89" s="3">
        <v>1</v>
      </c>
      <c r="L89" s="3">
        <v>8.39</v>
      </c>
      <c r="M89" s="5">
        <f>H89/L89/9.81</f>
        <v>92.970248791398902</v>
      </c>
    </row>
    <row r="90" spans="1:13" ht="16.05" customHeight="1" x14ac:dyDescent="0.3">
      <c r="A90" s="1" t="s">
        <v>152</v>
      </c>
      <c r="B90" s="1" t="s">
        <v>156</v>
      </c>
      <c r="C90" s="1" t="s">
        <v>292</v>
      </c>
      <c r="D90" s="2" t="s">
        <v>280</v>
      </c>
      <c r="E90" s="3">
        <v>269</v>
      </c>
      <c r="F90" s="4">
        <v>306</v>
      </c>
      <c r="G90" s="5">
        <f>H90*E90/F90</f>
        <v>8078.7908496732025</v>
      </c>
      <c r="H90" s="3">
        <v>9190</v>
      </c>
      <c r="I90" s="3">
        <v>7856</v>
      </c>
      <c r="J90" s="6">
        <f>IF(I90&gt;0,I90/H90*100,"")</f>
        <v>85.484221980413494</v>
      </c>
      <c r="K90" s="3">
        <v>1</v>
      </c>
      <c r="L90" s="3">
        <v>8.61</v>
      </c>
      <c r="M90" s="5">
        <f>H90/L90/9.81</f>
        <v>108.80362189379866</v>
      </c>
    </row>
    <row r="91" spans="1:13" ht="16.05" customHeight="1" x14ac:dyDescent="0.3">
      <c r="A91" s="1" t="s">
        <v>157</v>
      </c>
      <c r="B91" s="1" t="s">
        <v>158</v>
      </c>
      <c r="C91" s="1" t="s">
        <v>292</v>
      </c>
      <c r="D91" s="2" t="s">
        <v>280</v>
      </c>
      <c r="E91" s="3">
        <v>270</v>
      </c>
      <c r="F91" s="4">
        <v>310</v>
      </c>
      <c r="G91" s="5">
        <f>H91*E91/F91</f>
        <v>8004.1935483870966</v>
      </c>
      <c r="H91" s="3">
        <v>9190</v>
      </c>
      <c r="I91" s="3">
        <v>5513</v>
      </c>
      <c r="J91" s="6">
        <f>IF(I91&gt;0,I91/H91*100,"")</f>
        <v>59.989118607181723</v>
      </c>
      <c r="K91" s="3">
        <v>1</v>
      </c>
      <c r="L91" s="3">
        <v>8.39</v>
      </c>
      <c r="M91" s="5">
        <f>H91/L91/9.81</f>
        <v>111.65663700901149</v>
      </c>
    </row>
    <row r="92" spans="1:13" ht="16.05" customHeight="1" x14ac:dyDescent="0.3">
      <c r="A92" s="1" t="s">
        <v>159</v>
      </c>
      <c r="B92" s="1" t="s">
        <v>159</v>
      </c>
      <c r="C92" s="1" t="s">
        <v>292</v>
      </c>
      <c r="D92" s="2" t="s">
        <v>280</v>
      </c>
      <c r="E92" s="3">
        <v>272</v>
      </c>
      <c r="F92" s="4">
        <v>299</v>
      </c>
      <c r="G92" s="5">
        <f>H92*E92/F92</f>
        <v>8018.9966555183946</v>
      </c>
      <c r="H92" s="3">
        <v>8815</v>
      </c>
      <c r="I92" s="3">
        <v>6390</v>
      </c>
      <c r="J92" s="6">
        <f>IF(I92&gt;0,I92/H92*100,"")</f>
        <v>72.490073737946688</v>
      </c>
      <c r="K92" s="3">
        <v>1</v>
      </c>
      <c r="L92" s="3">
        <v>9.66</v>
      </c>
      <c r="M92" s="5">
        <f>H92/L92/9.81</f>
        <v>93.019967371782286</v>
      </c>
    </row>
    <row r="93" spans="1:13" ht="16.05" customHeight="1" x14ac:dyDescent="0.3">
      <c r="A93" s="1" t="s">
        <v>160</v>
      </c>
      <c r="B93" s="1" t="s">
        <v>162</v>
      </c>
      <c r="C93" s="1" t="s">
        <v>292</v>
      </c>
      <c r="D93" s="2" t="s">
        <v>282</v>
      </c>
      <c r="E93" s="3">
        <v>189</v>
      </c>
      <c r="F93" s="4">
        <v>267</v>
      </c>
      <c r="G93" s="5">
        <f>H93*E93/F93</f>
        <v>48.276404494382028</v>
      </c>
      <c r="H93" s="3">
        <v>68.2</v>
      </c>
      <c r="J93" s="6" t="str">
        <f>IF(I93&gt;0,I93/H93*100,"")</f>
        <v/>
      </c>
      <c r="K93" s="3">
        <v>1</v>
      </c>
      <c r="L93" s="3">
        <v>0.17299999999999999</v>
      </c>
      <c r="M93" s="5">
        <f>H93/L93/9.81</f>
        <v>40.185489620712616</v>
      </c>
    </row>
    <row r="94" spans="1:13" ht="16.05" customHeight="1" x14ac:dyDescent="0.3">
      <c r="A94" s="1" t="s">
        <v>161</v>
      </c>
      <c r="B94" s="1" t="s">
        <v>163</v>
      </c>
      <c r="C94" s="1" t="s">
        <v>292</v>
      </c>
      <c r="D94" s="2" t="s">
        <v>282</v>
      </c>
      <c r="E94" s="3">
        <v>217</v>
      </c>
      <c r="F94" s="4">
        <v>251</v>
      </c>
      <c r="G94" s="5">
        <f>H94*E94/F94</f>
        <v>221.66852589641434</v>
      </c>
      <c r="H94" s="3">
        <v>256.39999999999998</v>
      </c>
      <c r="J94" s="6" t="str">
        <f>IF(I94&gt;0,I94/H94*100,"")</f>
        <v/>
      </c>
      <c r="K94" s="3">
        <v>1</v>
      </c>
      <c r="L94" s="3">
        <v>0.34200000000000003</v>
      </c>
      <c r="M94" s="5">
        <f>H94/L94/9.81</f>
        <v>76.422793306746286</v>
      </c>
    </row>
    <row r="95" spans="1:13" ht="16.05" customHeight="1" x14ac:dyDescent="0.3">
      <c r="A95" s="1" t="s">
        <v>164</v>
      </c>
      <c r="B95" s="1" t="s">
        <v>165</v>
      </c>
      <c r="C95" s="1" t="s">
        <v>292</v>
      </c>
      <c r="D95" s="2" t="s">
        <v>282</v>
      </c>
      <c r="E95" s="3">
        <v>210</v>
      </c>
      <c r="F95" s="4">
        <v>240</v>
      </c>
      <c r="G95" s="5">
        <f>H95*E95/F95</f>
        <v>63.875</v>
      </c>
      <c r="H95" s="3">
        <v>73</v>
      </c>
      <c r="J95" s="6" t="str">
        <f>IF(I95&gt;0,I95/H95*100,"")</f>
        <v/>
      </c>
      <c r="K95" s="3">
        <v>1</v>
      </c>
      <c r="L95" s="3">
        <v>0.17100000000000001</v>
      </c>
      <c r="M95" s="5">
        <f>H95/L95/9.81</f>
        <v>43.516879184028703</v>
      </c>
    </row>
    <row r="96" spans="1:13" ht="16.05" customHeight="1" x14ac:dyDescent="0.3">
      <c r="A96" s="1" t="s">
        <v>166</v>
      </c>
      <c r="B96" s="1" t="s">
        <v>164</v>
      </c>
      <c r="C96" s="1" t="s">
        <v>292</v>
      </c>
      <c r="D96" s="2" t="s">
        <v>282</v>
      </c>
      <c r="E96" s="3">
        <v>217</v>
      </c>
      <c r="F96" s="4">
        <v>251</v>
      </c>
      <c r="G96" s="5">
        <f>H96*E96/F96</f>
        <v>82.996015936254977</v>
      </c>
      <c r="H96" s="3">
        <v>96</v>
      </c>
      <c r="J96" s="6" t="str">
        <f>IF(I96&gt;0,I96/H96*100,"")</f>
        <v/>
      </c>
      <c r="K96" s="3">
        <v>1</v>
      </c>
      <c r="L96" s="3">
        <v>0.17100000000000001</v>
      </c>
      <c r="M96" s="5">
        <f>H96/L96/9.81</f>
        <v>57.227676735161033</v>
      </c>
    </row>
    <row r="97" spans="1:13" ht="16.05" customHeight="1" x14ac:dyDescent="0.3">
      <c r="A97" s="1" t="s">
        <v>167</v>
      </c>
      <c r="B97" s="1" t="s">
        <v>168</v>
      </c>
      <c r="C97" s="1" t="s">
        <v>293</v>
      </c>
      <c r="D97" s="2" t="s">
        <v>81</v>
      </c>
      <c r="E97" s="3">
        <v>100</v>
      </c>
      <c r="F97" s="4">
        <v>237</v>
      </c>
      <c r="G97" s="5">
        <f>H97*E97/F97</f>
        <v>7.2995780590717301</v>
      </c>
      <c r="H97" s="3">
        <v>17.3</v>
      </c>
      <c r="J97" s="6" t="str">
        <f>IF(I97&gt;0,I97/H97*100,"")</f>
        <v/>
      </c>
      <c r="K97" s="3">
        <v>1</v>
      </c>
      <c r="L97" s="3">
        <v>0.22</v>
      </c>
      <c r="M97" s="5">
        <f>H97/L97/9.81</f>
        <v>8.0159392085997592</v>
      </c>
    </row>
    <row r="98" spans="1:13" ht="16.05" customHeight="1" x14ac:dyDescent="0.3">
      <c r="A98" s="1" t="s">
        <v>169</v>
      </c>
      <c r="B98" s="1" t="s">
        <v>171</v>
      </c>
      <c r="C98" s="1" t="s">
        <v>293</v>
      </c>
      <c r="D98" s="2" t="s">
        <v>67</v>
      </c>
      <c r="E98" s="3">
        <v>203</v>
      </c>
      <c r="F98" s="4">
        <v>283</v>
      </c>
      <c r="G98" s="5">
        <f>H98*E98/F98</f>
        <v>477.73144876325091</v>
      </c>
      <c r="H98" s="3">
        <v>666</v>
      </c>
      <c r="J98" s="6" t="str">
        <f>IF(I98&gt;0,I98/H98*100,"")</f>
        <v/>
      </c>
      <c r="K98" s="3">
        <v>1</v>
      </c>
      <c r="L98" s="3">
        <v>13</v>
      </c>
      <c r="M98" s="5">
        <f>H98/L98/9.81</f>
        <v>5.2223006351446717</v>
      </c>
    </row>
    <row r="99" spans="1:13" ht="16.05" customHeight="1" x14ac:dyDescent="0.3">
      <c r="A99" s="1" t="s">
        <v>169</v>
      </c>
      <c r="B99" s="1" t="s">
        <v>170</v>
      </c>
      <c r="C99" s="1" t="s">
        <v>293</v>
      </c>
      <c r="D99" s="2" t="s">
        <v>67</v>
      </c>
      <c r="E99" s="3">
        <v>245</v>
      </c>
      <c r="F99" s="4">
        <v>274</v>
      </c>
      <c r="G99" s="5">
        <f>H99*E99/F99</f>
        <v>575.83941605839414</v>
      </c>
      <c r="H99" s="3">
        <v>644</v>
      </c>
      <c r="J99" s="6" t="str">
        <f>IF(I99&gt;0,I99/H99*100,"")</f>
        <v/>
      </c>
      <c r="K99" s="3">
        <v>1</v>
      </c>
      <c r="L99" s="3">
        <v>13</v>
      </c>
      <c r="M99" s="5">
        <f>H99/L99/9.81</f>
        <v>5.0497922057555087</v>
      </c>
    </row>
    <row r="100" spans="1:13" ht="16.05" customHeight="1" x14ac:dyDescent="0.3">
      <c r="A100" s="1" t="s">
        <v>172</v>
      </c>
      <c r="B100" s="1" t="s">
        <v>175</v>
      </c>
      <c r="C100" s="1" t="s">
        <v>293</v>
      </c>
      <c r="D100" s="2" t="s">
        <v>67</v>
      </c>
      <c r="E100" s="3">
        <v>225</v>
      </c>
      <c r="F100" s="4">
        <v>291</v>
      </c>
      <c r="G100" s="5">
        <f>H100*E100/F100</f>
        <v>715.20618556701027</v>
      </c>
      <c r="H100" s="3">
        <v>925</v>
      </c>
      <c r="J100" s="6" t="str">
        <f>IF(I100&gt;0,I100/H100*100,"")</f>
        <v/>
      </c>
      <c r="K100" s="3">
        <v>1</v>
      </c>
      <c r="L100" s="3">
        <v>33.799999999999997</v>
      </c>
      <c r="M100" s="5">
        <f>H100/L100/9.81</f>
        <v>2.7896905102268548</v>
      </c>
    </row>
    <row r="101" spans="1:13" ht="16.05" customHeight="1" x14ac:dyDescent="0.3">
      <c r="A101" s="1" t="s">
        <v>172</v>
      </c>
      <c r="B101" s="1" t="s">
        <v>174</v>
      </c>
      <c r="C101" s="1" t="s">
        <v>293</v>
      </c>
      <c r="D101" s="2" t="s">
        <v>67</v>
      </c>
      <c r="E101" s="3">
        <v>251</v>
      </c>
      <c r="F101" s="4">
        <v>278</v>
      </c>
      <c r="G101" s="5">
        <f>H101*E101/F101</f>
        <v>799.04676258992811</v>
      </c>
      <c r="H101" s="3">
        <v>885</v>
      </c>
      <c r="J101" s="6" t="str">
        <f>IF(I101&gt;0,I101/H101*100,"")</f>
        <v/>
      </c>
      <c r="K101" s="3">
        <v>1</v>
      </c>
      <c r="L101" s="3">
        <v>33.799999999999997</v>
      </c>
      <c r="M101" s="5">
        <f>H101/L101/9.81</f>
        <v>2.6690552449197473</v>
      </c>
    </row>
    <row r="102" spans="1:13" ht="16.05" customHeight="1" x14ac:dyDescent="0.3">
      <c r="A102" s="1" t="s">
        <v>172</v>
      </c>
      <c r="B102" s="1" t="s">
        <v>173</v>
      </c>
      <c r="C102" s="1" t="s">
        <v>293</v>
      </c>
      <c r="D102" s="2" t="s">
        <v>67</v>
      </c>
      <c r="E102" s="3">
        <v>251</v>
      </c>
      <c r="F102" s="4">
        <v>280</v>
      </c>
      <c r="G102" s="5">
        <f>H102*E102/F102</f>
        <v>784.375</v>
      </c>
      <c r="H102" s="3">
        <v>875</v>
      </c>
      <c r="J102" s="6" t="str">
        <f>IF(I102&gt;0,I102/H102*100,"")</f>
        <v/>
      </c>
      <c r="K102" s="3">
        <v>1</v>
      </c>
      <c r="L102" s="3">
        <v>33.799999999999997</v>
      </c>
      <c r="M102" s="5">
        <f>H102/L102/9.81</f>
        <v>2.6388964285929708</v>
      </c>
    </row>
    <row r="103" spans="1:13" ht="16.05" customHeight="1" x14ac:dyDescent="0.3">
      <c r="A103" s="1" t="s">
        <v>176</v>
      </c>
      <c r="B103" s="1" t="s">
        <v>178</v>
      </c>
      <c r="C103" s="1" t="s">
        <v>293</v>
      </c>
      <c r="D103" s="2" t="s">
        <v>67</v>
      </c>
      <c r="E103" s="3">
        <v>246</v>
      </c>
      <c r="F103" s="4">
        <v>274</v>
      </c>
      <c r="G103" s="5">
        <f>H103*E103/F103</f>
        <v>1121.3649635036497</v>
      </c>
      <c r="H103" s="3">
        <v>1249</v>
      </c>
      <c r="J103" s="6" t="str">
        <f>IF(I103&gt;0,I103/H103*100,"")</f>
        <v/>
      </c>
      <c r="K103" s="3">
        <v>1</v>
      </c>
      <c r="L103" s="3">
        <v>33.200000000000003</v>
      </c>
      <c r="M103" s="5">
        <f>H103/L103/9.81</f>
        <v>3.8349115114893824</v>
      </c>
    </row>
    <row r="104" spans="1:13" ht="16.05" customHeight="1" x14ac:dyDescent="0.3">
      <c r="A104" s="1" t="s">
        <v>176</v>
      </c>
      <c r="B104" s="1" t="s">
        <v>177</v>
      </c>
      <c r="C104" s="1" t="s">
        <v>293</v>
      </c>
      <c r="D104" s="2" t="s">
        <v>67</v>
      </c>
      <c r="E104" s="3">
        <v>246</v>
      </c>
      <c r="F104" s="4">
        <v>274</v>
      </c>
      <c r="G104" s="5">
        <f>H104*E104/F104</f>
        <v>1109.6934306569342</v>
      </c>
      <c r="H104" s="3">
        <v>1236</v>
      </c>
      <c r="J104" s="6" t="str">
        <f>IF(I104&gt;0,I104/H104*100,"")</f>
        <v/>
      </c>
      <c r="K104" s="3">
        <v>1</v>
      </c>
      <c r="L104" s="3">
        <v>33.799999999999997</v>
      </c>
      <c r="M104" s="5">
        <f>H104/L104/9.81</f>
        <v>3.7276296979896135</v>
      </c>
    </row>
    <row r="105" spans="1:13" ht="16.05" customHeight="1" x14ac:dyDescent="0.3">
      <c r="A105" s="1" t="s">
        <v>180</v>
      </c>
      <c r="B105" s="1" t="s">
        <v>179</v>
      </c>
      <c r="C105" s="1" t="s">
        <v>293</v>
      </c>
      <c r="D105" s="2" t="s">
        <v>67</v>
      </c>
      <c r="E105" s="3">
        <v>250</v>
      </c>
      <c r="F105" s="4">
        <v>275</v>
      </c>
      <c r="G105" s="5">
        <f>H105*E105/F105</f>
        <v>1507.2727272727273</v>
      </c>
      <c r="H105" s="3">
        <v>1658</v>
      </c>
      <c r="J105" s="6" t="str">
        <f>IF(I105&gt;0,I105/H105*100,"")</f>
        <v/>
      </c>
      <c r="K105" s="3">
        <v>1</v>
      </c>
      <c r="L105" s="3">
        <v>49.3</v>
      </c>
      <c r="M105" s="5">
        <f>H105/L105/9.81</f>
        <v>3.4282193316006149</v>
      </c>
    </row>
    <row r="106" spans="1:13" ht="16.05" customHeight="1" x14ac:dyDescent="0.3">
      <c r="A106" s="1" t="s">
        <v>181</v>
      </c>
      <c r="B106" s="1" t="s">
        <v>182</v>
      </c>
      <c r="C106" s="1" t="s">
        <v>293</v>
      </c>
      <c r="D106" s="2" t="s">
        <v>67</v>
      </c>
      <c r="E106" s="3">
        <v>250</v>
      </c>
      <c r="F106" s="4">
        <v>275</v>
      </c>
      <c r="G106" s="5">
        <f>H106*E106/F106</f>
        <v>1841.8181818181818</v>
      </c>
      <c r="H106" s="3">
        <v>2026</v>
      </c>
      <c r="J106" s="6" t="str">
        <f>IF(I106&gt;0,I106/H106*100,"")</f>
        <v/>
      </c>
      <c r="K106" s="3">
        <v>1</v>
      </c>
      <c r="L106" s="3">
        <v>49.3</v>
      </c>
      <c r="M106" s="5">
        <f>H106/L106/9.81</f>
        <v>4.1891268792658902</v>
      </c>
    </row>
    <row r="107" spans="1:13" ht="16.05" customHeight="1" x14ac:dyDescent="0.3">
      <c r="A107" s="1" t="s">
        <v>183</v>
      </c>
      <c r="B107" s="1" t="s">
        <v>184</v>
      </c>
      <c r="C107" s="1" t="s">
        <v>292</v>
      </c>
      <c r="D107" s="2" t="s">
        <v>280</v>
      </c>
      <c r="E107" s="3">
        <v>263</v>
      </c>
      <c r="F107" s="4">
        <v>292</v>
      </c>
      <c r="G107" s="5">
        <f>H107*E107/F107</f>
        <v>727.12294520547948</v>
      </c>
      <c r="H107" s="3">
        <v>807.3</v>
      </c>
      <c r="J107" s="6" t="str">
        <f>IF(I107&gt;0,I107/H107*100,"")</f>
        <v/>
      </c>
      <c r="K107" s="3">
        <v>1</v>
      </c>
      <c r="L107" s="3">
        <v>0.97199999999999998</v>
      </c>
      <c r="M107" s="5">
        <f>H107/L107/9.81</f>
        <v>84.66417487824215</v>
      </c>
    </row>
    <row r="108" spans="1:13" ht="16.05" customHeight="1" x14ac:dyDescent="0.3">
      <c r="A108" s="1" t="s">
        <v>183</v>
      </c>
      <c r="B108" s="1" t="s">
        <v>185</v>
      </c>
      <c r="C108" s="1" t="s">
        <v>292</v>
      </c>
      <c r="D108" s="2" t="s">
        <v>280</v>
      </c>
      <c r="E108" s="3">
        <v>263</v>
      </c>
      <c r="F108" s="4">
        <v>292</v>
      </c>
      <c r="G108" s="5">
        <f>H108*E108/F108</f>
        <v>828.54006849315067</v>
      </c>
      <c r="H108" s="3">
        <v>919.9</v>
      </c>
      <c r="J108" s="6" t="str">
        <f>IF(I108&gt;0,I108/H108*100,"")</f>
        <v/>
      </c>
      <c r="K108" s="3">
        <v>1</v>
      </c>
      <c r="L108" s="3">
        <v>0.97199999999999998</v>
      </c>
      <c r="M108" s="5">
        <f>H108/L108/9.81</f>
        <v>96.472902849615949</v>
      </c>
    </row>
    <row r="109" spans="1:13" ht="16.05" customHeight="1" x14ac:dyDescent="0.3">
      <c r="A109" s="1" t="s">
        <v>183</v>
      </c>
      <c r="B109" s="1" t="s">
        <v>186</v>
      </c>
      <c r="C109" s="1" t="s">
        <v>292</v>
      </c>
      <c r="D109" s="2" t="s">
        <v>280</v>
      </c>
      <c r="E109" s="3">
        <v>263</v>
      </c>
      <c r="F109" s="4">
        <v>292</v>
      </c>
      <c r="G109" s="5">
        <f>H109*E109/F109</f>
        <v>881.41027397260279</v>
      </c>
      <c r="H109" s="3">
        <v>978.6</v>
      </c>
      <c r="J109" s="6" t="str">
        <f>IF(I109&gt;0,I109/H109*100,"")</f>
        <v/>
      </c>
      <c r="K109" s="3">
        <v>1</v>
      </c>
      <c r="L109" s="3">
        <v>0.97199999999999998</v>
      </c>
      <c r="M109" s="5">
        <f>H109/L109/9.81</f>
        <v>102.62896263575843</v>
      </c>
    </row>
    <row r="110" spans="1:13" ht="16.05" customHeight="1" x14ac:dyDescent="0.3">
      <c r="A110" s="1" t="s">
        <v>183</v>
      </c>
      <c r="B110" s="1" t="s">
        <v>187</v>
      </c>
      <c r="C110" s="1" t="s">
        <v>292</v>
      </c>
      <c r="D110" s="2" t="s">
        <v>280</v>
      </c>
      <c r="E110" s="3">
        <v>263</v>
      </c>
      <c r="F110" s="4">
        <v>292</v>
      </c>
      <c r="G110" s="5">
        <f>H110*E110/F110</f>
        <v>916.89726027397262</v>
      </c>
      <c r="H110" s="3">
        <v>1018</v>
      </c>
      <c r="J110" s="6" t="str">
        <f>IF(I110&gt;0,I110/H110*100,"")</f>
        <v/>
      </c>
      <c r="K110" s="3">
        <v>1</v>
      </c>
      <c r="L110" s="3">
        <v>0.97199999999999998</v>
      </c>
      <c r="M110" s="5">
        <f>H110/L110/9.81</f>
        <v>106.76096869323736</v>
      </c>
    </row>
    <row r="111" spans="1:13" ht="16.05" customHeight="1" x14ac:dyDescent="0.3">
      <c r="A111" s="1" t="s">
        <v>183</v>
      </c>
      <c r="B111" s="1" t="s">
        <v>188</v>
      </c>
      <c r="C111" s="1" t="s">
        <v>292</v>
      </c>
      <c r="D111" s="2" t="s">
        <v>280</v>
      </c>
      <c r="E111" s="3">
        <v>264</v>
      </c>
      <c r="F111" s="4">
        <v>295</v>
      </c>
      <c r="G111" s="5">
        <f>H111*E111/F111</f>
        <v>915.49830508474577</v>
      </c>
      <c r="H111" s="3">
        <v>1023</v>
      </c>
      <c r="J111" s="6" t="str">
        <f>IF(I111&gt;0,I111/H111*100,"")</f>
        <v/>
      </c>
      <c r="K111" s="3">
        <v>1</v>
      </c>
      <c r="L111" s="3">
        <v>1.0720000000000001</v>
      </c>
      <c r="M111" s="5">
        <f>H111/L111/9.81</f>
        <v>97.277374594915315</v>
      </c>
    </row>
    <row r="112" spans="1:13" ht="16.05" customHeight="1" x14ac:dyDescent="0.3">
      <c r="A112" s="1" t="s">
        <v>183</v>
      </c>
      <c r="B112" s="1" t="s">
        <v>189</v>
      </c>
      <c r="C112" s="1" t="s">
        <v>292</v>
      </c>
      <c r="D112" s="2" t="s">
        <v>280</v>
      </c>
      <c r="E112" s="3">
        <v>255</v>
      </c>
      <c r="F112" s="4">
        <v>302</v>
      </c>
      <c r="G112" s="5">
        <f>H112*E112/F112</f>
        <v>889.96688741721857</v>
      </c>
      <c r="H112" s="3">
        <v>1054</v>
      </c>
      <c r="J112" s="6" t="str">
        <f>IF(I112&gt;0,I112/H112*100,"")</f>
        <v/>
      </c>
      <c r="K112" s="3">
        <v>1</v>
      </c>
      <c r="L112" s="3">
        <v>1.147</v>
      </c>
      <c r="M112" s="5">
        <f>H112/L112/9.81</f>
        <v>93.671653304680817</v>
      </c>
    </row>
    <row r="113" spans="1:13" ht="16.05" customHeight="1" x14ac:dyDescent="0.3">
      <c r="A113" s="1" t="s">
        <v>190</v>
      </c>
      <c r="B113" s="1" t="s">
        <v>191</v>
      </c>
      <c r="C113" s="1" t="s">
        <v>292</v>
      </c>
      <c r="D113" s="2" t="s">
        <v>283</v>
      </c>
      <c r="E113" s="3">
        <v>280</v>
      </c>
      <c r="F113" s="4">
        <v>451</v>
      </c>
      <c r="G113" s="5">
        <f>H113*E113/F113</f>
        <v>869.80044345898</v>
      </c>
      <c r="H113" s="3">
        <v>1401</v>
      </c>
      <c r="I113" s="3">
        <v>938</v>
      </c>
      <c r="J113" s="6">
        <f>IF(I113&gt;0,I113/H113*100,"")</f>
        <v>66.95217701641684</v>
      </c>
      <c r="K113" s="3">
        <v>2</v>
      </c>
      <c r="L113" s="3">
        <v>1.78</v>
      </c>
      <c r="M113" s="5">
        <f>H113/L113/9.81</f>
        <v>80.232278459265359</v>
      </c>
    </row>
    <row r="114" spans="1:13" ht="16.05" customHeight="1" x14ac:dyDescent="0.3">
      <c r="A114" s="1" t="s">
        <v>190</v>
      </c>
      <c r="B114" s="1" t="s">
        <v>193</v>
      </c>
      <c r="C114" s="1" t="s">
        <v>292</v>
      </c>
      <c r="D114" s="2" t="s">
        <v>283</v>
      </c>
      <c r="E114" s="3">
        <v>280</v>
      </c>
      <c r="F114" s="4">
        <v>451</v>
      </c>
      <c r="G114" s="5">
        <f>H114*E114/F114</f>
        <v>869.80044345898</v>
      </c>
      <c r="H114" s="3">
        <v>1401</v>
      </c>
      <c r="I114" s="3">
        <v>938</v>
      </c>
      <c r="J114" s="6">
        <f>IF(I114&gt;0,I114/H114*100,"")</f>
        <v>66.95217701641684</v>
      </c>
      <c r="K114" s="3">
        <v>5</v>
      </c>
      <c r="L114" s="3">
        <v>1.78</v>
      </c>
      <c r="M114" s="5">
        <f>H114/L114/9.81</f>
        <v>80.232278459265359</v>
      </c>
    </row>
    <row r="115" spans="1:13" ht="16.05" customHeight="1" x14ac:dyDescent="0.3">
      <c r="A115" s="1" t="s">
        <v>190</v>
      </c>
      <c r="B115" s="1" t="s">
        <v>194</v>
      </c>
      <c r="C115" s="1" t="s">
        <v>292</v>
      </c>
      <c r="D115" s="2" t="s">
        <v>283</v>
      </c>
      <c r="E115" s="3">
        <v>340</v>
      </c>
      <c r="F115" s="4">
        <v>445</v>
      </c>
      <c r="G115" s="5">
        <f>H115*E115/F115</f>
        <v>1055.9101123595506</v>
      </c>
      <c r="H115" s="3">
        <v>1382</v>
      </c>
      <c r="I115" s="3">
        <v>926</v>
      </c>
      <c r="J115" s="6">
        <f>IF(I115&gt;0,I115/H115*100,"")</f>
        <v>67.004341534008688</v>
      </c>
      <c r="K115" s="3">
        <v>2</v>
      </c>
      <c r="L115" s="3">
        <v>1.73</v>
      </c>
      <c r="M115" s="5">
        <f>H115/L115/9.81</f>
        <v>81.431593336986566</v>
      </c>
    </row>
    <row r="116" spans="1:13" ht="16.05" customHeight="1" x14ac:dyDescent="0.3">
      <c r="A116" s="1" t="s">
        <v>190</v>
      </c>
      <c r="B116" s="1" t="s">
        <v>195</v>
      </c>
      <c r="C116" s="1" t="s">
        <v>292</v>
      </c>
      <c r="D116" s="2" t="s">
        <v>283</v>
      </c>
      <c r="E116" s="3">
        <v>285</v>
      </c>
      <c r="F116" s="4">
        <v>458</v>
      </c>
      <c r="G116" s="5">
        <f>H116*E116/F116</f>
        <v>871.80131004366808</v>
      </c>
      <c r="H116" s="3">
        <v>1401</v>
      </c>
      <c r="I116" s="3">
        <v>938</v>
      </c>
      <c r="J116" s="6">
        <f>IF(I116&gt;0,I116/H116*100,"")</f>
        <v>66.95217701641684</v>
      </c>
      <c r="K116" s="3">
        <v>5</v>
      </c>
      <c r="L116" s="3">
        <v>1.78</v>
      </c>
      <c r="M116" s="5">
        <f>H116/L116/9.81</f>
        <v>80.232278459265359</v>
      </c>
    </row>
    <row r="117" spans="1:13" ht="16.05" customHeight="1" x14ac:dyDescent="0.3">
      <c r="A117" s="1" t="s">
        <v>190</v>
      </c>
      <c r="B117" s="1" t="s">
        <v>197</v>
      </c>
      <c r="C117" s="1" t="s">
        <v>292</v>
      </c>
      <c r="D117" s="2" t="s">
        <v>283</v>
      </c>
      <c r="E117" s="3">
        <v>285</v>
      </c>
      <c r="F117" s="4">
        <v>458</v>
      </c>
      <c r="G117" s="5">
        <f>H117*E117/F117</f>
        <v>884.86899563318775</v>
      </c>
      <c r="H117" s="3">
        <v>1422</v>
      </c>
      <c r="I117" s="3">
        <v>950</v>
      </c>
      <c r="J117" s="6">
        <f>IF(I117&gt;0,I117/H117*100,"")</f>
        <v>66.807313642756682</v>
      </c>
      <c r="K117" s="3">
        <v>5</v>
      </c>
      <c r="L117" s="3">
        <v>1.78</v>
      </c>
      <c r="M117" s="5">
        <f>H117/L117/9.81</f>
        <v>81.434903618183682</v>
      </c>
    </row>
    <row r="118" spans="1:13" ht="16.05" customHeight="1" x14ac:dyDescent="0.3">
      <c r="A118" s="1" t="s">
        <v>190</v>
      </c>
      <c r="B118" s="1" t="s">
        <v>196</v>
      </c>
      <c r="C118" s="1" t="s">
        <v>292</v>
      </c>
      <c r="D118" s="2" t="s">
        <v>283</v>
      </c>
      <c r="E118" s="3">
        <v>352</v>
      </c>
      <c r="F118" s="4">
        <v>452</v>
      </c>
      <c r="G118" s="5">
        <f>H118*E118/F118</f>
        <v>1076.2477876106195</v>
      </c>
      <c r="H118" s="3">
        <v>1382</v>
      </c>
      <c r="I118" s="3">
        <v>926</v>
      </c>
      <c r="J118" s="6">
        <f>IF(I118&gt;0,I118/H118*100,"")</f>
        <v>67.004341534008688</v>
      </c>
      <c r="K118" s="3">
        <v>2</v>
      </c>
      <c r="L118" s="3">
        <v>1.73</v>
      </c>
      <c r="M118" s="5">
        <f>H118/L118/9.81</f>
        <v>81.431593336986566</v>
      </c>
    </row>
    <row r="119" spans="1:13" ht="16.05" customHeight="1" x14ac:dyDescent="0.3">
      <c r="A119" s="1" t="s">
        <v>190</v>
      </c>
      <c r="B119" s="1" t="s">
        <v>198</v>
      </c>
      <c r="C119" s="1" t="s">
        <v>292</v>
      </c>
      <c r="D119" s="2" t="s">
        <v>283</v>
      </c>
      <c r="E119" s="3">
        <v>352</v>
      </c>
      <c r="F119" s="4">
        <v>452</v>
      </c>
      <c r="G119" s="5">
        <f>H119*E119/F119</f>
        <v>1093.3805309734514</v>
      </c>
      <c r="H119" s="3">
        <v>1404</v>
      </c>
      <c r="I119" s="3">
        <v>941</v>
      </c>
      <c r="J119" s="6">
        <f>IF(I119&gt;0,I119/H119*100,"")</f>
        <v>67.022792022792018</v>
      </c>
      <c r="K119" s="3">
        <v>2</v>
      </c>
      <c r="L119" s="3">
        <v>1.73</v>
      </c>
      <c r="M119" s="5">
        <f>H119/L119/9.81</f>
        <v>82.727899453783735</v>
      </c>
    </row>
    <row r="120" spans="1:13" ht="16.05" customHeight="1" x14ac:dyDescent="0.3">
      <c r="A120" s="1" t="s">
        <v>190</v>
      </c>
      <c r="B120" s="1" t="s">
        <v>192</v>
      </c>
      <c r="C120" s="1" t="s">
        <v>292</v>
      </c>
      <c r="D120" s="2" t="s">
        <v>283</v>
      </c>
      <c r="E120" s="3">
        <v>340</v>
      </c>
      <c r="F120" s="4">
        <v>445</v>
      </c>
      <c r="G120" s="5">
        <f>H120*E120/F120</f>
        <v>1055.9101123595506</v>
      </c>
      <c r="H120" s="3">
        <v>1382</v>
      </c>
      <c r="I120" s="3">
        <v>926</v>
      </c>
      <c r="J120" s="6">
        <f>IF(I120&gt;0,I120/H120*100,"")</f>
        <v>67.004341534008688</v>
      </c>
      <c r="K120" s="3">
        <v>1</v>
      </c>
      <c r="L120" s="3">
        <v>1.73</v>
      </c>
      <c r="M120" s="5">
        <f>H120/L120/9.81</f>
        <v>81.431593336986566</v>
      </c>
    </row>
    <row r="121" spans="1:13" ht="16.05" customHeight="1" x14ac:dyDescent="0.3">
      <c r="A121" s="1" t="s">
        <v>199</v>
      </c>
      <c r="B121" s="1" t="s">
        <v>200</v>
      </c>
      <c r="C121" s="1" t="s">
        <v>292</v>
      </c>
      <c r="D121" s="2" t="s">
        <v>283</v>
      </c>
      <c r="E121" s="3">
        <v>308</v>
      </c>
      <c r="F121" s="4">
        <v>440</v>
      </c>
      <c r="G121" s="5">
        <f>H121*E121/F121</f>
        <v>43.68</v>
      </c>
      <c r="H121" s="3">
        <v>62.4</v>
      </c>
      <c r="J121" s="6" t="str">
        <f>IF(I121&gt;0,I121/H121*100,"")</f>
        <v/>
      </c>
      <c r="K121" s="3">
        <v>1</v>
      </c>
      <c r="L121" s="3">
        <v>0.15</v>
      </c>
      <c r="M121" s="5">
        <f>H121/L121/9.81</f>
        <v>42.405708460754333</v>
      </c>
    </row>
    <row r="122" spans="1:13" ht="16.05" customHeight="1" x14ac:dyDescent="0.3">
      <c r="A122" s="1" t="s">
        <v>199</v>
      </c>
      <c r="B122" s="1" t="s">
        <v>201</v>
      </c>
      <c r="C122" s="1" t="s">
        <v>292</v>
      </c>
      <c r="D122" s="2" t="s">
        <v>283</v>
      </c>
      <c r="E122" s="3">
        <v>310</v>
      </c>
      <c r="F122" s="4">
        <v>442</v>
      </c>
      <c r="G122" s="5">
        <f>H122*E122/F122</f>
        <v>45.027149321266968</v>
      </c>
      <c r="H122" s="3">
        <v>64.2</v>
      </c>
      <c r="J122" s="6" t="str">
        <f>IF(I122&gt;0,I122/H122*100,"")</f>
        <v/>
      </c>
      <c r="K122" s="3">
        <v>1</v>
      </c>
      <c r="L122" s="3">
        <v>0.16500000000000001</v>
      </c>
      <c r="M122" s="5">
        <f>H122/L122/9.81</f>
        <v>39.662681864516721</v>
      </c>
    </row>
    <row r="123" spans="1:13" ht="16.05" customHeight="1" x14ac:dyDescent="0.3">
      <c r="A123" s="1" t="s">
        <v>199</v>
      </c>
      <c r="B123" s="1" t="s">
        <v>202</v>
      </c>
      <c r="C123" s="1" t="s">
        <v>292</v>
      </c>
      <c r="D123" s="2" t="s">
        <v>283</v>
      </c>
      <c r="E123" s="3">
        <v>310</v>
      </c>
      <c r="F123" s="4">
        <v>444</v>
      </c>
      <c r="G123" s="5">
        <f>H123*E123/F123</f>
        <v>45.103603603603602</v>
      </c>
      <c r="H123" s="3">
        <v>64.599999999999994</v>
      </c>
      <c r="J123" s="6" t="str">
        <f>IF(I123&gt;0,I123/H123*100,"")</f>
        <v/>
      </c>
      <c r="K123" s="3">
        <v>1</v>
      </c>
      <c r="L123" s="3">
        <v>0.16500000000000001</v>
      </c>
      <c r="M123" s="5">
        <f>H123/L123/9.81</f>
        <v>39.909801377691274</v>
      </c>
    </row>
    <row r="124" spans="1:13" ht="16.05" customHeight="1" x14ac:dyDescent="0.3">
      <c r="A124" s="1" t="s">
        <v>199</v>
      </c>
      <c r="B124" s="1" t="s">
        <v>203</v>
      </c>
      <c r="C124" s="1" t="s">
        <v>292</v>
      </c>
      <c r="D124" s="2" t="s">
        <v>283</v>
      </c>
      <c r="E124" s="3">
        <v>310</v>
      </c>
      <c r="F124" s="4">
        <v>446</v>
      </c>
      <c r="G124" s="5">
        <f>H124*E124/F124</f>
        <v>45.040358744394617</v>
      </c>
      <c r="H124" s="3">
        <v>64.8</v>
      </c>
      <c r="J124" s="6" t="str">
        <f>IF(I124&gt;0,I124/H124*100,"")</f>
        <v/>
      </c>
      <c r="K124" s="3">
        <v>1</v>
      </c>
      <c r="L124" s="3">
        <v>0.16500000000000001</v>
      </c>
      <c r="M124" s="5">
        <f>H124/L124/9.81</f>
        <v>40.033361134278557</v>
      </c>
    </row>
    <row r="125" spans="1:13" ht="16.05" customHeight="1" x14ac:dyDescent="0.3">
      <c r="A125" s="1" t="s">
        <v>204</v>
      </c>
      <c r="B125" s="1" t="s">
        <v>205</v>
      </c>
      <c r="C125" s="1" t="s">
        <v>292</v>
      </c>
      <c r="D125" s="2" t="s">
        <v>283</v>
      </c>
      <c r="E125" s="3">
        <v>100</v>
      </c>
      <c r="F125" s="4">
        <v>418</v>
      </c>
      <c r="G125" s="5">
        <f>H125*E125/F125</f>
        <v>212.91866028708134</v>
      </c>
      <c r="H125" s="3">
        <v>890</v>
      </c>
      <c r="I125" s="3">
        <v>685</v>
      </c>
      <c r="J125" s="6">
        <f>IF(I125&gt;0,I125/H125*100,"")</f>
        <v>76.966292134831463</v>
      </c>
      <c r="K125" s="3">
        <v>3</v>
      </c>
      <c r="L125" s="3">
        <v>1.66</v>
      </c>
      <c r="M125" s="5">
        <f>H125/L125/9.81</f>
        <v>54.652862213379514</v>
      </c>
    </row>
    <row r="126" spans="1:13" ht="16.05" customHeight="1" x14ac:dyDescent="0.3">
      <c r="A126" s="1" t="s">
        <v>204</v>
      </c>
      <c r="B126" s="1" t="s">
        <v>206</v>
      </c>
      <c r="C126" s="1" t="s">
        <v>292</v>
      </c>
      <c r="D126" s="2" t="s">
        <v>283</v>
      </c>
      <c r="E126" s="3">
        <v>100</v>
      </c>
      <c r="F126" s="4">
        <v>424</v>
      </c>
      <c r="G126" s="5">
        <f>H126*E126/F126</f>
        <v>236.08490566037736</v>
      </c>
      <c r="H126" s="3">
        <v>1001</v>
      </c>
      <c r="I126" s="3">
        <v>771</v>
      </c>
      <c r="J126" s="6">
        <f>IF(I126&gt;0,I126/H126*100,"")</f>
        <v>77.022977022977017</v>
      </c>
      <c r="K126" s="3">
        <v>3</v>
      </c>
      <c r="L126" s="3">
        <v>1.66</v>
      </c>
      <c r="M126" s="5">
        <f>H126/L126/9.81</f>
        <v>61.46911806246392</v>
      </c>
    </row>
    <row r="127" spans="1:13" ht="16.05" customHeight="1" x14ac:dyDescent="0.3">
      <c r="A127" s="1" t="s">
        <v>204</v>
      </c>
      <c r="B127" s="1" t="s">
        <v>207</v>
      </c>
      <c r="C127" s="1" t="s">
        <v>292</v>
      </c>
      <c r="D127" s="2" t="s">
        <v>283</v>
      </c>
      <c r="E127" s="3">
        <v>100</v>
      </c>
      <c r="F127" s="4">
        <v>425</v>
      </c>
      <c r="G127" s="5">
        <f>H127*E127/F127</f>
        <v>240.70588235294119</v>
      </c>
      <c r="H127" s="3">
        <v>1023</v>
      </c>
      <c r="I127" s="3">
        <v>788</v>
      </c>
      <c r="J127" s="6">
        <f>IF(I127&gt;0,I127/H127*100,"")</f>
        <v>77.028347996089934</v>
      </c>
      <c r="K127" s="3">
        <v>3</v>
      </c>
      <c r="L127" s="3">
        <v>1.66</v>
      </c>
      <c r="M127" s="5">
        <f>H127/L127/9.81</f>
        <v>62.820087690210379</v>
      </c>
    </row>
    <row r="128" spans="1:13" ht="16.05" customHeight="1" x14ac:dyDescent="0.3">
      <c r="A128" s="1" t="s">
        <v>204</v>
      </c>
      <c r="B128" s="1" t="s">
        <v>208</v>
      </c>
      <c r="C128" s="1" t="s">
        <v>292</v>
      </c>
      <c r="D128" s="2" t="s">
        <v>283</v>
      </c>
      <c r="E128" s="3">
        <v>320</v>
      </c>
      <c r="F128" s="4">
        <v>436</v>
      </c>
      <c r="G128" s="5">
        <f>H128*E128/F128</f>
        <v>865.32110091743118</v>
      </c>
      <c r="H128" s="3">
        <v>1179</v>
      </c>
      <c r="I128" s="3">
        <v>196</v>
      </c>
      <c r="J128" s="6">
        <f>IF(I128&gt;0,I128/H128*100,"")</f>
        <v>16.624257845631892</v>
      </c>
      <c r="K128" s="3">
        <v>3</v>
      </c>
      <c r="L128" s="3">
        <v>1.72</v>
      </c>
      <c r="M128" s="5">
        <f>H128/L128/9.81</f>
        <v>69.874119906123312</v>
      </c>
    </row>
    <row r="129" spans="1:13" ht="16.05" customHeight="1" x14ac:dyDescent="0.3">
      <c r="A129" s="1" t="s">
        <v>209</v>
      </c>
      <c r="B129" s="1" t="s">
        <v>210</v>
      </c>
      <c r="C129" s="1" t="s">
        <v>292</v>
      </c>
      <c r="D129" s="2" t="s">
        <v>283</v>
      </c>
      <c r="E129" s="3">
        <v>300</v>
      </c>
      <c r="F129" s="4">
        <v>435</v>
      </c>
      <c r="G129" s="5">
        <f>H129*E129/F129</f>
        <v>613.10344827586209</v>
      </c>
      <c r="H129" s="3">
        <v>889</v>
      </c>
      <c r="I129" s="3">
        <v>178</v>
      </c>
      <c r="J129" s="6">
        <f>IF(I129&gt;0,I129/H129*100,"")</f>
        <v>20.022497187851517</v>
      </c>
      <c r="K129" s="3">
        <v>3</v>
      </c>
      <c r="L129" s="3">
        <v>1.4</v>
      </c>
      <c r="M129" s="5">
        <f>H129/L129/9.81</f>
        <v>64.729867482161055</v>
      </c>
    </row>
    <row r="130" spans="1:13" ht="16.05" customHeight="1" x14ac:dyDescent="0.3">
      <c r="A130" s="1" t="s">
        <v>209</v>
      </c>
      <c r="B130" s="1" t="s">
        <v>211</v>
      </c>
      <c r="C130" s="1" t="s">
        <v>292</v>
      </c>
      <c r="D130" s="2" t="s">
        <v>283</v>
      </c>
      <c r="E130" s="3">
        <v>290</v>
      </c>
      <c r="F130" s="4">
        <v>441</v>
      </c>
      <c r="G130" s="5">
        <f>H130*E130/F130</f>
        <v>731.24716553287976</v>
      </c>
      <c r="H130" s="3">
        <v>1112</v>
      </c>
      <c r="I130" s="3">
        <v>222</v>
      </c>
      <c r="J130" s="6">
        <f>IF(I130&gt;0,I130/H130*100,"")</f>
        <v>19.964028776978417</v>
      </c>
      <c r="K130" s="3">
        <v>3</v>
      </c>
      <c r="L130" s="3">
        <v>1.4</v>
      </c>
      <c r="M130" s="5">
        <f>H130/L130/9.81</f>
        <v>80.966943352264451</v>
      </c>
    </row>
    <row r="131" spans="1:13" ht="16.05" customHeight="1" x14ac:dyDescent="0.3">
      <c r="A131" s="1" t="s">
        <v>212</v>
      </c>
      <c r="B131" s="1" t="s">
        <v>212</v>
      </c>
      <c r="C131" s="1" t="s">
        <v>292</v>
      </c>
      <c r="D131" s="2" t="s">
        <v>283</v>
      </c>
      <c r="E131" s="3">
        <v>200</v>
      </c>
      <c r="F131" s="4">
        <v>448</v>
      </c>
      <c r="G131" s="5">
        <f>H131*E131/F131</f>
        <v>583.92857142857144</v>
      </c>
      <c r="H131" s="3">
        <v>1308</v>
      </c>
      <c r="I131" s="3">
        <v>1072</v>
      </c>
      <c r="J131" s="6">
        <f>IF(I131&gt;0,I131/H131*100,"")</f>
        <v>81.957186544342505</v>
      </c>
      <c r="K131" s="3">
        <v>8</v>
      </c>
      <c r="L131" s="3">
        <v>2.4700000000000002</v>
      </c>
      <c r="M131" s="5">
        <f>H131/L131/9.81</f>
        <v>53.981106612685558</v>
      </c>
    </row>
    <row r="132" spans="1:13" ht="16.05" customHeight="1" x14ac:dyDescent="0.3">
      <c r="A132" s="1" t="s">
        <v>215</v>
      </c>
      <c r="B132" s="1" t="s">
        <v>216</v>
      </c>
      <c r="C132" s="1" t="s">
        <v>294</v>
      </c>
      <c r="D132" s="2" t="s">
        <v>89</v>
      </c>
      <c r="E132" s="3">
        <v>260</v>
      </c>
      <c r="F132" s="4">
        <v>304</v>
      </c>
      <c r="G132" s="5">
        <f>H132*E132/F132</f>
        <v>171.22368421052633</v>
      </c>
      <c r="H132" s="3">
        <v>200.2</v>
      </c>
      <c r="J132" s="6" t="str">
        <f>IF(I132&gt;0,I132/H132*100,"")</f>
        <v/>
      </c>
      <c r="K132" s="3">
        <v>1</v>
      </c>
      <c r="L132" s="3">
        <v>0.113</v>
      </c>
      <c r="M132" s="5">
        <f>H132/L132/9.81</f>
        <v>180.59953271449575</v>
      </c>
    </row>
    <row r="133" spans="1:13" ht="16.05" customHeight="1" x14ac:dyDescent="0.3">
      <c r="A133" s="1" t="s">
        <v>213</v>
      </c>
      <c r="B133" s="1" t="s">
        <v>214</v>
      </c>
      <c r="C133" s="1" t="s">
        <v>294</v>
      </c>
      <c r="D133" s="2" t="s">
        <v>89</v>
      </c>
      <c r="E133" s="3">
        <v>258</v>
      </c>
      <c r="F133" s="4">
        <v>300</v>
      </c>
      <c r="G133" s="5">
        <f>H133*E133/F133</f>
        <v>22.962</v>
      </c>
      <c r="H133" s="3">
        <v>26.7</v>
      </c>
      <c r="J133" s="6" t="str">
        <f>IF(I133&gt;0,I133/H133*100,"")</f>
        <v/>
      </c>
      <c r="K133" s="3">
        <v>3</v>
      </c>
      <c r="L133" s="3">
        <v>8.3000000000000004E-2</v>
      </c>
      <c r="M133" s="5">
        <f>H133/L133/9.81</f>
        <v>32.791717328027701</v>
      </c>
    </row>
    <row r="134" spans="1:13" ht="16.05" customHeight="1" x14ac:dyDescent="0.3">
      <c r="A134" s="1" t="s">
        <v>217</v>
      </c>
      <c r="B134" s="1" t="s">
        <v>217</v>
      </c>
      <c r="C134" s="1" t="s">
        <v>294</v>
      </c>
      <c r="D134" s="2" t="s">
        <v>218</v>
      </c>
      <c r="E134" s="3">
        <v>100</v>
      </c>
      <c r="F134" s="4">
        <v>272</v>
      </c>
      <c r="G134" s="5">
        <f>H134*E134/F134</f>
        <v>0.73529411764705888</v>
      </c>
      <c r="H134" s="3">
        <v>2</v>
      </c>
      <c r="J134" s="6" t="str">
        <f>IF(I134&gt;0,I134/H134*100,"")</f>
        <v/>
      </c>
      <c r="K134" s="3">
        <v>3</v>
      </c>
      <c r="L134" s="3">
        <v>4.5699999999999998E-2</v>
      </c>
      <c r="M134" s="5">
        <f>H134/L134/9.81</f>
        <v>4.4611290671556061</v>
      </c>
    </row>
    <row r="135" spans="1:13" ht="16.05" customHeight="1" x14ac:dyDescent="0.3">
      <c r="A135" s="1" t="s">
        <v>219</v>
      </c>
      <c r="B135" s="1" t="s">
        <v>220</v>
      </c>
      <c r="C135" s="1" t="s">
        <v>294</v>
      </c>
      <c r="D135" s="2" t="s">
        <v>280</v>
      </c>
      <c r="E135" s="3">
        <v>125</v>
      </c>
      <c r="F135" s="4">
        <v>317</v>
      </c>
      <c r="G135" s="5">
        <f>H135*E135/F135</f>
        <v>12.026813880126182</v>
      </c>
      <c r="H135" s="3">
        <v>30.5</v>
      </c>
      <c r="J135" s="6" t="str">
        <f>IF(I135&gt;0,I135/H135*100,"")</f>
        <v/>
      </c>
      <c r="K135" s="3">
        <v>20</v>
      </c>
      <c r="L135" s="3">
        <v>5.1999999999999998E-2</v>
      </c>
      <c r="M135" s="5">
        <f>H135/L135/9.81</f>
        <v>59.789853367835015</v>
      </c>
    </row>
    <row r="136" spans="1:13" ht="16.05" customHeight="1" x14ac:dyDescent="0.3">
      <c r="A136" s="1" t="s">
        <v>219</v>
      </c>
      <c r="B136" s="1" t="s">
        <v>221</v>
      </c>
      <c r="C136" s="1" t="s">
        <v>294</v>
      </c>
      <c r="D136" s="2" t="s">
        <v>280</v>
      </c>
      <c r="E136" s="3">
        <v>125</v>
      </c>
      <c r="F136" s="4">
        <v>320</v>
      </c>
      <c r="G136" s="5">
        <f>H136*E136/F136</f>
        <v>11.9921875</v>
      </c>
      <c r="H136" s="3">
        <v>30.7</v>
      </c>
      <c r="J136" s="6" t="str">
        <f>IF(I136&gt;0,I136/H136*100,"")</f>
        <v/>
      </c>
      <c r="K136" s="3">
        <v>20</v>
      </c>
      <c r="L136" s="3">
        <v>5.1999999999999998E-2</v>
      </c>
      <c r="M136" s="5">
        <f>H136/L136/9.81</f>
        <v>60.181917980083114</v>
      </c>
    </row>
    <row r="137" spans="1:13" ht="16.05" customHeight="1" x14ac:dyDescent="0.3">
      <c r="A137" s="1" t="s">
        <v>222</v>
      </c>
      <c r="B137" s="1" t="s">
        <v>222</v>
      </c>
      <c r="C137" s="1" t="s">
        <v>294</v>
      </c>
      <c r="D137" s="2" t="s">
        <v>280</v>
      </c>
      <c r="E137" s="3">
        <v>160</v>
      </c>
      <c r="F137" s="4">
        <v>331</v>
      </c>
      <c r="G137" s="5">
        <f>H137*E137/F137</f>
        <v>14.839879154078551</v>
      </c>
      <c r="H137" s="3">
        <v>30.7</v>
      </c>
      <c r="I137" s="3">
        <v>23.1</v>
      </c>
      <c r="J137" s="6">
        <f>IF(I137&gt;0,I137/H137*100,"")</f>
        <v>75.244299674267111</v>
      </c>
      <c r="K137" s="3">
        <v>4</v>
      </c>
      <c r="L137" s="3">
        <v>0.06</v>
      </c>
      <c r="M137" s="5">
        <f>H137/L137/9.81</f>
        <v>52.157662249405369</v>
      </c>
    </row>
    <row r="138" spans="1:13" ht="16.05" customHeight="1" x14ac:dyDescent="0.3">
      <c r="A138" s="1" t="s">
        <v>223</v>
      </c>
      <c r="B138" s="1" t="s">
        <v>224</v>
      </c>
      <c r="C138" s="1" t="s">
        <v>292</v>
      </c>
      <c r="D138" s="2" t="s">
        <v>112</v>
      </c>
      <c r="E138" s="3">
        <v>594</v>
      </c>
      <c r="F138" s="4">
        <v>810</v>
      </c>
      <c r="G138" s="5">
        <f>H138*E138/F138</f>
        <v>21.486666666666668</v>
      </c>
      <c r="H138" s="3">
        <v>29.3</v>
      </c>
      <c r="I138" s="3">
        <v>4.2</v>
      </c>
      <c r="J138" s="6">
        <f>IF(I138&gt;0,I138/H138*100,"")</f>
        <v>14.334470989761092</v>
      </c>
      <c r="K138" s="3">
        <v>2</v>
      </c>
      <c r="L138" s="3">
        <v>12.08</v>
      </c>
      <c r="M138" s="5">
        <f>H138/L138/9.81</f>
        <v>0.24724736888294818</v>
      </c>
    </row>
    <row r="139" spans="1:13" ht="16.05" customHeight="1" x14ac:dyDescent="0.3">
      <c r="A139" s="1" t="s">
        <v>225</v>
      </c>
      <c r="B139" s="1" t="s">
        <v>226</v>
      </c>
      <c r="C139" s="1" t="s">
        <v>292</v>
      </c>
      <c r="D139" s="2" t="s">
        <v>112</v>
      </c>
      <c r="E139" s="3">
        <v>695</v>
      </c>
      <c r="F139" s="4">
        <v>898</v>
      </c>
      <c r="G139" s="5">
        <f>H139*E139/F139</f>
        <v>170.26726057906458</v>
      </c>
      <c r="H139" s="3">
        <v>220</v>
      </c>
      <c r="I139" s="3">
        <v>22</v>
      </c>
      <c r="J139" s="6">
        <f>IF(I139&gt;0,I139/H139*100,"")</f>
        <v>10</v>
      </c>
      <c r="K139" s="3">
        <v>4</v>
      </c>
      <c r="L139" s="3">
        <v>14.89</v>
      </c>
      <c r="M139" s="5">
        <f>H139/L139/9.81</f>
        <v>1.506117919448706</v>
      </c>
    </row>
    <row r="140" spans="1:13" ht="16.05" customHeight="1" x14ac:dyDescent="0.3">
      <c r="A140" s="1" t="s">
        <v>227</v>
      </c>
      <c r="B140" s="1" t="s">
        <v>230</v>
      </c>
      <c r="C140" s="1" t="s">
        <v>292</v>
      </c>
      <c r="D140" s="2" t="s">
        <v>229</v>
      </c>
      <c r="E140" s="3">
        <v>100</v>
      </c>
      <c r="F140" s="4">
        <v>270</v>
      </c>
      <c r="G140" s="5">
        <f>H140*E140/F140</f>
        <v>1.4814814814814814</v>
      </c>
      <c r="H140" s="3">
        <v>4</v>
      </c>
      <c r="J140" s="6" t="str">
        <f>IF(I140&gt;0,I140/H140*100,"")</f>
        <v/>
      </c>
      <c r="K140" s="3">
        <v>25</v>
      </c>
      <c r="L140" s="3">
        <v>0.15</v>
      </c>
      <c r="M140" s="5">
        <f>H140/L140/9.81</f>
        <v>2.7183146449201496</v>
      </c>
    </row>
    <row r="141" spans="1:13" ht="16.05" customHeight="1" x14ac:dyDescent="0.3">
      <c r="A141" s="1" t="s">
        <v>227</v>
      </c>
      <c r="B141" s="1" t="s">
        <v>228</v>
      </c>
      <c r="C141" s="1" t="s">
        <v>292</v>
      </c>
      <c r="D141" s="2" t="s">
        <v>229</v>
      </c>
      <c r="E141" s="3">
        <v>100</v>
      </c>
      <c r="F141" s="4">
        <v>278</v>
      </c>
      <c r="G141" s="5">
        <f>H141*E141/F141</f>
        <v>1.4748201438848918</v>
      </c>
      <c r="H141" s="3">
        <v>4.0999999999999996</v>
      </c>
      <c r="J141" s="6" t="str">
        <f>IF(I141&gt;0,I141/H141*100,"")</f>
        <v/>
      </c>
      <c r="K141" s="3">
        <v>25</v>
      </c>
      <c r="L141" s="3">
        <v>0.15</v>
      </c>
      <c r="M141" s="5">
        <f>H141/L141/9.81</f>
        <v>2.786272511043153</v>
      </c>
    </row>
    <row r="142" spans="1:13" ht="16.05" customHeight="1" x14ac:dyDescent="0.3">
      <c r="A142" s="1" t="s">
        <v>231</v>
      </c>
      <c r="B142" s="1" t="s">
        <v>232</v>
      </c>
      <c r="C142" s="1" t="s">
        <v>292</v>
      </c>
      <c r="D142" s="2" t="s">
        <v>229</v>
      </c>
      <c r="E142" s="3">
        <v>100</v>
      </c>
      <c r="F142" s="4">
        <v>314</v>
      </c>
      <c r="G142" s="5">
        <f>H142*E142/F142</f>
        <v>6.019108280254776</v>
      </c>
      <c r="H142" s="3">
        <v>18.899999999999999</v>
      </c>
      <c r="I142" s="3">
        <v>7.4</v>
      </c>
      <c r="J142" s="6">
        <f>IF(I142&gt;0,I142/H142*100,"")</f>
        <v>39.153439153439159</v>
      </c>
      <c r="K142" s="3">
        <v>11</v>
      </c>
      <c r="L142" s="3">
        <v>8.1000000000000003E-2</v>
      </c>
      <c r="M142" s="5">
        <f>H142/L142/9.81</f>
        <v>23.785253143051307</v>
      </c>
    </row>
    <row r="143" spans="1:13" ht="16.05" customHeight="1" x14ac:dyDescent="0.3">
      <c r="A143" s="1" t="s">
        <v>231</v>
      </c>
      <c r="B143" s="1" t="s">
        <v>233</v>
      </c>
      <c r="C143" s="1" t="s">
        <v>292</v>
      </c>
      <c r="D143" s="2" t="s">
        <v>229</v>
      </c>
      <c r="E143" s="3">
        <v>100</v>
      </c>
      <c r="F143" s="4">
        <v>254</v>
      </c>
      <c r="G143" s="5">
        <f>H143*E143/F143</f>
        <v>1.3385826771653544</v>
      </c>
      <c r="H143" s="3">
        <v>3.4</v>
      </c>
      <c r="I143" s="3">
        <v>2.1</v>
      </c>
      <c r="J143" s="6">
        <f>IF(I143&gt;0,I143/H143*100,"")</f>
        <v>61.764705882352942</v>
      </c>
      <c r="K143" s="3">
        <v>11</v>
      </c>
      <c r="L143" s="3">
        <v>8.1000000000000003E-2</v>
      </c>
      <c r="M143" s="5">
        <f>H143/L143/9.81</f>
        <v>4.2788286077446793</v>
      </c>
    </row>
    <row r="144" spans="1:13" ht="16.05" customHeight="1" x14ac:dyDescent="0.3">
      <c r="A144" s="1" t="s">
        <v>235</v>
      </c>
      <c r="B144" s="1" t="s">
        <v>234</v>
      </c>
      <c r="C144" s="1" t="s">
        <v>292</v>
      </c>
      <c r="D144" s="2" t="s">
        <v>236</v>
      </c>
      <c r="E144" s="3">
        <v>263</v>
      </c>
      <c r="F144" s="4">
        <v>312</v>
      </c>
      <c r="G144" s="5">
        <f>H144*E144/F144</f>
        <v>15.931730769230768</v>
      </c>
      <c r="H144" s="3">
        <v>18.899999999999999</v>
      </c>
      <c r="I144" s="3">
        <v>7.1</v>
      </c>
      <c r="J144" s="6">
        <f>IF(I144&gt;0,I144/H144*100,"")</f>
        <v>37.56613756613757</v>
      </c>
      <c r="K144" s="3">
        <v>50</v>
      </c>
      <c r="L144" s="3">
        <v>7.0000000000000007E-2</v>
      </c>
      <c r="M144" s="5">
        <f>H144/L144/9.81</f>
        <v>27.522935779816507</v>
      </c>
    </row>
    <row r="145" spans="1:13" ht="16.05" customHeight="1" x14ac:dyDescent="0.3">
      <c r="A145" s="1" t="s">
        <v>235</v>
      </c>
      <c r="B145" s="1" t="s">
        <v>235</v>
      </c>
      <c r="C145" s="1" t="s">
        <v>292</v>
      </c>
      <c r="D145" s="2" t="s">
        <v>236</v>
      </c>
      <c r="E145" s="3">
        <v>263</v>
      </c>
      <c r="F145" s="4">
        <v>315</v>
      </c>
      <c r="G145" s="5">
        <f>H145*E145/F145</f>
        <v>15.78</v>
      </c>
      <c r="H145" s="3">
        <v>18.899999999999999</v>
      </c>
      <c r="I145" s="3">
        <v>9.9</v>
      </c>
      <c r="J145" s="6">
        <f>IF(I145&gt;0,I145/H145*100,"")</f>
        <v>52.380952380952387</v>
      </c>
      <c r="K145" s="3">
        <v>50</v>
      </c>
      <c r="L145" s="3">
        <v>7.0000000000000007E-2</v>
      </c>
      <c r="M145" s="5">
        <f>H145/L145/9.81</f>
        <v>27.522935779816507</v>
      </c>
    </row>
    <row r="146" spans="1:13" ht="16.05" customHeight="1" x14ac:dyDescent="0.3">
      <c r="A146" s="1" t="s">
        <v>237</v>
      </c>
      <c r="B146" s="1" t="s">
        <v>240</v>
      </c>
      <c r="C146" s="1" t="s">
        <v>292</v>
      </c>
      <c r="D146" s="2" t="s">
        <v>283</v>
      </c>
      <c r="E146" s="3">
        <v>150</v>
      </c>
      <c r="F146" s="4">
        <v>452</v>
      </c>
      <c r="G146" s="5">
        <f>H146*E146/F146</f>
        <v>23.097345132743364</v>
      </c>
      <c r="H146" s="3">
        <v>69.599999999999994</v>
      </c>
      <c r="J146" s="6" t="str">
        <f>IF(I146&gt;0,I146/H146*100,"")</f>
        <v/>
      </c>
      <c r="K146" s="3">
        <v>5</v>
      </c>
      <c r="L146" s="3">
        <v>0.16500000000000001</v>
      </c>
      <c r="M146" s="5">
        <f>H146/L146/9.81</f>
        <v>42.998795292373266</v>
      </c>
    </row>
    <row r="147" spans="1:13" ht="16.05" customHeight="1" x14ac:dyDescent="0.3">
      <c r="A147" s="1" t="s">
        <v>237</v>
      </c>
      <c r="B147" s="1" t="s">
        <v>239</v>
      </c>
      <c r="C147" s="1" t="s">
        <v>292</v>
      </c>
      <c r="D147" s="2" t="s">
        <v>283</v>
      </c>
      <c r="E147" s="3">
        <v>150</v>
      </c>
      <c r="F147" s="4">
        <v>462</v>
      </c>
      <c r="G147" s="5">
        <f>H147*E147/F147</f>
        <v>23.896103896103895</v>
      </c>
      <c r="H147" s="3">
        <v>73.599999999999994</v>
      </c>
      <c r="J147" s="6" t="str">
        <f>IF(I147&gt;0,I147/H147*100,"")</f>
        <v/>
      </c>
      <c r="K147" s="3">
        <v>5</v>
      </c>
      <c r="L147" s="3">
        <v>0.16500000000000001</v>
      </c>
      <c r="M147" s="5">
        <f>H147/L147/9.81</f>
        <v>45.469990424118855</v>
      </c>
    </row>
    <row r="148" spans="1:13" ht="16.05" customHeight="1" x14ac:dyDescent="0.3">
      <c r="A148" s="1" t="s">
        <v>237</v>
      </c>
      <c r="B148" s="1" t="s">
        <v>238</v>
      </c>
      <c r="C148" s="1" t="s">
        <v>292</v>
      </c>
      <c r="D148" s="2" t="s">
        <v>283</v>
      </c>
      <c r="E148" s="3">
        <v>235</v>
      </c>
      <c r="F148" s="4">
        <v>448</v>
      </c>
      <c r="G148" s="5">
        <f>H148*E148/F148</f>
        <v>36.508928571428569</v>
      </c>
      <c r="H148" s="3">
        <v>69.599999999999994</v>
      </c>
      <c r="J148" s="6" t="str">
        <f>IF(I148&gt;0,I148/H148*100,"")</f>
        <v/>
      </c>
      <c r="K148" s="3">
        <v>5</v>
      </c>
      <c r="L148" s="3">
        <v>0.28199999999999997</v>
      </c>
      <c r="M148" s="5">
        <f>H148/L148/9.81</f>
        <v>25.158869585963085</v>
      </c>
    </row>
    <row r="149" spans="1:13" ht="16.05" customHeight="1" x14ac:dyDescent="0.3">
      <c r="A149" s="1" t="s">
        <v>241</v>
      </c>
      <c r="B149" s="1" t="s">
        <v>242</v>
      </c>
      <c r="C149" s="1" t="s">
        <v>292</v>
      </c>
      <c r="D149" s="2" t="s">
        <v>283</v>
      </c>
      <c r="E149" s="3">
        <v>349</v>
      </c>
      <c r="F149" s="4">
        <v>446</v>
      </c>
      <c r="G149" s="5">
        <f>H149*E149/F149</f>
        <v>843.54708520179372</v>
      </c>
      <c r="H149" s="3">
        <v>1078</v>
      </c>
      <c r="J149" s="6" t="str">
        <f>IF(I149&gt;0,I149/H149*100,"")</f>
        <v/>
      </c>
      <c r="K149" s="3">
        <v>1</v>
      </c>
      <c r="L149" s="3">
        <v>1.72</v>
      </c>
      <c r="M149" s="5">
        <f>H149/L149/9.81</f>
        <v>63.888296233079679</v>
      </c>
    </row>
    <row r="150" spans="1:13" ht="16.05" customHeight="1" x14ac:dyDescent="0.3">
      <c r="A150" s="1" t="s">
        <v>241</v>
      </c>
      <c r="B150" s="1" t="s">
        <v>243</v>
      </c>
      <c r="C150" s="1" t="s">
        <v>292</v>
      </c>
      <c r="D150" s="2" t="s">
        <v>283</v>
      </c>
      <c r="E150" s="3">
        <v>326</v>
      </c>
      <c r="F150" s="4">
        <v>429</v>
      </c>
      <c r="G150" s="5">
        <f>H150*E150/F150</f>
        <v>816.13986013986016</v>
      </c>
      <c r="H150" s="3">
        <v>1074</v>
      </c>
      <c r="I150" s="3">
        <v>773</v>
      </c>
      <c r="J150" s="6">
        <f>IF(I150&gt;0,I150/H150*100,"")</f>
        <v>71.973929236499075</v>
      </c>
      <c r="K150" s="3">
        <v>1</v>
      </c>
      <c r="L150" s="3">
        <v>1.7150000000000001</v>
      </c>
      <c r="M150" s="5">
        <f>H150/L150/9.81</f>
        <v>63.836806019917788</v>
      </c>
    </row>
    <row r="151" spans="1:13" ht="16.05" customHeight="1" x14ac:dyDescent="0.3">
      <c r="A151" s="1" t="s">
        <v>241</v>
      </c>
      <c r="B151" s="1" t="s">
        <v>244</v>
      </c>
      <c r="C151" s="1" t="s">
        <v>292</v>
      </c>
      <c r="D151" s="2" t="s">
        <v>283</v>
      </c>
      <c r="E151" s="3">
        <v>338</v>
      </c>
      <c r="F151" s="4">
        <v>440</v>
      </c>
      <c r="G151" s="5">
        <f>H151*E151/F151</f>
        <v>843.4636363636364</v>
      </c>
      <c r="H151" s="3">
        <v>1098</v>
      </c>
      <c r="I151" s="3">
        <v>790</v>
      </c>
      <c r="J151" s="6">
        <f>IF(I151&gt;0,I151/H151*100,"")</f>
        <v>71.948998178506372</v>
      </c>
      <c r="K151" s="3">
        <v>1</v>
      </c>
      <c r="L151" s="3">
        <v>1.8320000000000001</v>
      </c>
      <c r="M151" s="5">
        <f>H151/L151/9.81</f>
        <v>61.095308681543202</v>
      </c>
    </row>
    <row r="152" spans="1:13" ht="16.05" customHeight="1" x14ac:dyDescent="0.3">
      <c r="A152" s="1" t="s">
        <v>245</v>
      </c>
      <c r="B152" s="1" t="s">
        <v>245</v>
      </c>
      <c r="C152" s="1" t="s">
        <v>294</v>
      </c>
      <c r="D152" s="2" t="s">
        <v>411</v>
      </c>
      <c r="E152" s="3">
        <v>155</v>
      </c>
      <c r="F152" s="4">
        <v>317</v>
      </c>
      <c r="G152" s="5">
        <f>H152*E152/F152</f>
        <v>0.34716088328075712</v>
      </c>
      <c r="H152" s="3">
        <v>0.71</v>
      </c>
      <c r="I152" s="3">
        <v>0.59</v>
      </c>
      <c r="J152" s="6">
        <f>IF(I152&gt;0,I152/H152*100,"")</f>
        <v>83.098591549295776</v>
      </c>
      <c r="K152" s="3">
        <v>70</v>
      </c>
      <c r="L152" s="3">
        <v>4.4999999999999997E-3</v>
      </c>
      <c r="M152" s="5">
        <f>H152/L152/9.81</f>
        <v>16.083361649110884</v>
      </c>
    </row>
    <row r="153" spans="1:13" ht="16.05" customHeight="1" x14ac:dyDescent="0.3">
      <c r="A153" s="1" t="s">
        <v>245</v>
      </c>
      <c r="B153" s="1" t="s">
        <v>246</v>
      </c>
      <c r="C153" s="1" t="s">
        <v>294</v>
      </c>
      <c r="D153" s="2" t="s">
        <v>411</v>
      </c>
      <c r="E153" s="3">
        <v>155</v>
      </c>
      <c r="F153" s="4">
        <v>324</v>
      </c>
      <c r="G153" s="5">
        <f>H153*E153/F153</f>
        <v>0.22484567901234567</v>
      </c>
      <c r="H153" s="3">
        <v>0.47</v>
      </c>
      <c r="I153" s="3">
        <v>0.39</v>
      </c>
      <c r="J153" s="6">
        <f>IF(I153&gt;0,I153/H153*100,"")</f>
        <v>82.978723404255334</v>
      </c>
      <c r="K153" s="3">
        <v>72</v>
      </c>
      <c r="L153" s="3">
        <v>4.4000000000000003E-3</v>
      </c>
      <c r="M153" s="5">
        <f>H153/L153/9.81</f>
        <v>10.888703549254005</v>
      </c>
    </row>
    <row r="154" spans="1:13" ht="16.05" customHeight="1" x14ac:dyDescent="0.3">
      <c r="A154" s="1" t="s">
        <v>245</v>
      </c>
      <c r="B154" s="1" t="s">
        <v>247</v>
      </c>
      <c r="C154" s="1" t="s">
        <v>294</v>
      </c>
      <c r="D154" s="2" t="s">
        <v>412</v>
      </c>
      <c r="E154" s="3">
        <v>155</v>
      </c>
      <c r="F154" s="4">
        <v>318</v>
      </c>
      <c r="G154" s="5">
        <f>H154*E154/F154</f>
        <v>0.2242138364779874</v>
      </c>
      <c r="H154" s="3">
        <v>0.46</v>
      </c>
      <c r="I154" s="3">
        <v>0.37</v>
      </c>
      <c r="J154" s="6">
        <f>IF(I154&gt;0,I154/H154*100,"")</f>
        <v>80.434782608695642</v>
      </c>
      <c r="K154" s="3">
        <v>75</v>
      </c>
      <c r="L154" s="3">
        <v>5.0000000000000001E-3</v>
      </c>
      <c r="M154" s="5">
        <f>H154/L154/9.81</f>
        <v>9.3781855249745156</v>
      </c>
    </row>
    <row r="155" spans="1:13" ht="16.05" customHeight="1" x14ac:dyDescent="0.3">
      <c r="A155" s="1" t="s">
        <v>248</v>
      </c>
      <c r="B155" s="1" t="s">
        <v>248</v>
      </c>
      <c r="C155" s="1" t="s">
        <v>294</v>
      </c>
      <c r="D155" s="2" t="s">
        <v>412</v>
      </c>
      <c r="E155" s="3">
        <v>155</v>
      </c>
      <c r="F155" s="4">
        <v>323</v>
      </c>
      <c r="G155" s="5">
        <f>H155*E155/F155</f>
        <v>0.62383900928792568</v>
      </c>
      <c r="H155" s="3">
        <v>1.3</v>
      </c>
      <c r="I155" s="3">
        <v>0.9</v>
      </c>
      <c r="J155" s="6">
        <f>IF(I155&gt;0,I155/H155*100,"")</f>
        <v>69.230769230769226</v>
      </c>
      <c r="K155" s="3" t="s">
        <v>45</v>
      </c>
      <c r="L155" s="3">
        <v>5.4999999999999997E-3</v>
      </c>
      <c r="M155" s="5">
        <f>H155/L155/9.81</f>
        <v>24.094152534519505</v>
      </c>
    </row>
    <row r="156" spans="1:13" ht="16.05" customHeight="1" x14ac:dyDescent="0.3">
      <c r="A156" s="1" t="s">
        <v>303</v>
      </c>
      <c r="B156" s="1" t="s">
        <v>305</v>
      </c>
      <c r="C156" s="1" t="s">
        <v>292</v>
      </c>
      <c r="D156" s="2" t="s">
        <v>280</v>
      </c>
      <c r="E156" s="3">
        <v>210</v>
      </c>
      <c r="F156" s="4">
        <v>249</v>
      </c>
      <c r="G156" s="5">
        <f>H156*E156/F156</f>
        <v>4.5542168674698793</v>
      </c>
      <c r="H156" s="3">
        <v>5.4</v>
      </c>
      <c r="J156" s="6" t="str">
        <f>IF(I156&gt;0,I156/H156*100,"")</f>
        <v/>
      </c>
      <c r="K156" s="3">
        <v>1</v>
      </c>
      <c r="L156" s="3">
        <v>2.4E-2</v>
      </c>
      <c r="M156" s="5">
        <f>H156/L156/9.81</f>
        <v>22.935779816513762</v>
      </c>
    </row>
    <row r="157" spans="1:13" ht="16.05" customHeight="1" x14ac:dyDescent="0.3">
      <c r="A157" s="1" t="s">
        <v>303</v>
      </c>
      <c r="B157" s="1" t="s">
        <v>306</v>
      </c>
      <c r="C157" s="1" t="s">
        <v>292</v>
      </c>
      <c r="D157" s="2" t="s">
        <v>280</v>
      </c>
      <c r="E157" s="3">
        <v>191</v>
      </c>
      <c r="F157" s="4">
        <v>224</v>
      </c>
      <c r="G157" s="5">
        <f>H157*E157/F157</f>
        <v>2.5580357142857144</v>
      </c>
      <c r="H157" s="3">
        <v>3</v>
      </c>
      <c r="J157" s="6" t="str">
        <f>IF(I157&gt;0,I157/H157*100,"")</f>
        <v/>
      </c>
      <c r="K157" s="3">
        <v>1</v>
      </c>
      <c r="L157" s="3">
        <v>1.9E-2</v>
      </c>
      <c r="M157" s="5">
        <f>H157/L157/9.81</f>
        <v>16.095284081764042</v>
      </c>
    </row>
    <row r="158" spans="1:13" ht="16.05" customHeight="1" x14ac:dyDescent="0.3">
      <c r="A158" s="1" t="s">
        <v>303</v>
      </c>
      <c r="B158" s="1" t="s">
        <v>304</v>
      </c>
      <c r="C158" s="1" t="s">
        <v>292</v>
      </c>
      <c r="D158" s="2" t="s">
        <v>280</v>
      </c>
      <c r="E158" s="3">
        <v>207</v>
      </c>
      <c r="F158" s="4">
        <v>238</v>
      </c>
      <c r="G158" s="5">
        <f>H158*E158/F158</f>
        <v>4.4357142857142851</v>
      </c>
      <c r="H158" s="3">
        <v>5.0999999999999996</v>
      </c>
      <c r="J158" s="6" t="str">
        <f>IF(I158&gt;0,I158/H158*100,"")</f>
        <v/>
      </c>
      <c r="K158" s="3">
        <v>1</v>
      </c>
      <c r="L158" s="3">
        <v>2.4E-2</v>
      </c>
      <c r="M158" s="5">
        <f>H158/L158/9.81</f>
        <v>21.661569826707439</v>
      </c>
    </row>
    <row r="159" spans="1:13" ht="16.05" customHeight="1" x14ac:dyDescent="0.3">
      <c r="A159" s="1" t="s">
        <v>307</v>
      </c>
      <c r="B159" s="1" t="s">
        <v>309</v>
      </c>
      <c r="C159" s="1" t="s">
        <v>292</v>
      </c>
      <c r="D159" s="2" t="s">
        <v>280</v>
      </c>
      <c r="E159" s="3">
        <v>215</v>
      </c>
      <c r="F159" s="4">
        <v>309</v>
      </c>
      <c r="G159" s="5">
        <f>H159*E159/F159</f>
        <v>245.05825242718447</v>
      </c>
      <c r="H159" s="3">
        <v>352.2</v>
      </c>
      <c r="J159" s="6" t="str">
        <f>IF(I159&gt;0,I159/H159*100,"")</f>
        <v/>
      </c>
      <c r="K159" s="3">
        <v>1</v>
      </c>
      <c r="L159" s="3">
        <v>0.46</v>
      </c>
      <c r="M159" s="5">
        <f>H159/L159/9.81</f>
        <v>78.048131897354068</v>
      </c>
    </row>
    <row r="160" spans="1:13" ht="16.05" customHeight="1" x14ac:dyDescent="0.3">
      <c r="A160" s="1" t="s">
        <v>307</v>
      </c>
      <c r="B160" s="1" t="s">
        <v>310</v>
      </c>
      <c r="C160" s="1" t="s">
        <v>292</v>
      </c>
      <c r="D160" s="2" t="s">
        <v>280</v>
      </c>
      <c r="E160" s="3">
        <v>217</v>
      </c>
      <c r="F160" s="4">
        <v>313</v>
      </c>
      <c r="G160" s="5">
        <f>H160*E160/F160</f>
        <v>253.81373801916936</v>
      </c>
      <c r="H160" s="3">
        <v>366.1</v>
      </c>
      <c r="J160" s="6" t="str">
        <f>IF(I160&gt;0,I160/H160*100,"")</f>
        <v/>
      </c>
      <c r="K160" s="3">
        <v>1</v>
      </c>
      <c r="L160" s="3">
        <v>0.41299999999999998</v>
      </c>
      <c r="M160" s="5">
        <f>H160/L160/9.81</f>
        <v>90.360925378807522</v>
      </c>
    </row>
    <row r="161" spans="1:13" ht="16.05" customHeight="1" x14ac:dyDescent="0.3">
      <c r="A161" s="1" t="s">
        <v>307</v>
      </c>
      <c r="B161" s="1" t="s">
        <v>311</v>
      </c>
      <c r="C161" s="1" t="s">
        <v>292</v>
      </c>
      <c r="D161" s="2" t="s">
        <v>280</v>
      </c>
      <c r="E161" s="3">
        <v>217</v>
      </c>
      <c r="F161" s="4">
        <v>313</v>
      </c>
      <c r="G161" s="5">
        <f>H161*E161/F161</f>
        <v>258.73610223642169</v>
      </c>
      <c r="H161" s="3">
        <v>373.2</v>
      </c>
      <c r="J161" s="6" t="str">
        <f>IF(I161&gt;0,I161/H161*100,"")</f>
        <v/>
      </c>
      <c r="K161" s="3">
        <v>1</v>
      </c>
      <c r="L161" s="3">
        <v>0.41299999999999998</v>
      </c>
      <c r="M161" s="5">
        <f>H161/L161/9.81</f>
        <v>92.113349771567783</v>
      </c>
    </row>
    <row r="162" spans="1:13" ht="16.05" customHeight="1" x14ac:dyDescent="0.3">
      <c r="A162" s="1" t="s">
        <v>307</v>
      </c>
      <c r="B162" s="1" t="s">
        <v>312</v>
      </c>
      <c r="C162" s="1" t="s">
        <v>292</v>
      </c>
      <c r="D162" s="2" t="s">
        <v>280</v>
      </c>
      <c r="E162" s="3">
        <v>220</v>
      </c>
      <c r="F162" s="4">
        <v>316</v>
      </c>
      <c r="G162" s="5">
        <f>H162*E162/F162</f>
        <v>268.17721518987344</v>
      </c>
      <c r="H162" s="3">
        <v>385.2</v>
      </c>
      <c r="J162" s="6" t="str">
        <f>IF(I162&gt;0,I162/H162*100,"")</f>
        <v/>
      </c>
      <c r="K162" s="3">
        <v>1</v>
      </c>
      <c r="L162" s="3">
        <v>0.47</v>
      </c>
      <c r="M162" s="5">
        <f>H162/L162/9.81</f>
        <v>83.544797969939495</v>
      </c>
    </row>
    <row r="163" spans="1:13" ht="16.05" customHeight="1" x14ac:dyDescent="0.3">
      <c r="A163" s="1" t="s">
        <v>307</v>
      </c>
      <c r="B163" s="1" t="s">
        <v>313</v>
      </c>
      <c r="C163" s="1" t="s">
        <v>292</v>
      </c>
      <c r="D163" s="2" t="s">
        <v>280</v>
      </c>
      <c r="E163" s="3">
        <v>220</v>
      </c>
      <c r="F163" s="4">
        <v>316</v>
      </c>
      <c r="G163" s="5">
        <f>H163*E163/F163</f>
        <v>269.01265822784808</v>
      </c>
      <c r="H163" s="3">
        <v>386.4</v>
      </c>
      <c r="J163" s="6" t="str">
        <f>IF(I163&gt;0,I163/H163*100,"")</f>
        <v/>
      </c>
      <c r="K163" s="3">
        <v>1</v>
      </c>
      <c r="L163" s="3">
        <v>0.47</v>
      </c>
      <c r="M163" s="5">
        <f>H163/L163/9.81</f>
        <v>83.805062138070141</v>
      </c>
    </row>
    <row r="164" spans="1:13" ht="16.05" customHeight="1" x14ac:dyDescent="0.3">
      <c r="A164" s="1" t="s">
        <v>307</v>
      </c>
      <c r="B164" s="1" t="s">
        <v>308</v>
      </c>
      <c r="C164" s="1" t="s">
        <v>292</v>
      </c>
      <c r="D164" s="2" t="s">
        <v>280</v>
      </c>
      <c r="E164" s="3">
        <v>210</v>
      </c>
      <c r="F164" s="4">
        <v>301</v>
      </c>
      <c r="G164" s="5">
        <f>H164*E164/F164</f>
        <v>167.58139534883722</v>
      </c>
      <c r="H164" s="3">
        <v>240.2</v>
      </c>
      <c r="J164" s="6" t="str">
        <f>IF(I164&gt;0,I164/H164*100,"")</f>
        <v/>
      </c>
      <c r="K164" s="3">
        <v>1</v>
      </c>
      <c r="L164" s="3">
        <v>0.46</v>
      </c>
      <c r="M164" s="5">
        <f>H164/L164/9.81</f>
        <v>53.228737313300535</v>
      </c>
    </row>
    <row r="165" spans="1:13" ht="16.05" customHeight="1" x14ac:dyDescent="0.3">
      <c r="A165" s="1" t="s">
        <v>307</v>
      </c>
      <c r="B165" s="1" t="s">
        <v>314</v>
      </c>
      <c r="C165" s="1" t="s">
        <v>292</v>
      </c>
      <c r="D165" s="2" t="s">
        <v>280</v>
      </c>
      <c r="E165" s="3">
        <v>220</v>
      </c>
      <c r="F165" s="4">
        <v>316</v>
      </c>
      <c r="G165" s="5">
        <f>H165*E165/F165</f>
        <v>269.01265822784808</v>
      </c>
      <c r="H165" s="3">
        <v>386.4</v>
      </c>
      <c r="J165" s="6" t="str">
        <f>IF(I165&gt;0,I165/H165*100,"")</f>
        <v/>
      </c>
      <c r="K165" s="3">
        <v>1</v>
      </c>
      <c r="L165" s="3">
        <v>0.46</v>
      </c>
      <c r="M165" s="5">
        <f>H165/L165/9.81</f>
        <v>85.626911314984696</v>
      </c>
    </row>
    <row r="166" spans="1:13" ht="16.05" customHeight="1" x14ac:dyDescent="0.3">
      <c r="A166" s="1" t="s">
        <v>315</v>
      </c>
      <c r="B166" s="1" t="s">
        <v>317</v>
      </c>
      <c r="C166" s="1" t="s">
        <v>292</v>
      </c>
      <c r="D166" s="2" t="s">
        <v>283</v>
      </c>
      <c r="E166" s="3">
        <v>390</v>
      </c>
      <c r="F166" s="4">
        <v>463</v>
      </c>
      <c r="G166" s="5">
        <f>H166*E166/F166</f>
        <v>936.75809935205166</v>
      </c>
      <c r="H166" s="3">
        <v>1112.0999999999999</v>
      </c>
      <c r="I166" s="3">
        <v>222.4</v>
      </c>
      <c r="J166" s="6">
        <f>IF(I166&gt;0,I166/H166*100,"")</f>
        <v>19.998201600575491</v>
      </c>
      <c r="K166" s="3">
        <v>1</v>
      </c>
      <c r="L166" s="3">
        <v>1.6</v>
      </c>
      <c r="M166" s="5">
        <f>H166/L166/9.81</f>
        <v>70.852446483180415</v>
      </c>
    </row>
    <row r="167" spans="1:13" ht="16.05" customHeight="1" x14ac:dyDescent="0.3">
      <c r="A167" s="1" t="s">
        <v>315</v>
      </c>
      <c r="B167" s="1" t="s">
        <v>318</v>
      </c>
      <c r="C167" s="1" t="s">
        <v>292</v>
      </c>
      <c r="D167" s="2" t="s">
        <v>283</v>
      </c>
      <c r="E167" s="3">
        <v>390</v>
      </c>
      <c r="F167" s="4">
        <v>463</v>
      </c>
      <c r="G167" s="5">
        <f>H167*E167/F167</f>
        <v>1311.5118790496761</v>
      </c>
      <c r="H167" s="3">
        <v>1557</v>
      </c>
      <c r="I167" s="3">
        <v>778.5</v>
      </c>
      <c r="J167" s="6">
        <f>IF(I167&gt;0,I167/H167*100,"")</f>
        <v>50</v>
      </c>
      <c r="K167" s="3">
        <v>1</v>
      </c>
      <c r="L167" s="3">
        <v>2</v>
      </c>
      <c r="M167" s="5">
        <f>H167/L167/9.81</f>
        <v>79.357798165137609</v>
      </c>
    </row>
    <row r="168" spans="1:13" ht="16.05" customHeight="1" x14ac:dyDescent="0.3">
      <c r="A168" s="1" t="s">
        <v>315</v>
      </c>
      <c r="B168" s="1" t="s">
        <v>319</v>
      </c>
      <c r="C168" s="1" t="s">
        <v>292</v>
      </c>
      <c r="D168" s="2" t="s">
        <v>283</v>
      </c>
      <c r="E168" s="3">
        <v>390</v>
      </c>
      <c r="F168" s="4">
        <v>463</v>
      </c>
      <c r="G168" s="5">
        <f>H168*E168/F168</f>
        <v>1363.9049676025918</v>
      </c>
      <c r="H168" s="3">
        <v>1619.2</v>
      </c>
      <c r="I168" s="3">
        <v>809.6</v>
      </c>
      <c r="J168" s="6">
        <f>IF(I168&gt;0,I168/H168*100,"")</f>
        <v>50</v>
      </c>
      <c r="K168" s="3">
        <v>1</v>
      </c>
      <c r="L168" s="3">
        <v>2</v>
      </c>
      <c r="M168" s="5">
        <f>H168/L168/9.81</f>
        <v>82.528032619775743</v>
      </c>
    </row>
    <row r="169" spans="1:13" ht="16.05" customHeight="1" x14ac:dyDescent="0.3">
      <c r="A169" s="1" t="s">
        <v>315</v>
      </c>
      <c r="B169" s="1" t="s">
        <v>316</v>
      </c>
      <c r="C169" s="1" t="s">
        <v>292</v>
      </c>
      <c r="D169" s="2" t="s">
        <v>283</v>
      </c>
      <c r="E169" s="3">
        <v>386</v>
      </c>
      <c r="F169" s="4">
        <v>450</v>
      </c>
      <c r="G169" s="5">
        <f>H169*E169/F169</f>
        <v>930.68888888888887</v>
      </c>
      <c r="H169" s="3">
        <v>1085</v>
      </c>
      <c r="I169" s="3">
        <v>217</v>
      </c>
      <c r="J169" s="6">
        <f>IF(I169&gt;0,I169/H169*100,"")</f>
        <v>20</v>
      </c>
      <c r="K169" s="3">
        <v>1</v>
      </c>
      <c r="L169" s="3">
        <v>1.6</v>
      </c>
      <c r="M169" s="5">
        <f>H169/L169/9.81</f>
        <v>69.125891946992866</v>
      </c>
    </row>
    <row r="170" spans="1:13" ht="16.05" customHeight="1" x14ac:dyDescent="0.3">
      <c r="A170" s="1" t="s">
        <v>256</v>
      </c>
      <c r="B170" s="1" t="s">
        <v>260</v>
      </c>
      <c r="C170" s="1" t="s">
        <v>292</v>
      </c>
      <c r="D170" s="2" t="s">
        <v>280</v>
      </c>
      <c r="E170" s="3">
        <v>248</v>
      </c>
      <c r="F170" s="4">
        <v>286</v>
      </c>
      <c r="G170" s="5">
        <f>H170*E170/F170</f>
        <v>737.06293706293707</v>
      </c>
      <c r="H170" s="3">
        <v>850</v>
      </c>
      <c r="J170" s="6" t="str">
        <f>IF(I170&gt;0,I170/H170*100,"")</f>
        <v/>
      </c>
      <c r="K170" s="3">
        <v>1</v>
      </c>
      <c r="L170" s="3">
        <v>0.92300000000000004</v>
      </c>
      <c r="M170" s="5">
        <f>H170/L170/9.81</f>
        <v>93.874625467854557</v>
      </c>
    </row>
    <row r="171" spans="1:13" ht="16.05" customHeight="1" x14ac:dyDescent="0.3">
      <c r="A171" s="1" t="s">
        <v>256</v>
      </c>
      <c r="B171" s="1" t="s">
        <v>261</v>
      </c>
      <c r="C171" s="1" t="s">
        <v>292</v>
      </c>
      <c r="D171" s="2" t="s">
        <v>280</v>
      </c>
      <c r="E171" s="3">
        <v>252</v>
      </c>
      <c r="F171" s="4">
        <v>291</v>
      </c>
      <c r="G171" s="5">
        <f>H171*E171/F171</f>
        <v>756</v>
      </c>
      <c r="H171" s="3">
        <v>873</v>
      </c>
      <c r="J171" s="6" t="str">
        <f>IF(I171&gt;0,I171/H171*100,"")</f>
        <v/>
      </c>
      <c r="K171" s="3">
        <v>1</v>
      </c>
      <c r="L171" s="3">
        <v>0.91200000000000003</v>
      </c>
      <c r="M171" s="5">
        <f>H171/L171/9.81</f>
        <v>97.577659745694504</v>
      </c>
    </row>
    <row r="172" spans="1:13" ht="16.05" customHeight="1" x14ac:dyDescent="0.3">
      <c r="A172" s="1" t="s">
        <v>256</v>
      </c>
      <c r="B172" s="1" t="s">
        <v>259</v>
      </c>
      <c r="C172" s="1" t="s">
        <v>292</v>
      </c>
      <c r="D172" s="2" t="s">
        <v>280</v>
      </c>
      <c r="E172" s="3">
        <v>245</v>
      </c>
      <c r="F172" s="4">
        <v>284</v>
      </c>
      <c r="G172" s="5">
        <f>H172*E172/F172</f>
        <v>675.3890845070423</v>
      </c>
      <c r="H172" s="3">
        <v>782.9</v>
      </c>
      <c r="J172" s="6" t="str">
        <f>IF(I172&gt;0,I172/H172*100,"")</f>
        <v/>
      </c>
      <c r="K172" s="3">
        <v>1</v>
      </c>
      <c r="L172" s="3">
        <v>0.93400000000000005</v>
      </c>
      <c r="M172" s="5">
        <f>H172/L172/9.81</f>
        <v>85.445738845342007</v>
      </c>
    </row>
    <row r="173" spans="1:13" ht="16.05" customHeight="1" x14ac:dyDescent="0.3">
      <c r="A173" s="1" t="s">
        <v>256</v>
      </c>
      <c r="B173" s="1" t="s">
        <v>257</v>
      </c>
      <c r="C173" s="1" t="s">
        <v>292</v>
      </c>
      <c r="D173" s="2" t="s">
        <v>280</v>
      </c>
      <c r="E173" s="3">
        <v>248</v>
      </c>
      <c r="F173" s="4">
        <v>288</v>
      </c>
      <c r="G173" s="5">
        <f>H173*E173/F173</f>
        <v>599.85</v>
      </c>
      <c r="H173" s="3">
        <v>696.6</v>
      </c>
      <c r="J173" s="6" t="str">
        <f>IF(I173&gt;0,I173/H173*100,"")</f>
        <v/>
      </c>
      <c r="K173" s="3">
        <v>1</v>
      </c>
      <c r="L173" s="3">
        <v>0.94499999999999995</v>
      </c>
      <c r="M173" s="5">
        <f>H173/L173/9.81</f>
        <v>75.141983398864141</v>
      </c>
    </row>
    <row r="174" spans="1:13" ht="16.05" customHeight="1" x14ac:dyDescent="0.3">
      <c r="A174" s="1" t="s">
        <v>256</v>
      </c>
      <c r="B174" s="1" t="s">
        <v>258</v>
      </c>
      <c r="C174" s="1" t="s">
        <v>292</v>
      </c>
      <c r="D174" s="2" t="s">
        <v>280</v>
      </c>
      <c r="E174" s="3">
        <v>248</v>
      </c>
      <c r="F174" s="4">
        <v>288</v>
      </c>
      <c r="G174" s="5">
        <f>H174*E174/F174</f>
        <v>659.86944444444441</v>
      </c>
      <c r="H174" s="3">
        <v>766.3</v>
      </c>
      <c r="J174" s="6" t="str">
        <f>IF(I174&gt;0,I174/H174*100,"")</f>
        <v/>
      </c>
      <c r="K174" s="3">
        <v>1</v>
      </c>
      <c r="L174" s="3">
        <v>0.94499999999999995</v>
      </c>
      <c r="M174" s="5">
        <f>H174/L174/9.81</f>
        <v>82.660496523901202</v>
      </c>
    </row>
    <row r="175" spans="1:13" ht="16.05" customHeight="1" x14ac:dyDescent="0.3">
      <c r="A175" s="1" t="s">
        <v>262</v>
      </c>
      <c r="B175" s="1" t="s">
        <v>263</v>
      </c>
      <c r="C175" s="1" t="s">
        <v>292</v>
      </c>
      <c r="D175" s="2" t="s">
        <v>280</v>
      </c>
      <c r="E175" s="3">
        <v>245</v>
      </c>
      <c r="F175" s="4">
        <v>282</v>
      </c>
      <c r="G175" s="5">
        <f>H175*E175/F175</f>
        <v>1800.1418439716313</v>
      </c>
      <c r="H175" s="3">
        <v>2072</v>
      </c>
      <c r="J175" s="6" t="str">
        <f>IF(I175&gt;0,I175/H175*100,"")</f>
        <v/>
      </c>
      <c r="K175" s="3">
        <v>1</v>
      </c>
      <c r="L175" s="3">
        <v>0.41499999999999998</v>
      </c>
      <c r="M175" s="5">
        <f>H175/L175/9.81</f>
        <v>508.94710339830272</v>
      </c>
    </row>
    <row r="176" spans="1:13" ht="16.05" customHeight="1" x14ac:dyDescent="0.3">
      <c r="A176" s="1" t="s">
        <v>264</v>
      </c>
      <c r="B176" s="1" t="s">
        <v>269</v>
      </c>
      <c r="C176" s="1" t="s">
        <v>292</v>
      </c>
      <c r="D176" s="2" t="s">
        <v>40</v>
      </c>
      <c r="E176" s="3">
        <v>254</v>
      </c>
      <c r="F176" s="4">
        <v>304</v>
      </c>
      <c r="G176" s="5">
        <f>H176*E176/F176</f>
        <v>977.56578947368416</v>
      </c>
      <c r="H176" s="3">
        <v>1170</v>
      </c>
      <c r="J176" s="6" t="str">
        <f>IF(I176&gt;0,I176/H176*100,"")</f>
        <v/>
      </c>
      <c r="K176" s="3">
        <v>1</v>
      </c>
      <c r="L176" s="3">
        <v>0.75800000000000001</v>
      </c>
      <c r="M176" s="5">
        <f>H176/L176/9.81</f>
        <v>157.34308053545058</v>
      </c>
    </row>
    <row r="177" spans="1:13" ht="16.05" customHeight="1" x14ac:dyDescent="0.3">
      <c r="A177" s="1" t="s">
        <v>264</v>
      </c>
      <c r="B177" s="1" t="s">
        <v>270</v>
      </c>
      <c r="C177" s="1" t="s">
        <v>292</v>
      </c>
      <c r="D177" s="2" t="s">
        <v>40</v>
      </c>
      <c r="E177" s="3">
        <v>252</v>
      </c>
      <c r="F177" s="4">
        <v>304</v>
      </c>
      <c r="G177" s="5">
        <f>H177*E177/F177</f>
        <v>1003.8552631578947</v>
      </c>
      <c r="H177" s="3">
        <v>1211</v>
      </c>
      <c r="J177" s="6" t="str">
        <f>IF(I177&gt;0,I177/H177*100,"")</f>
        <v/>
      </c>
      <c r="K177" s="3">
        <v>1</v>
      </c>
      <c r="L177" s="3">
        <v>0.75800000000000001</v>
      </c>
      <c r="M177" s="5">
        <f>H177/L177/9.81</f>
        <v>162.85681241746209</v>
      </c>
    </row>
    <row r="178" spans="1:13" ht="16.05" customHeight="1" x14ac:dyDescent="0.3">
      <c r="A178" s="1" t="s">
        <v>264</v>
      </c>
      <c r="B178" s="1" t="s">
        <v>265</v>
      </c>
      <c r="C178" s="1" t="s">
        <v>292</v>
      </c>
      <c r="D178" s="2" t="s">
        <v>280</v>
      </c>
      <c r="E178" s="3">
        <v>250</v>
      </c>
      <c r="F178" s="4">
        <v>286</v>
      </c>
      <c r="G178" s="5">
        <f>H178*E178/F178</f>
        <v>669.58041958041963</v>
      </c>
      <c r="H178" s="3">
        <v>766</v>
      </c>
      <c r="J178" s="6" t="str">
        <f>IF(I178&gt;0,I178/H178*100,"")</f>
        <v/>
      </c>
      <c r="K178" s="3">
        <v>1</v>
      </c>
      <c r="L178" s="3">
        <v>0.83899999999999997</v>
      </c>
      <c r="M178" s="5">
        <f>H178/L178/9.81</f>
        <v>93.067447169643984</v>
      </c>
    </row>
    <row r="179" spans="1:13" ht="16.05" customHeight="1" x14ac:dyDescent="0.3">
      <c r="A179" s="1" t="s">
        <v>264</v>
      </c>
      <c r="B179" s="1" t="s">
        <v>266</v>
      </c>
      <c r="C179" s="1" t="s">
        <v>292</v>
      </c>
      <c r="D179" s="2" t="s">
        <v>40</v>
      </c>
      <c r="E179" s="3">
        <v>257</v>
      </c>
      <c r="F179" s="4">
        <v>289</v>
      </c>
      <c r="G179" s="5">
        <f>H179*E179/F179</f>
        <v>956.8581314878893</v>
      </c>
      <c r="H179" s="3">
        <v>1076</v>
      </c>
      <c r="J179" s="6" t="str">
        <f>IF(I179&gt;0,I179/H179*100,"")</f>
        <v/>
      </c>
      <c r="K179" s="3">
        <v>1</v>
      </c>
      <c r="L179" s="3">
        <v>0.73899999999999999</v>
      </c>
      <c r="M179" s="5">
        <f>H179/L179/9.81</f>
        <v>148.42218663400274</v>
      </c>
    </row>
    <row r="180" spans="1:13" ht="16.05" customHeight="1" x14ac:dyDescent="0.3">
      <c r="A180" s="1" t="s">
        <v>264</v>
      </c>
      <c r="B180" s="1" t="s">
        <v>267</v>
      </c>
      <c r="C180" s="1" t="s">
        <v>292</v>
      </c>
      <c r="D180" s="2" t="s">
        <v>40</v>
      </c>
      <c r="E180" s="3">
        <v>261</v>
      </c>
      <c r="F180" s="4">
        <v>296</v>
      </c>
      <c r="G180" s="5">
        <f>H180*E180/F180</f>
        <v>967.28716216216219</v>
      </c>
      <c r="H180" s="3">
        <v>1097</v>
      </c>
      <c r="J180" s="6" t="str">
        <f>IF(I180&gt;0,I180/H180*100,"")</f>
        <v/>
      </c>
      <c r="K180" s="3">
        <v>1</v>
      </c>
      <c r="L180" s="3">
        <v>0.71299999999999997</v>
      </c>
      <c r="M180" s="5">
        <f>H180/L180/9.81</f>
        <v>156.83684250407106</v>
      </c>
    </row>
    <row r="181" spans="1:13" ht="16.05" customHeight="1" x14ac:dyDescent="0.3">
      <c r="A181" s="1" t="s">
        <v>264</v>
      </c>
      <c r="B181" s="1" t="s">
        <v>268</v>
      </c>
      <c r="C181" s="1" t="s">
        <v>292</v>
      </c>
      <c r="D181" s="2" t="s">
        <v>40</v>
      </c>
      <c r="E181" s="3">
        <v>262</v>
      </c>
      <c r="F181" s="4">
        <v>298</v>
      </c>
      <c r="G181" s="5">
        <f>H181*E181/F181</f>
        <v>993.489932885906</v>
      </c>
      <c r="H181" s="3">
        <v>1130</v>
      </c>
      <c r="J181" s="6" t="str">
        <f>IF(I181&gt;0,I181/H181*100,"")</f>
        <v/>
      </c>
      <c r="K181" s="3">
        <v>1</v>
      </c>
      <c r="L181" s="3">
        <v>0.79700000000000004</v>
      </c>
      <c r="M181" s="5">
        <f>H181/L181/9.81</f>
        <v>144.52770775218485</v>
      </c>
    </row>
    <row r="182" spans="1:13" ht="16.05" customHeight="1" x14ac:dyDescent="0.3">
      <c r="A182" s="1" t="s">
        <v>264</v>
      </c>
      <c r="B182" s="1" t="s">
        <v>271</v>
      </c>
      <c r="C182" s="1" t="s">
        <v>292</v>
      </c>
      <c r="D182" s="2" t="s">
        <v>280</v>
      </c>
      <c r="E182" s="3">
        <v>266</v>
      </c>
      <c r="F182" s="4">
        <v>305</v>
      </c>
      <c r="G182" s="5">
        <f>H182*E182/F182</f>
        <v>882.59672131147545</v>
      </c>
      <c r="H182" s="3">
        <v>1012</v>
      </c>
      <c r="J182" s="6" t="str">
        <f>IF(I182&gt;0,I182/H182*100,"")</f>
        <v/>
      </c>
      <c r="K182" s="3">
        <v>1</v>
      </c>
      <c r="L182" s="3">
        <v>0.79700000000000004</v>
      </c>
      <c r="M182" s="5">
        <f>H182/L182/9.81</f>
        <v>129.43543384531952</v>
      </c>
    </row>
    <row r="183" spans="1:13" ht="16.05" customHeight="1" x14ac:dyDescent="0.3">
      <c r="A183" s="1" t="s">
        <v>264</v>
      </c>
      <c r="B183" s="1" t="s">
        <v>272</v>
      </c>
      <c r="C183" s="1" t="s">
        <v>292</v>
      </c>
      <c r="D183" s="2" t="s">
        <v>280</v>
      </c>
      <c r="E183" s="3">
        <v>260</v>
      </c>
      <c r="F183" s="4">
        <v>309</v>
      </c>
      <c r="G183" s="5">
        <f>H183*E183/F183</f>
        <v>863.30097087378635</v>
      </c>
      <c r="H183" s="3">
        <v>1026</v>
      </c>
      <c r="J183" s="6" t="str">
        <f>IF(I183&gt;0,I183/H183*100,"")</f>
        <v/>
      </c>
      <c r="K183" s="3">
        <v>1</v>
      </c>
      <c r="L183" s="3">
        <v>0.79700000000000004</v>
      </c>
      <c r="M183" s="5">
        <f>H183/L183/9.81</f>
        <v>131.22604261393067</v>
      </c>
    </row>
    <row r="184" spans="1:13" ht="16.05" customHeight="1" x14ac:dyDescent="0.3">
      <c r="A184" s="1" t="s">
        <v>273</v>
      </c>
      <c r="B184" s="1" t="s">
        <v>276</v>
      </c>
      <c r="C184" s="1" t="s">
        <v>292</v>
      </c>
      <c r="D184" s="2" t="s">
        <v>283</v>
      </c>
      <c r="E184" s="3">
        <v>358</v>
      </c>
      <c r="F184" s="4">
        <v>409</v>
      </c>
      <c r="G184" s="5">
        <f>H184*E184/F184</f>
        <v>701.11980440097796</v>
      </c>
      <c r="H184" s="3">
        <v>801</v>
      </c>
      <c r="J184" s="6" t="str">
        <f>IF(I184&gt;0,I184/H184*100,"")</f>
        <v/>
      </c>
      <c r="K184" s="3">
        <v>2</v>
      </c>
      <c r="L184" s="3">
        <v>0.8</v>
      </c>
      <c r="M184" s="5">
        <f>H184/L184/9.81</f>
        <v>102.06422018348623</v>
      </c>
    </row>
    <row r="185" spans="1:13" ht="16.05" customHeight="1" x14ac:dyDescent="0.3">
      <c r="A185" s="1" t="s">
        <v>273</v>
      </c>
      <c r="B185" s="1" t="s">
        <v>274</v>
      </c>
      <c r="C185" s="1" t="s">
        <v>292</v>
      </c>
      <c r="D185" s="2" t="s">
        <v>283</v>
      </c>
      <c r="E185" s="3">
        <v>350</v>
      </c>
      <c r="F185" s="4">
        <v>403</v>
      </c>
      <c r="G185" s="5">
        <f>H185*E185/F185</f>
        <v>579.28039702233252</v>
      </c>
      <c r="H185" s="3">
        <v>667</v>
      </c>
      <c r="J185" s="6" t="str">
        <f>IF(I185&gt;0,I185/H185*100,"")</f>
        <v/>
      </c>
      <c r="K185" s="3">
        <v>1</v>
      </c>
      <c r="L185" s="3">
        <v>0.74</v>
      </c>
      <c r="M185" s="5">
        <f>H185/L185/9.81</f>
        <v>91.880871697385459</v>
      </c>
    </row>
    <row r="186" spans="1:13" ht="16.05" customHeight="1" x14ac:dyDescent="0.3">
      <c r="A186" s="1" t="s">
        <v>273</v>
      </c>
      <c r="B186" s="1" t="s">
        <v>275</v>
      </c>
      <c r="C186" s="1" t="s">
        <v>292</v>
      </c>
      <c r="D186" s="2" t="s">
        <v>283</v>
      </c>
      <c r="E186" s="3">
        <v>312</v>
      </c>
      <c r="F186" s="4">
        <v>419</v>
      </c>
      <c r="G186" s="5">
        <f>H186*E186/F186</f>
        <v>579.32219570405732</v>
      </c>
      <c r="H186" s="3">
        <v>778</v>
      </c>
      <c r="J186" s="6" t="str">
        <f>IF(I186&gt;0,I186/H186*100,"")</f>
        <v/>
      </c>
      <c r="K186" s="3">
        <v>2</v>
      </c>
      <c r="L186" s="3">
        <v>0.85</v>
      </c>
      <c r="M186" s="5">
        <f>H186/L186/9.81</f>
        <v>93.302152665347492</v>
      </c>
    </row>
    <row r="187" spans="1:13" ht="16.05" customHeight="1" x14ac:dyDescent="0.3">
      <c r="A187" s="1" t="s">
        <v>273</v>
      </c>
      <c r="B187" s="1" t="s">
        <v>277</v>
      </c>
      <c r="C187" s="1" t="s">
        <v>292</v>
      </c>
      <c r="D187" s="2" t="s">
        <v>283</v>
      </c>
      <c r="E187" s="3">
        <v>233</v>
      </c>
      <c r="F187" s="4">
        <v>434</v>
      </c>
      <c r="G187" s="5">
        <f>H187*E187/F187</f>
        <v>477.27419354838707</v>
      </c>
      <c r="H187" s="3">
        <v>889</v>
      </c>
      <c r="J187" s="6" t="str">
        <f>IF(I187&gt;0,I187/H187*100,"")</f>
        <v/>
      </c>
      <c r="K187" s="3">
        <v>3</v>
      </c>
      <c r="L187" s="3">
        <v>0.873</v>
      </c>
      <c r="M187" s="5">
        <f>H187/L187/9.81</f>
        <v>103.80505667242323</v>
      </c>
    </row>
    <row r="188" spans="1:13" ht="16.05" customHeight="1" x14ac:dyDescent="0.3">
      <c r="A188" s="1" t="s">
        <v>278</v>
      </c>
      <c r="B188" s="1" t="s">
        <v>279</v>
      </c>
      <c r="C188" s="1" t="s">
        <v>292</v>
      </c>
      <c r="D188" s="2" t="s">
        <v>280</v>
      </c>
      <c r="E188" s="3">
        <v>245</v>
      </c>
      <c r="F188" s="4">
        <v>278</v>
      </c>
      <c r="G188" s="5">
        <f>H188*E188/F188</f>
        <v>666.96402877697847</v>
      </c>
      <c r="H188" s="3">
        <v>756.8</v>
      </c>
      <c r="J188" s="6" t="str">
        <f>IF(I188&gt;0,I188/H188*100,"")</f>
        <v/>
      </c>
      <c r="K188" s="3">
        <v>1</v>
      </c>
      <c r="L188" s="3">
        <v>0.72</v>
      </c>
      <c r="M188" s="5">
        <f>H188/L188/9.81</f>
        <v>107.14690225393589</v>
      </c>
    </row>
    <row r="189" spans="1:13" ht="16.05" customHeight="1" x14ac:dyDescent="0.3">
      <c r="A189" s="1" t="s">
        <v>278</v>
      </c>
      <c r="B189" s="1" t="s">
        <v>286</v>
      </c>
      <c r="C189" s="1" t="s">
        <v>292</v>
      </c>
      <c r="D189" s="2" t="s">
        <v>280</v>
      </c>
      <c r="E189" s="3">
        <v>248</v>
      </c>
      <c r="F189" s="4">
        <v>282</v>
      </c>
      <c r="G189" s="5">
        <f>H189*E189/F189</f>
        <v>667.22553191489362</v>
      </c>
      <c r="H189" s="3">
        <v>758.7</v>
      </c>
      <c r="J189" s="6" t="str">
        <f>IF(I189&gt;0,I189/H189*100,"")</f>
        <v/>
      </c>
      <c r="K189" s="3">
        <v>1</v>
      </c>
      <c r="L189" s="3">
        <v>0.64100000000000001</v>
      </c>
      <c r="M189" s="5">
        <f>H189/L189/9.81</f>
        <v>120.65436745910203</v>
      </c>
    </row>
    <row r="190" spans="1:13" ht="16.05" customHeight="1" x14ac:dyDescent="0.3">
      <c r="A190" s="1" t="s">
        <v>278</v>
      </c>
      <c r="B190" s="1" t="s">
        <v>287</v>
      </c>
      <c r="C190" s="1" t="s">
        <v>292</v>
      </c>
      <c r="D190" s="2" t="s">
        <v>280</v>
      </c>
      <c r="E190" s="3">
        <v>251</v>
      </c>
      <c r="F190" s="4">
        <v>290</v>
      </c>
      <c r="G190" s="5">
        <f>H190*E190/F190</f>
        <v>719.59103448275857</v>
      </c>
      <c r="H190" s="3">
        <v>831.4</v>
      </c>
      <c r="J190" s="6" t="str">
        <f>IF(I190&gt;0,I190/H190*100,"")</f>
        <v/>
      </c>
      <c r="K190" s="3">
        <v>1</v>
      </c>
      <c r="L190" s="3">
        <v>0.82799999999999996</v>
      </c>
      <c r="M190" s="5">
        <f>H190/L190/9.81</f>
        <v>102.35538024395889</v>
      </c>
    </row>
    <row r="191" spans="1:13" ht="16.05" customHeight="1" x14ac:dyDescent="0.3">
      <c r="A191" s="1" t="s">
        <v>278</v>
      </c>
      <c r="B191" s="1" t="s">
        <v>288</v>
      </c>
      <c r="C191" s="1" t="s">
        <v>292</v>
      </c>
      <c r="D191" s="2" t="s">
        <v>280</v>
      </c>
      <c r="E191" s="3">
        <v>256</v>
      </c>
      <c r="F191" s="4">
        <v>290</v>
      </c>
      <c r="G191" s="5">
        <f>H191*E191/F191</f>
        <v>747.3434482758621</v>
      </c>
      <c r="H191" s="3">
        <v>846.6</v>
      </c>
      <c r="J191" s="6" t="str">
        <f>IF(I191&gt;0,I191/H191*100,"")</f>
        <v/>
      </c>
      <c r="K191" s="3">
        <v>1</v>
      </c>
      <c r="L191" s="3">
        <v>0.88300000000000001</v>
      </c>
      <c r="M191" s="5">
        <f>H191/L191/9.81</f>
        <v>97.734648006344784</v>
      </c>
    </row>
    <row r="192" spans="1:13" ht="16.05" customHeight="1" x14ac:dyDescent="0.3">
      <c r="A192" s="1" t="s">
        <v>278</v>
      </c>
      <c r="B192" s="1" t="s">
        <v>289</v>
      </c>
      <c r="C192" s="1" t="s">
        <v>292</v>
      </c>
      <c r="D192" s="2" t="s">
        <v>280</v>
      </c>
      <c r="E192" s="3">
        <v>258</v>
      </c>
      <c r="F192" s="4">
        <v>292</v>
      </c>
      <c r="G192" s="5">
        <f>H192*E192/F192</f>
        <v>823.2143835616439</v>
      </c>
      <c r="H192" s="3">
        <v>931.7</v>
      </c>
      <c r="J192" s="6" t="str">
        <f>IF(I192&gt;0,I192/H192*100,"")</f>
        <v/>
      </c>
      <c r="K192" s="3">
        <v>1</v>
      </c>
      <c r="L192" s="3">
        <v>1.02</v>
      </c>
      <c r="M192" s="5">
        <f>H192/L192/9.81</f>
        <v>93.112270392356734</v>
      </c>
    </row>
    <row r="193" spans="1:13" ht="16.05" customHeight="1" x14ac:dyDescent="0.3">
      <c r="A193" s="1" t="s">
        <v>278</v>
      </c>
      <c r="B193" s="1" t="s">
        <v>290</v>
      </c>
      <c r="C193" s="1" t="s">
        <v>292</v>
      </c>
      <c r="D193" s="2" t="s">
        <v>280</v>
      </c>
      <c r="E193" s="3">
        <v>259</v>
      </c>
      <c r="F193" s="4">
        <v>293</v>
      </c>
      <c r="G193" s="5">
        <f>H193*E193/F193</f>
        <v>840.46825938566542</v>
      </c>
      <c r="H193" s="3">
        <v>950.8</v>
      </c>
      <c r="J193" s="6" t="str">
        <f>IF(I193&gt;0,I193/H193*100,"")</f>
        <v/>
      </c>
      <c r="K193" s="3">
        <v>1</v>
      </c>
      <c r="L193" s="3">
        <v>1.02</v>
      </c>
      <c r="M193" s="5">
        <f>H193/L193/9.81</f>
        <v>95.021086926105809</v>
      </c>
    </row>
    <row r="194" spans="1:13" ht="16.05" customHeight="1" x14ac:dyDescent="0.3">
      <c r="A194" s="1" t="s">
        <v>278</v>
      </c>
      <c r="B194" s="1" t="s">
        <v>291</v>
      </c>
      <c r="C194" s="1" t="s">
        <v>292</v>
      </c>
      <c r="D194" s="2" t="s">
        <v>280</v>
      </c>
      <c r="E194" s="3">
        <v>262</v>
      </c>
      <c r="F194" s="4">
        <v>296</v>
      </c>
      <c r="G194" s="5">
        <f>H194*E194/F194</f>
        <v>954.17567567567562</v>
      </c>
      <c r="H194" s="3">
        <v>1078</v>
      </c>
      <c r="J194" s="6" t="str">
        <f>IF(I194&gt;0,I194/H194*100,"")</f>
        <v/>
      </c>
      <c r="K194" s="3">
        <v>1</v>
      </c>
      <c r="L194" s="3">
        <v>1.29</v>
      </c>
      <c r="M194" s="5">
        <f>H194/L194/9.81</f>
        <v>85.184394977439567</v>
      </c>
    </row>
    <row r="195" spans="1:13" ht="16.05" customHeight="1" x14ac:dyDescent="0.3">
      <c r="A195" s="1" t="s">
        <v>295</v>
      </c>
      <c r="B195" s="1" t="s">
        <v>300</v>
      </c>
      <c r="C195" s="1" t="s">
        <v>292</v>
      </c>
      <c r="D195" s="2" t="s">
        <v>40</v>
      </c>
      <c r="E195" s="3">
        <v>200</v>
      </c>
      <c r="F195" s="4">
        <v>318</v>
      </c>
      <c r="G195" s="5">
        <f>H195*E195/F195</f>
        <v>286.85534591194971</v>
      </c>
      <c r="H195" s="3">
        <v>456.1</v>
      </c>
      <c r="J195" s="6" t="str">
        <f>IF(I195&gt;0,I195/H195*100,"")</f>
        <v/>
      </c>
      <c r="K195" s="3">
        <v>1</v>
      </c>
      <c r="L195" s="3">
        <v>0.58899999999999997</v>
      </c>
      <c r="M195" s="5">
        <f>H195/L195/9.81</f>
        <v>78.936119028952476</v>
      </c>
    </row>
    <row r="196" spans="1:13" ht="16.05" customHeight="1" x14ac:dyDescent="0.3">
      <c r="A196" s="1" t="s">
        <v>295</v>
      </c>
      <c r="B196" s="1" t="s">
        <v>301</v>
      </c>
      <c r="C196" s="1" t="s">
        <v>292</v>
      </c>
      <c r="D196" s="2" t="s">
        <v>40</v>
      </c>
      <c r="E196" s="3">
        <v>200</v>
      </c>
      <c r="F196" s="4">
        <v>318</v>
      </c>
      <c r="G196" s="5">
        <f>H196*E196/F196</f>
        <v>298.49056603773585</v>
      </c>
      <c r="H196" s="3">
        <v>474.6</v>
      </c>
      <c r="J196" s="6" t="str">
        <f>IF(I196&gt;0,I196/H196*100,"")</f>
        <v/>
      </c>
      <c r="K196" s="3">
        <v>1</v>
      </c>
      <c r="L196" s="3">
        <v>0.58899999999999997</v>
      </c>
      <c r="M196" s="5">
        <f>H196/L196/9.81</f>
        <v>82.137869088228115</v>
      </c>
    </row>
    <row r="197" spans="1:13" ht="16.05" customHeight="1" x14ac:dyDescent="0.3">
      <c r="A197" s="1" t="s">
        <v>295</v>
      </c>
      <c r="B197" s="1" t="s">
        <v>296</v>
      </c>
      <c r="C197" s="1" t="s">
        <v>292</v>
      </c>
      <c r="D197" s="2" t="s">
        <v>280</v>
      </c>
      <c r="E197" s="3">
        <v>233</v>
      </c>
      <c r="F197" s="4">
        <v>310</v>
      </c>
      <c r="G197" s="5">
        <f>H197*E197/F197</f>
        <v>272.73777419354843</v>
      </c>
      <c r="H197" s="3">
        <v>362.87</v>
      </c>
      <c r="J197" s="6" t="str">
        <f>IF(I197&gt;0,I197/H197*100,"")</f>
        <v/>
      </c>
      <c r="K197" s="3">
        <v>1</v>
      </c>
      <c r="L197" s="3">
        <v>0.59</v>
      </c>
      <c r="M197" s="5">
        <f>H197/L197/9.81</f>
        <v>62.694586983189069</v>
      </c>
    </row>
    <row r="198" spans="1:13" ht="16.05" customHeight="1" x14ac:dyDescent="0.3">
      <c r="A198" s="1" t="s">
        <v>295</v>
      </c>
      <c r="B198" s="1" t="s">
        <v>297</v>
      </c>
      <c r="C198" s="1" t="s">
        <v>292</v>
      </c>
      <c r="D198" s="2" t="s">
        <v>40</v>
      </c>
      <c r="E198" s="3">
        <v>200</v>
      </c>
      <c r="F198" s="4">
        <v>312</v>
      </c>
      <c r="G198" s="5">
        <f>H198*E198/F198</f>
        <v>287.30769230769232</v>
      </c>
      <c r="H198" s="3">
        <v>448.2</v>
      </c>
      <c r="J198" s="6" t="str">
        <f>IF(I198&gt;0,I198/H198*100,"")</f>
        <v/>
      </c>
      <c r="K198" s="3">
        <v>1</v>
      </c>
      <c r="L198" s="3">
        <v>0.5</v>
      </c>
      <c r="M198" s="5">
        <f>H198/L198/9.81</f>
        <v>91.376146788990823</v>
      </c>
    </row>
    <row r="199" spans="1:13" ht="16.05" customHeight="1" x14ac:dyDescent="0.3">
      <c r="A199" s="1" t="s">
        <v>295</v>
      </c>
      <c r="B199" s="1" t="s">
        <v>298</v>
      </c>
      <c r="C199" s="1" t="s">
        <v>292</v>
      </c>
      <c r="D199" s="2" t="s">
        <v>40</v>
      </c>
      <c r="E199" s="3">
        <v>200</v>
      </c>
      <c r="F199" s="4">
        <v>315</v>
      </c>
      <c r="G199" s="5">
        <f>H199*E199/F199</f>
        <v>289.58730158730157</v>
      </c>
      <c r="H199" s="3">
        <v>456.1</v>
      </c>
      <c r="J199" s="6" t="str">
        <f>IF(I199&gt;0,I199/H199*100,"")</f>
        <v/>
      </c>
      <c r="K199" s="3">
        <v>1</v>
      </c>
      <c r="L199" s="3">
        <v>0.56499999999999995</v>
      </c>
      <c r="M199" s="5">
        <f>H199/L199/9.81</f>
        <v>82.289157713368169</v>
      </c>
    </row>
    <row r="200" spans="1:13" ht="16.05" customHeight="1" x14ac:dyDescent="0.3">
      <c r="A200" s="1" t="s">
        <v>295</v>
      </c>
      <c r="B200" s="1" t="s">
        <v>299</v>
      </c>
      <c r="C200" s="1" t="s">
        <v>292</v>
      </c>
      <c r="D200" s="2" t="s">
        <v>40</v>
      </c>
      <c r="E200" s="3">
        <v>200</v>
      </c>
      <c r="F200" s="4">
        <v>316</v>
      </c>
      <c r="G200" s="5">
        <f>H200*E200/F200</f>
        <v>288.67088607594934</v>
      </c>
      <c r="H200" s="3">
        <v>456.1</v>
      </c>
      <c r="J200" s="6" t="str">
        <f>IF(I200&gt;0,I200/H200*100,"")</f>
        <v/>
      </c>
      <c r="K200" s="3">
        <v>1</v>
      </c>
      <c r="L200" s="3">
        <v>0.59</v>
      </c>
      <c r="M200" s="5">
        <f>H200/L200/9.81</f>
        <v>78.802328996700027</v>
      </c>
    </row>
    <row r="201" spans="1:13" ht="16.05" customHeight="1" x14ac:dyDescent="0.3">
      <c r="A201" s="1" t="s">
        <v>295</v>
      </c>
      <c r="B201" s="1" t="s">
        <v>302</v>
      </c>
      <c r="C201" s="1" t="s">
        <v>292</v>
      </c>
      <c r="D201" s="2" t="s">
        <v>280</v>
      </c>
      <c r="E201" s="3">
        <v>167</v>
      </c>
      <c r="F201" s="4">
        <v>326</v>
      </c>
      <c r="G201" s="5">
        <f>H201*E201/F201</f>
        <v>202.29539877300616</v>
      </c>
      <c r="H201" s="3">
        <v>394.9</v>
      </c>
      <c r="J201" s="6" t="str">
        <f>IF(I201&gt;0,I201/H201*100,"")</f>
        <v/>
      </c>
      <c r="K201" s="3">
        <v>1</v>
      </c>
      <c r="L201" s="3">
        <v>0.59</v>
      </c>
      <c r="M201" s="5">
        <f>H201/L201/9.81</f>
        <v>68.228545759256377</v>
      </c>
    </row>
    <row r="202" spans="1:13" ht="16.05" customHeight="1" x14ac:dyDescent="0.3">
      <c r="A202" s="1" t="s">
        <v>249</v>
      </c>
      <c r="B202" s="1" t="s">
        <v>250</v>
      </c>
      <c r="C202" s="1" t="s">
        <v>294</v>
      </c>
      <c r="D202" s="2" t="s">
        <v>40</v>
      </c>
      <c r="E202" s="3">
        <v>100</v>
      </c>
      <c r="F202" s="4">
        <v>311</v>
      </c>
      <c r="G202" s="5">
        <f>H202*E202/F202</f>
        <v>5.016077170418006</v>
      </c>
      <c r="H202" s="3">
        <v>15.6</v>
      </c>
      <c r="J202" s="6" t="str">
        <f>IF(I202&gt;0,I202/H202*100,"")</f>
        <v/>
      </c>
      <c r="K202" s="3" t="s">
        <v>45</v>
      </c>
      <c r="L202" s="3">
        <v>9.5000000000000001E-2</v>
      </c>
      <c r="M202" s="5">
        <f>H202/L202/9.81</f>
        <v>16.739095445034604</v>
      </c>
    </row>
    <row r="203" spans="1:13" ht="16.05" customHeight="1" x14ac:dyDescent="0.3">
      <c r="A203" s="1" t="s">
        <v>249</v>
      </c>
      <c r="B203" s="1" t="s">
        <v>251</v>
      </c>
      <c r="C203" s="1" t="s">
        <v>294</v>
      </c>
      <c r="D203" s="2" t="s">
        <v>284</v>
      </c>
      <c r="E203" s="3">
        <v>150</v>
      </c>
      <c r="F203" s="4">
        <v>356</v>
      </c>
      <c r="G203" s="5">
        <f>H203*E203/F203</f>
        <v>10.323033707865168</v>
      </c>
      <c r="H203" s="3">
        <v>24.5</v>
      </c>
      <c r="J203" s="6" t="str">
        <f>IF(I203&gt;0,I203/H203*100,"")</f>
        <v/>
      </c>
      <c r="K203" s="3" t="s">
        <v>45</v>
      </c>
      <c r="L203" s="3">
        <v>9.5000000000000001E-2</v>
      </c>
      <c r="M203" s="5">
        <f>H203/L203/9.81</f>
        <v>26.288964000214602</v>
      </c>
    </row>
    <row r="204" spans="1:13" ht="16.05" customHeight="1" x14ac:dyDescent="0.3">
      <c r="A204" s="1" t="s">
        <v>252</v>
      </c>
      <c r="B204" s="1" t="s">
        <v>253</v>
      </c>
      <c r="C204" s="1" t="s">
        <v>294</v>
      </c>
      <c r="D204" s="2" t="s">
        <v>40</v>
      </c>
      <c r="E204" s="3">
        <v>116</v>
      </c>
      <c r="F204" s="4">
        <v>311</v>
      </c>
      <c r="G204" s="5">
        <f>H204*E204/F204</f>
        <v>16.374276527331187</v>
      </c>
      <c r="H204" s="3">
        <v>43.9</v>
      </c>
      <c r="I204" s="3">
        <v>4.7</v>
      </c>
      <c r="J204" s="6">
        <f>IF(I204&gt;0,I204/H204*100,"")</f>
        <v>10.70615034168565</v>
      </c>
      <c r="K204" s="3">
        <v>3</v>
      </c>
      <c r="L204" s="3">
        <v>0.158</v>
      </c>
      <c r="M204" s="5">
        <f>H204/L204/9.81</f>
        <v>28.322946102530352</v>
      </c>
    </row>
    <row r="205" spans="1:13" ht="16.05" customHeight="1" x14ac:dyDescent="0.3">
      <c r="A205" s="1" t="s">
        <v>252</v>
      </c>
      <c r="B205" s="1" t="s">
        <v>254</v>
      </c>
      <c r="C205" s="1" t="s">
        <v>294</v>
      </c>
      <c r="D205" s="2" t="s">
        <v>40</v>
      </c>
      <c r="E205" s="3">
        <v>116</v>
      </c>
      <c r="F205" s="4">
        <v>314</v>
      </c>
      <c r="G205" s="5">
        <f>H205*E205/F205</f>
        <v>16.624203821656049</v>
      </c>
      <c r="H205" s="3">
        <v>45</v>
      </c>
      <c r="I205" s="3">
        <v>4.7</v>
      </c>
      <c r="J205" s="6">
        <f>IF(I205&gt;0,I205/H205*100,"")</f>
        <v>10.444444444444445</v>
      </c>
      <c r="K205" s="3">
        <v>3</v>
      </c>
      <c r="L205" s="3">
        <v>0.158</v>
      </c>
      <c r="M205" s="5">
        <f>H205/L205/9.81</f>
        <v>29.032632679131343</v>
      </c>
    </row>
    <row r="206" spans="1:13" ht="16.05" customHeight="1" x14ac:dyDescent="0.3">
      <c r="A206" s="1" t="s">
        <v>252</v>
      </c>
      <c r="B206" s="1" t="s">
        <v>255</v>
      </c>
      <c r="C206" s="1" t="s">
        <v>294</v>
      </c>
      <c r="D206" s="2" t="s">
        <v>40</v>
      </c>
      <c r="E206" s="3">
        <v>130</v>
      </c>
      <c r="F206" s="4">
        <v>303</v>
      </c>
      <c r="G206" s="5">
        <f>H206*E206/F206</f>
        <v>18.792079207920793</v>
      </c>
      <c r="H206" s="3">
        <v>43.8</v>
      </c>
      <c r="J206" s="6" t="str">
        <f>IF(I206&gt;0,I206/H206*100,"")</f>
        <v/>
      </c>
      <c r="K206" s="3">
        <v>5</v>
      </c>
      <c r="L206" s="3">
        <v>0.113</v>
      </c>
      <c r="M206" s="5">
        <f>H206/L206/9.81</f>
        <v>39.511785878595973</v>
      </c>
    </row>
    <row r="207" spans="1:13" ht="16.05" customHeight="1" x14ac:dyDescent="0.3">
      <c r="A207" s="1" t="s">
        <v>320</v>
      </c>
      <c r="B207" s="1" t="s">
        <v>322</v>
      </c>
      <c r="C207" s="1" t="s">
        <v>292</v>
      </c>
      <c r="D207" s="2" t="s">
        <v>283</v>
      </c>
      <c r="E207" s="3">
        <v>300</v>
      </c>
      <c r="F207" s="4">
        <v>430</v>
      </c>
      <c r="G207" s="5">
        <f>H207*E207/F207</f>
        <v>4654.8837209302328</v>
      </c>
      <c r="H207" s="3">
        <v>6672</v>
      </c>
      <c r="J207" s="6" t="str">
        <f>IF(I207&gt;0,I207/H207*100,"")</f>
        <v/>
      </c>
      <c r="K207" s="3">
        <v>2</v>
      </c>
      <c r="L207" s="3">
        <v>9.07</v>
      </c>
      <c r="M207" s="5">
        <f>H207/L207/9.81</f>
        <v>74.985923281038737</v>
      </c>
    </row>
    <row r="208" spans="1:13" ht="16.05" customHeight="1" x14ac:dyDescent="0.3">
      <c r="A208" s="1" t="s">
        <v>320</v>
      </c>
      <c r="B208" s="1" t="s">
        <v>323</v>
      </c>
      <c r="C208" s="1" t="s">
        <v>292</v>
      </c>
      <c r="D208" s="2" t="s">
        <v>283</v>
      </c>
      <c r="E208" s="3">
        <v>345</v>
      </c>
      <c r="F208" s="4">
        <v>414</v>
      </c>
      <c r="G208" s="5">
        <f>H208*E208/F208</f>
        <v>5773.333333333333</v>
      </c>
      <c r="H208" s="3">
        <v>6928</v>
      </c>
      <c r="J208" s="6" t="str">
        <f>IF(I208&gt;0,I208/H208*100,"")</f>
        <v/>
      </c>
      <c r="K208" s="3">
        <v>2</v>
      </c>
      <c r="L208" s="3">
        <v>9.16</v>
      </c>
      <c r="M208" s="5">
        <f>H208/L208/9.81</f>
        <v>77.098050736927377</v>
      </c>
    </row>
    <row r="209" spans="1:13" ht="16.05" customHeight="1" x14ac:dyDescent="0.3">
      <c r="A209" s="1" t="s">
        <v>320</v>
      </c>
      <c r="B209" s="1" t="s">
        <v>321</v>
      </c>
      <c r="C209" s="1" t="s">
        <v>292</v>
      </c>
      <c r="D209" s="2" t="s">
        <v>283</v>
      </c>
      <c r="E209" s="3">
        <v>300</v>
      </c>
      <c r="F209" s="4">
        <v>428</v>
      </c>
      <c r="G209" s="5">
        <f>H209*E209/F209</f>
        <v>3741.5887850467288</v>
      </c>
      <c r="H209" s="3">
        <v>5338</v>
      </c>
      <c r="J209" s="6" t="str">
        <f>IF(I209&gt;0,I209/H209*100,"")</f>
        <v/>
      </c>
      <c r="K209" s="3">
        <v>2</v>
      </c>
      <c r="L209" s="3">
        <v>9.07</v>
      </c>
      <c r="M209" s="5">
        <f>H209/L209/9.81</f>
        <v>59.993234183780693</v>
      </c>
    </row>
    <row r="210" spans="1:13" ht="16.05" customHeight="1" x14ac:dyDescent="0.3">
      <c r="A210" s="1" t="s">
        <v>320</v>
      </c>
      <c r="B210" s="1" t="s">
        <v>324</v>
      </c>
      <c r="C210" s="1" t="s">
        <v>292</v>
      </c>
      <c r="D210" s="2" t="s">
        <v>283</v>
      </c>
      <c r="E210" s="3">
        <v>300</v>
      </c>
      <c r="F210" s="4">
        <v>430</v>
      </c>
      <c r="G210" s="5">
        <f>H210*E210/F210</f>
        <v>5586.2790697674418</v>
      </c>
      <c r="H210" s="3">
        <v>8007</v>
      </c>
      <c r="J210" s="6" t="str">
        <f>IF(I210&gt;0,I210/H210*100,"")</f>
        <v/>
      </c>
      <c r="K210" s="3">
        <v>2</v>
      </c>
      <c r="L210" s="3">
        <v>9.07</v>
      </c>
      <c r="M210" s="5">
        <f>H210/L210/9.81</f>
        <v>89.989851275671043</v>
      </c>
    </row>
    <row r="211" spans="1:13" ht="16.05" customHeight="1" x14ac:dyDescent="0.3">
      <c r="A211" s="1" t="s">
        <v>320</v>
      </c>
      <c r="B211" s="1" t="s">
        <v>325</v>
      </c>
      <c r="C211" s="1" t="s">
        <v>292</v>
      </c>
      <c r="D211" s="2" t="s">
        <v>283</v>
      </c>
      <c r="E211" s="3">
        <v>345</v>
      </c>
      <c r="F211" s="4">
        <v>414</v>
      </c>
      <c r="G211" s="5">
        <f>H211*E211/F211</f>
        <v>6424.166666666667</v>
      </c>
      <c r="H211" s="3">
        <v>7709</v>
      </c>
      <c r="J211" s="6" t="str">
        <f>IF(I211&gt;0,I211/H211*100,"")</f>
        <v/>
      </c>
      <c r="K211" s="3">
        <v>2</v>
      </c>
      <c r="L211" s="3">
        <v>9.07</v>
      </c>
      <c r="M211" s="5">
        <f>H211/L211/9.81</f>
        <v>86.640659858142627</v>
      </c>
    </row>
    <row r="212" spans="1:13" ht="16.05" customHeight="1" x14ac:dyDescent="0.3">
      <c r="A212" s="1" t="s">
        <v>326</v>
      </c>
      <c r="B212" s="1" t="s">
        <v>327</v>
      </c>
      <c r="C212" s="1" t="s">
        <v>293</v>
      </c>
      <c r="D212" s="2" t="s">
        <v>85</v>
      </c>
      <c r="E212" s="3">
        <v>237</v>
      </c>
      <c r="F212" s="4">
        <v>262</v>
      </c>
      <c r="G212" s="5">
        <f>H212*E212/F212</f>
        <v>792.41221374045801</v>
      </c>
      <c r="H212" s="3">
        <v>876</v>
      </c>
      <c r="J212" s="6" t="str">
        <f>IF(I212&gt;0,I212/H212*100,"")</f>
        <v/>
      </c>
      <c r="K212" s="3">
        <v>1</v>
      </c>
      <c r="L212" s="3">
        <v>25.1</v>
      </c>
      <c r="M212" s="5">
        <f>H212/L212/9.81</f>
        <v>3.5576349038098365</v>
      </c>
    </row>
    <row r="213" spans="1:13" ht="16.05" customHeight="1" x14ac:dyDescent="0.3">
      <c r="A213" s="1" t="s">
        <v>328</v>
      </c>
      <c r="B213" s="1" t="s">
        <v>329</v>
      </c>
      <c r="C213" s="1" t="s">
        <v>292</v>
      </c>
      <c r="D213" s="2" t="s">
        <v>283</v>
      </c>
      <c r="E213" s="3">
        <v>100</v>
      </c>
      <c r="F213" s="4">
        <v>468</v>
      </c>
      <c r="G213" s="5">
        <f>H213*E213/F213</f>
        <v>33.269230769230766</v>
      </c>
      <c r="H213" s="3">
        <v>155.69999999999999</v>
      </c>
      <c r="J213" s="6" t="str">
        <f>IF(I213&gt;0,I213/H213*100,"")</f>
        <v/>
      </c>
      <c r="K213" s="3">
        <v>10</v>
      </c>
      <c r="L213" s="3">
        <v>0.34499999999999997</v>
      </c>
      <c r="M213" s="5">
        <f>H213/L213/9.81</f>
        <v>46.004520675442095</v>
      </c>
    </row>
    <row r="214" spans="1:13" ht="16.05" customHeight="1" x14ac:dyDescent="0.3">
      <c r="A214" s="1" t="s">
        <v>331</v>
      </c>
      <c r="B214" s="1" t="s">
        <v>330</v>
      </c>
      <c r="C214" s="1" t="s">
        <v>292</v>
      </c>
      <c r="D214" s="2" t="s">
        <v>283</v>
      </c>
      <c r="E214" s="3">
        <v>100</v>
      </c>
      <c r="F214" s="4">
        <v>468</v>
      </c>
      <c r="G214" s="5">
        <f>H214*E214/F214</f>
        <v>42.777777777777779</v>
      </c>
      <c r="H214" s="3">
        <v>200.2</v>
      </c>
      <c r="J214" s="6" t="str">
        <f>IF(I214&gt;0,I214/H214*100,"")</f>
        <v/>
      </c>
      <c r="K214" s="3">
        <v>10</v>
      </c>
      <c r="L214" s="3">
        <v>0.443</v>
      </c>
      <c r="M214" s="5">
        <f>H214/L214/9.81</f>
        <v>46.067149428302528</v>
      </c>
    </row>
    <row r="215" spans="1:13" ht="16.05" customHeight="1" x14ac:dyDescent="0.3">
      <c r="A215" s="1" t="s">
        <v>332</v>
      </c>
      <c r="B215" s="1" t="s">
        <v>332</v>
      </c>
      <c r="C215" s="1" t="s">
        <v>292</v>
      </c>
      <c r="D215" s="2" t="s">
        <v>283</v>
      </c>
      <c r="E215" s="3">
        <v>100</v>
      </c>
      <c r="F215" s="4">
        <v>467</v>
      </c>
      <c r="G215" s="5">
        <f>H215*E215/F215</f>
        <v>57.152034261241965</v>
      </c>
      <c r="H215" s="3">
        <v>266.89999999999998</v>
      </c>
      <c r="J215" s="6" t="str">
        <f>IF(I215&gt;0,I215/H215*100,"")</f>
        <v/>
      </c>
      <c r="K215" s="3">
        <v>10</v>
      </c>
      <c r="L215" s="3">
        <v>0.59</v>
      </c>
      <c r="M215" s="5">
        <f>H215/L215/9.81</f>
        <v>46.113443563295839</v>
      </c>
    </row>
    <row r="216" spans="1:13" ht="16.05" customHeight="1" x14ac:dyDescent="0.3">
      <c r="A216" s="1" t="s">
        <v>333</v>
      </c>
      <c r="B216" s="1" t="s">
        <v>334</v>
      </c>
      <c r="C216" s="1" t="s">
        <v>292</v>
      </c>
      <c r="D216" s="2" t="s">
        <v>280</v>
      </c>
      <c r="E216" s="3">
        <v>254</v>
      </c>
      <c r="F216" s="4">
        <v>289</v>
      </c>
      <c r="G216" s="5">
        <f>H216*E216/F216</f>
        <v>324.48719723183393</v>
      </c>
      <c r="H216" s="3">
        <v>369.2</v>
      </c>
      <c r="J216" s="6" t="str">
        <f>IF(I216&gt;0,I216/H216*100,"")</f>
        <v/>
      </c>
      <c r="K216" s="3">
        <v>1</v>
      </c>
      <c r="L216" s="3">
        <v>0.76</v>
      </c>
      <c r="M216" s="5">
        <f>H216/L216/9.81</f>
        <v>49.519824024894035</v>
      </c>
    </row>
    <row r="217" spans="1:13" ht="16.05" customHeight="1" x14ac:dyDescent="0.3">
      <c r="A217" s="1" t="s">
        <v>333</v>
      </c>
      <c r="B217" s="1" t="s">
        <v>335</v>
      </c>
      <c r="C217" s="1" t="s">
        <v>292</v>
      </c>
      <c r="D217" s="2" t="s">
        <v>280</v>
      </c>
      <c r="E217" s="3">
        <v>261</v>
      </c>
      <c r="F217" s="4">
        <v>302</v>
      </c>
      <c r="G217" s="5">
        <f>H217*E217/F217</f>
        <v>341.0284768211921</v>
      </c>
      <c r="H217" s="3">
        <v>394.6</v>
      </c>
      <c r="J217" s="6" t="str">
        <f>IF(I217&gt;0,I217/H217*100,"")</f>
        <v/>
      </c>
      <c r="K217" s="3">
        <v>1</v>
      </c>
      <c r="L217" s="3">
        <v>0.76</v>
      </c>
      <c r="M217" s="5">
        <f>H217/L217/9.81</f>
        <v>52.926659155534097</v>
      </c>
    </row>
    <row r="218" spans="1:13" ht="16.05" customHeight="1" x14ac:dyDescent="0.3">
      <c r="A218" s="1" t="s">
        <v>333</v>
      </c>
      <c r="B218" s="1" t="s">
        <v>336</v>
      </c>
      <c r="C218" s="1" t="s">
        <v>292</v>
      </c>
      <c r="D218" s="2" t="s">
        <v>280</v>
      </c>
      <c r="E218" s="3">
        <v>196</v>
      </c>
      <c r="F218" s="4">
        <v>332</v>
      </c>
      <c r="G218" s="5">
        <f>H218*E218/F218</f>
        <v>248.8963855421687</v>
      </c>
      <c r="H218" s="3">
        <v>421.6</v>
      </c>
      <c r="J218" s="6" t="str">
        <f>IF(I218&gt;0,I218/H218*100,"")</f>
        <v/>
      </c>
      <c r="K218" s="3">
        <v>1</v>
      </c>
      <c r="L218" s="3">
        <v>0.91200000000000003</v>
      </c>
      <c r="M218" s="5">
        <f>H218/L218/9.81</f>
        <v>47.123415061609172</v>
      </c>
    </row>
    <row r="219" spans="1:13" ht="16.05" customHeight="1" x14ac:dyDescent="0.3">
      <c r="A219" s="1" t="s">
        <v>333</v>
      </c>
      <c r="B219" s="1" t="s">
        <v>337</v>
      </c>
      <c r="C219" s="1" t="s">
        <v>292</v>
      </c>
      <c r="D219" s="2" t="s">
        <v>280</v>
      </c>
      <c r="E219" s="3">
        <v>267</v>
      </c>
      <c r="F219" s="4">
        <v>305</v>
      </c>
      <c r="G219" s="5">
        <f>H219*E219/F219</f>
        <v>422.47278688524597</v>
      </c>
      <c r="H219" s="3">
        <v>482.6</v>
      </c>
      <c r="J219" s="6" t="str">
        <f>IF(I219&gt;0,I219/H219*100,"")</f>
        <v/>
      </c>
      <c r="K219" s="3">
        <v>1</v>
      </c>
      <c r="L219" s="3">
        <v>0.63</v>
      </c>
      <c r="M219" s="5">
        <f>H219/L219/9.81</f>
        <v>78.086824264194291</v>
      </c>
    </row>
    <row r="220" spans="1:13" ht="16.05" customHeight="1" x14ac:dyDescent="0.3">
      <c r="A220" s="1" t="s">
        <v>333</v>
      </c>
      <c r="B220" s="1" t="s">
        <v>338</v>
      </c>
      <c r="C220" s="1" t="s">
        <v>292</v>
      </c>
      <c r="D220" s="2" t="s">
        <v>280</v>
      </c>
      <c r="E220" s="3">
        <v>173</v>
      </c>
      <c r="F220" s="4">
        <v>336</v>
      </c>
      <c r="G220" s="5">
        <f>H220*E220/F220</f>
        <v>270.26101190476192</v>
      </c>
      <c r="H220" s="3">
        <v>524.9</v>
      </c>
      <c r="I220" s="3">
        <v>314.89999999999998</v>
      </c>
      <c r="J220" s="6">
        <f>IF(I220&gt;0,I220/H220*100,"")</f>
        <v>59.992379500857304</v>
      </c>
      <c r="K220" s="3">
        <v>4</v>
      </c>
      <c r="L220" s="3">
        <v>0.76</v>
      </c>
      <c r="M220" s="5">
        <f>H220/L220/9.81</f>
        <v>70.403455120982883</v>
      </c>
    </row>
    <row r="221" spans="1:13" ht="16.05" customHeight="1" x14ac:dyDescent="0.3">
      <c r="A221" s="1" t="s">
        <v>333</v>
      </c>
      <c r="B221" s="1" t="s">
        <v>339</v>
      </c>
      <c r="C221" s="1" t="s">
        <v>292</v>
      </c>
      <c r="D221" s="2" t="s">
        <v>280</v>
      </c>
      <c r="E221" s="3">
        <v>282</v>
      </c>
      <c r="F221" s="4">
        <v>311</v>
      </c>
      <c r="G221" s="5">
        <f>H221*E221/F221</f>
        <v>673.17299035369774</v>
      </c>
      <c r="H221" s="3">
        <v>742.4</v>
      </c>
      <c r="I221" s="3">
        <v>290</v>
      </c>
      <c r="J221" s="6">
        <f>IF(I221&gt;0,I221/H221*100,"")</f>
        <v>39.0625</v>
      </c>
      <c r="K221" s="3">
        <v>4</v>
      </c>
      <c r="L221" s="3">
        <v>0.47</v>
      </c>
      <c r="M221" s="5">
        <f>H221/L221/9.81</f>
        <v>161.01676535016375</v>
      </c>
    </row>
    <row r="222" spans="1:13" ht="16.05" customHeight="1" x14ac:dyDescent="0.3">
      <c r="A222" s="1" t="s">
        <v>333</v>
      </c>
      <c r="B222" s="1" t="s">
        <v>340</v>
      </c>
      <c r="C222" s="1" t="s">
        <v>292</v>
      </c>
      <c r="D222" s="2" t="s">
        <v>280</v>
      </c>
      <c r="E222" s="3">
        <v>282</v>
      </c>
      <c r="F222" s="4">
        <v>311</v>
      </c>
      <c r="G222" s="5">
        <f>H222*E222/F222</f>
        <v>748.07073954983923</v>
      </c>
      <c r="H222" s="3">
        <v>825</v>
      </c>
      <c r="I222" s="3">
        <v>330</v>
      </c>
      <c r="J222" s="6">
        <f>IF(I222&gt;0,I222/H222*100,"")</f>
        <v>40</v>
      </c>
      <c r="K222" s="3">
        <v>4</v>
      </c>
      <c r="L222" s="3">
        <v>0.47</v>
      </c>
      <c r="M222" s="5">
        <f>H222/L222/9.81</f>
        <v>178.93161558982365</v>
      </c>
    </row>
    <row r="223" spans="1:13" ht="16.05" customHeight="1" x14ac:dyDescent="0.3">
      <c r="A223" s="1" t="s">
        <v>333</v>
      </c>
      <c r="B223" s="1" t="s">
        <v>341</v>
      </c>
      <c r="C223" s="1" t="s">
        <v>292</v>
      </c>
      <c r="D223" s="2" t="s">
        <v>280</v>
      </c>
      <c r="E223" s="3">
        <v>289</v>
      </c>
      <c r="F223" s="4">
        <v>311</v>
      </c>
      <c r="G223" s="5">
        <f>H223*E223/F223</f>
        <v>849.34405144694529</v>
      </c>
      <c r="H223" s="3">
        <v>914</v>
      </c>
      <c r="I223" s="3">
        <v>330</v>
      </c>
      <c r="J223" s="6">
        <f>IF(I223&gt;0,I223/H223*100,"")</f>
        <v>36.10503282275711</v>
      </c>
      <c r="K223" s="3">
        <v>4</v>
      </c>
      <c r="L223" s="3">
        <v>0.47699999999999998</v>
      </c>
      <c r="M223" s="5">
        <f>H223/L223/9.81</f>
        <v>195.32543910825601</v>
      </c>
    </row>
    <row r="224" spans="1:13" ht="16.05" customHeight="1" x14ac:dyDescent="0.3">
      <c r="A224" s="1" t="s">
        <v>333</v>
      </c>
      <c r="B224" s="1" t="s">
        <v>342</v>
      </c>
      <c r="C224" s="1" t="s">
        <v>292</v>
      </c>
      <c r="D224" s="2" t="s">
        <v>280</v>
      </c>
      <c r="E224" s="3">
        <v>200</v>
      </c>
      <c r="F224" s="4">
        <v>345</v>
      </c>
      <c r="G224" s="5">
        <f>H224*E224/F224</f>
        <v>466.66666666666669</v>
      </c>
      <c r="H224" s="3">
        <v>805</v>
      </c>
      <c r="I224" s="3">
        <v>360</v>
      </c>
      <c r="J224" s="6">
        <f>IF(I224&gt;0,I224/H224*100,"")</f>
        <v>44.720496894409941</v>
      </c>
      <c r="K224" s="3">
        <v>4</v>
      </c>
      <c r="L224" s="3">
        <v>0.49</v>
      </c>
      <c r="M224" s="5">
        <f>H224/L224/9.81</f>
        <v>167.4675986602592</v>
      </c>
    </row>
    <row r="225" spans="1:13" ht="16.05" customHeight="1" x14ac:dyDescent="0.3">
      <c r="A225" s="1" t="s">
        <v>333</v>
      </c>
      <c r="B225" s="1" t="s">
        <v>343</v>
      </c>
      <c r="C225" s="1" t="s">
        <v>292</v>
      </c>
      <c r="D225" s="2" t="s">
        <v>280</v>
      </c>
      <c r="E225" s="3">
        <v>200</v>
      </c>
      <c r="F225" s="4">
        <v>348</v>
      </c>
      <c r="G225" s="5">
        <f>H225*E225/F225</f>
        <v>536.83908045977012</v>
      </c>
      <c r="H225" s="3">
        <v>934.1</v>
      </c>
      <c r="I225" s="3">
        <v>360</v>
      </c>
      <c r="J225" s="6">
        <f>IF(I225&gt;0,I225/H225*100,"")</f>
        <v>38.539770902472966</v>
      </c>
      <c r="K225" s="3">
        <v>4</v>
      </c>
      <c r="L225" s="3">
        <v>0.49</v>
      </c>
      <c r="M225" s="5">
        <f>H225/L225/9.81</f>
        <v>194.32482473111568</v>
      </c>
    </row>
    <row r="226" spans="1:13" ht="16.05" customHeight="1" x14ac:dyDescent="0.3">
      <c r="A226" s="1" t="s">
        <v>346</v>
      </c>
      <c r="B226" s="1" t="s">
        <v>349</v>
      </c>
      <c r="C226" s="1" t="s">
        <v>294</v>
      </c>
      <c r="D226" s="2" t="s">
        <v>350</v>
      </c>
      <c r="E226" s="3">
        <v>1</v>
      </c>
      <c r="F226" s="4">
        <v>800</v>
      </c>
      <c r="G226" s="5">
        <f>H226*E226/F226</f>
        <v>3.2249999999999998E-7</v>
      </c>
      <c r="H226" s="3">
        <v>2.5799999999999998E-4</v>
      </c>
      <c r="I226" s="3">
        <v>2.22E-4</v>
      </c>
      <c r="J226" s="6">
        <f>IF(I226&gt;0,I226/H226*100,"")</f>
        <v>86.04651162790698</v>
      </c>
      <c r="K226" s="3" t="s">
        <v>45</v>
      </c>
      <c r="L226" s="3">
        <v>1.58E-3</v>
      </c>
      <c r="M226" s="5">
        <f>H226/L226/9.81</f>
        <v>1.6645376069368636E-2</v>
      </c>
    </row>
    <row r="227" spans="1:13" ht="16.05" customHeight="1" x14ac:dyDescent="0.3">
      <c r="A227" s="1" t="s">
        <v>346</v>
      </c>
      <c r="B227" s="1" t="s">
        <v>347</v>
      </c>
      <c r="C227" s="1" t="s">
        <v>294</v>
      </c>
      <c r="D227" s="2" t="s">
        <v>348</v>
      </c>
      <c r="E227" s="3">
        <v>1</v>
      </c>
      <c r="F227" s="4">
        <v>585</v>
      </c>
      <c r="G227" s="5">
        <f>H227*E227/F227</f>
        <v>4.41025641025641E-7</v>
      </c>
      <c r="H227" s="3">
        <v>2.5799999999999998E-4</v>
      </c>
      <c r="I227" s="3">
        <v>2.22E-4</v>
      </c>
      <c r="J227" s="6">
        <f>IF(I227&gt;0,I227/H227*100,"")</f>
        <v>86.04651162790698</v>
      </c>
      <c r="K227" s="3" t="s">
        <v>45</v>
      </c>
      <c r="L227" s="3">
        <v>1.58E-3</v>
      </c>
      <c r="M227" s="5">
        <f>H227/L227/9.81</f>
        <v>1.6645376069368636E-2</v>
      </c>
    </row>
    <row r="228" spans="1:13" ht="16.05" customHeight="1" x14ac:dyDescent="0.3">
      <c r="A228" s="1" t="s">
        <v>346</v>
      </c>
      <c r="B228" s="1" t="s">
        <v>351</v>
      </c>
      <c r="C228" s="1" t="s">
        <v>294</v>
      </c>
      <c r="D228" s="2" t="s">
        <v>352</v>
      </c>
      <c r="E228" s="3">
        <v>1</v>
      </c>
      <c r="F228" s="4">
        <v>2000</v>
      </c>
      <c r="G228" s="5">
        <f>H228*E228/F228</f>
        <v>1.29E-7</v>
      </c>
      <c r="H228" s="3">
        <v>2.5799999999999998E-4</v>
      </c>
      <c r="I228" s="3">
        <v>2.22E-4</v>
      </c>
      <c r="J228" s="6">
        <f>IF(I228&gt;0,I228/H228*100,"")</f>
        <v>86.04651162790698</v>
      </c>
      <c r="K228" s="3" t="s">
        <v>45</v>
      </c>
      <c r="L228" s="3">
        <v>1.0015799999999999</v>
      </c>
      <c r="M228" s="5">
        <f>H228/L228/9.81</f>
        <v>2.6258206223768891E-5</v>
      </c>
    </row>
    <row r="229" spans="1:13" ht="16.05" customHeight="1" x14ac:dyDescent="0.3">
      <c r="A229" s="1" t="s">
        <v>703</v>
      </c>
      <c r="B229" s="1" t="s">
        <v>704</v>
      </c>
      <c r="C229" s="1" t="s">
        <v>294</v>
      </c>
      <c r="D229" s="2" t="s">
        <v>345</v>
      </c>
      <c r="E229" s="3">
        <v>179</v>
      </c>
      <c r="F229" s="4">
        <v>210</v>
      </c>
      <c r="G229" s="5">
        <f>H229*E229/F229</f>
        <v>2.3866666666666667</v>
      </c>
      <c r="H229" s="3">
        <v>2.8</v>
      </c>
      <c r="I229" s="3">
        <v>0.28000000000000003</v>
      </c>
      <c r="J229" s="6">
        <f>IF(I229&gt;0,I229/H229*100,"")</f>
        <v>10.000000000000002</v>
      </c>
      <c r="K229" s="3" t="s">
        <v>45</v>
      </c>
      <c r="L229" s="3">
        <v>8.9999999999999993E-3</v>
      </c>
      <c r="M229" s="5">
        <f>H229/L229/9.81</f>
        <v>31.713670857401745</v>
      </c>
    </row>
    <row r="230" spans="1:13" ht="16.05" customHeight="1" x14ac:dyDescent="0.3">
      <c r="A230" s="1" t="s">
        <v>344</v>
      </c>
      <c r="B230" s="1" t="s">
        <v>344</v>
      </c>
      <c r="C230" s="1" t="s">
        <v>294</v>
      </c>
      <c r="D230" s="2" t="s">
        <v>345</v>
      </c>
      <c r="E230" s="3">
        <v>204</v>
      </c>
      <c r="F230" s="4">
        <v>223</v>
      </c>
      <c r="G230" s="5">
        <f>H230*E230/F230</f>
        <v>3.2932735426008968</v>
      </c>
      <c r="H230" s="3">
        <v>3.6</v>
      </c>
      <c r="I230" s="3">
        <v>0.03</v>
      </c>
      <c r="J230" s="6">
        <f>IF(I230&gt;0,I230/H230*100,"")</f>
        <v>0.83333333333333337</v>
      </c>
      <c r="K230" s="3">
        <v>500</v>
      </c>
      <c r="L230" s="3">
        <v>8.5000000000000006E-3</v>
      </c>
      <c r="M230" s="5">
        <f>H230/L230/9.81</f>
        <v>43.173232595790608</v>
      </c>
    </row>
    <row r="231" spans="1:13" ht="16.05" customHeight="1" x14ac:dyDescent="0.3">
      <c r="A231" s="1" t="s">
        <v>353</v>
      </c>
      <c r="B231" s="1" t="s">
        <v>354</v>
      </c>
      <c r="C231" s="1" t="s">
        <v>292</v>
      </c>
      <c r="D231" s="2" t="s">
        <v>280</v>
      </c>
      <c r="E231" s="3">
        <v>297</v>
      </c>
      <c r="F231" s="4">
        <v>331</v>
      </c>
      <c r="G231" s="5">
        <f>H231*E231/F231</f>
        <v>45140.410876132933</v>
      </c>
      <c r="H231" s="3">
        <v>50308</v>
      </c>
      <c r="I231" s="3">
        <v>10061</v>
      </c>
      <c r="J231" s="6">
        <f>IF(I231&gt;0,I231/H231*100,"")</f>
        <v>19.998807346744059</v>
      </c>
      <c r="K231" s="3">
        <v>1</v>
      </c>
      <c r="L231" s="3">
        <v>30</v>
      </c>
      <c r="M231" s="5">
        <f>H231/L231/9.81</f>
        <v>170.9412164458036</v>
      </c>
    </row>
    <row r="232" spans="1:13" ht="16.05" customHeight="1" x14ac:dyDescent="0.3">
      <c r="A232" s="1" t="s">
        <v>353</v>
      </c>
      <c r="B232" s="1" t="s">
        <v>355</v>
      </c>
      <c r="C232" s="1" t="s">
        <v>292</v>
      </c>
      <c r="D232" s="2" t="s">
        <v>280</v>
      </c>
      <c r="E232" s="3">
        <v>297</v>
      </c>
      <c r="F232" s="4">
        <v>331</v>
      </c>
      <c r="G232" s="5">
        <f>H232*E232/F232</f>
        <v>45276.79758308157</v>
      </c>
      <c r="H232" s="3">
        <v>50460</v>
      </c>
      <c r="I232" s="3">
        <v>10092</v>
      </c>
      <c r="J232" s="6">
        <f>IF(I232&gt;0,I232/H232*100,"")</f>
        <v>20</v>
      </c>
      <c r="K232" s="3">
        <v>1</v>
      </c>
      <c r="L232" s="3">
        <v>28.3</v>
      </c>
      <c r="M232" s="5">
        <f>H232/L232/9.81</f>
        <v>181.75727515371563</v>
      </c>
    </row>
    <row r="233" spans="1:13" ht="16.05" customHeight="1" x14ac:dyDescent="0.3">
      <c r="A233" s="1" t="s">
        <v>356</v>
      </c>
      <c r="B233" s="1" t="s">
        <v>357</v>
      </c>
      <c r="C233" s="1" t="s">
        <v>292</v>
      </c>
      <c r="D233" s="2" t="s">
        <v>280</v>
      </c>
      <c r="E233" s="3">
        <v>246</v>
      </c>
      <c r="F233" s="4">
        <v>346</v>
      </c>
      <c r="G233" s="5">
        <f>H233*E233/F233</f>
        <v>9373.5953757225434</v>
      </c>
      <c r="H233" s="3">
        <v>13184</v>
      </c>
      <c r="J233" s="6" t="str">
        <f>IF(I233&gt;0,I233/H233*100,"")</f>
        <v/>
      </c>
      <c r="K233" s="3">
        <v>1</v>
      </c>
      <c r="L233" s="3">
        <v>12.2</v>
      </c>
      <c r="M233" s="5">
        <f>H233/L233/9.81</f>
        <v>110.15858692200999</v>
      </c>
    </row>
    <row r="234" spans="1:13" ht="16.05" customHeight="1" x14ac:dyDescent="0.3">
      <c r="A234" s="1" t="s">
        <v>356</v>
      </c>
      <c r="B234" s="1" t="s">
        <v>358</v>
      </c>
      <c r="C234" s="1" t="s">
        <v>292</v>
      </c>
      <c r="D234" s="2" t="s">
        <v>280</v>
      </c>
      <c r="E234" s="3">
        <v>246</v>
      </c>
      <c r="F234" s="4">
        <v>346</v>
      </c>
      <c r="G234" s="5">
        <f>H234*E234/F234</f>
        <v>9982.1965317919075</v>
      </c>
      <c r="H234" s="3">
        <v>14040</v>
      </c>
      <c r="I234" s="3">
        <v>7020</v>
      </c>
      <c r="J234" s="6">
        <f>IF(I234&gt;0,I234/H234*100,"")</f>
        <v>50</v>
      </c>
      <c r="K234" s="3">
        <v>1</v>
      </c>
      <c r="L234" s="3">
        <v>12.2</v>
      </c>
      <c r="M234" s="5">
        <f>H234/L234/9.81</f>
        <v>117.31087381561137</v>
      </c>
    </row>
    <row r="235" spans="1:13" ht="16.05" customHeight="1" x14ac:dyDescent="0.3">
      <c r="A235" s="1" t="s">
        <v>360</v>
      </c>
      <c r="B235" s="1" t="s">
        <v>359</v>
      </c>
      <c r="C235" s="1" t="s">
        <v>292</v>
      </c>
      <c r="D235" s="2" t="s">
        <v>280</v>
      </c>
      <c r="E235" s="3">
        <v>246</v>
      </c>
      <c r="F235" s="4">
        <v>353</v>
      </c>
      <c r="G235" s="5">
        <f>H235*E235/F235</f>
        <v>1120.5892351274788</v>
      </c>
      <c r="H235" s="3">
        <v>1608</v>
      </c>
      <c r="J235" s="6" t="str">
        <f>IF(I235&gt;0,I235/H235*100,"")</f>
        <v/>
      </c>
      <c r="K235" s="3">
        <v>1</v>
      </c>
      <c r="L235" s="3">
        <v>3.5</v>
      </c>
      <c r="M235" s="5">
        <f>H235/L235/9.81</f>
        <v>46.832678025338573</v>
      </c>
    </row>
    <row r="236" spans="1:13" ht="16.05" customHeight="1" x14ac:dyDescent="0.3">
      <c r="A236" s="1" t="s">
        <v>360</v>
      </c>
      <c r="B236" s="1" t="s">
        <v>361</v>
      </c>
      <c r="C236" s="1" t="s">
        <v>292</v>
      </c>
      <c r="D236" s="2" t="s">
        <v>280</v>
      </c>
      <c r="E236" s="3">
        <v>246</v>
      </c>
      <c r="F236" s="4">
        <v>353</v>
      </c>
      <c r="G236" s="5">
        <f>H236*E236/F236</f>
        <v>1134.526912181303</v>
      </c>
      <c r="H236" s="3">
        <v>1628</v>
      </c>
      <c r="J236" s="6" t="str">
        <f>IF(I236&gt;0,I236/H236*100,"")</f>
        <v/>
      </c>
      <c r="K236" s="3">
        <v>1</v>
      </c>
      <c r="L236" s="3">
        <v>3.5</v>
      </c>
      <c r="M236" s="5">
        <f>H236/L236/9.81</f>
        <v>47.415174020678606</v>
      </c>
    </row>
    <row r="237" spans="1:13" ht="16.05" customHeight="1" x14ac:dyDescent="0.3">
      <c r="A237" s="1" t="s">
        <v>362</v>
      </c>
      <c r="B237" s="1" t="s">
        <v>363</v>
      </c>
      <c r="C237" s="1" t="s">
        <v>292</v>
      </c>
      <c r="D237" s="2" t="s">
        <v>451</v>
      </c>
      <c r="E237" s="3">
        <v>216</v>
      </c>
      <c r="F237" s="4">
        <v>249</v>
      </c>
      <c r="G237" s="5">
        <f>H237*E237/F237</f>
        <v>343.43132530120482</v>
      </c>
      <c r="H237" s="3">
        <v>395.9</v>
      </c>
      <c r="J237" s="6" t="str">
        <f>IF(I237&gt;0,I237/H237*100,"")</f>
        <v/>
      </c>
      <c r="K237" s="3" t="s">
        <v>61</v>
      </c>
      <c r="L237" s="3">
        <v>0.67</v>
      </c>
      <c r="M237" s="5">
        <f>H237/L237/9.81</f>
        <v>60.233998204695162</v>
      </c>
    </row>
    <row r="238" spans="1:13" ht="16.05" customHeight="1" x14ac:dyDescent="0.3">
      <c r="A238" s="1" t="s">
        <v>362</v>
      </c>
      <c r="B238" s="1" t="s">
        <v>364</v>
      </c>
      <c r="C238" s="1" t="s">
        <v>292</v>
      </c>
      <c r="D238" s="2" t="s">
        <v>285</v>
      </c>
      <c r="E238" s="3">
        <v>235</v>
      </c>
      <c r="F238" s="4">
        <v>265</v>
      </c>
      <c r="G238" s="5">
        <f>H238*E238/F238</f>
        <v>369.08301886792452</v>
      </c>
      <c r="H238" s="3">
        <v>416.2</v>
      </c>
      <c r="J238" s="6" t="str">
        <f>IF(I238&gt;0,I238/H238*100,"")</f>
        <v/>
      </c>
      <c r="K238" s="3" t="s">
        <v>61</v>
      </c>
      <c r="L238" s="3">
        <v>0.67</v>
      </c>
      <c r="M238" s="5">
        <f>H238/L238/9.81</f>
        <v>63.322531075509296</v>
      </c>
    </row>
    <row r="239" spans="1:13" ht="16.05" customHeight="1" x14ac:dyDescent="0.3">
      <c r="A239" s="1" t="s">
        <v>365</v>
      </c>
      <c r="B239" s="1" t="s">
        <v>366</v>
      </c>
      <c r="C239" s="1" t="s">
        <v>292</v>
      </c>
      <c r="D239" s="2" t="s">
        <v>112</v>
      </c>
      <c r="E239" s="3">
        <v>380</v>
      </c>
      <c r="F239" s="4">
        <v>825</v>
      </c>
      <c r="G239" s="5">
        <f>H239*E239/F239</f>
        <v>153.84242424242424</v>
      </c>
      <c r="H239" s="3">
        <v>334</v>
      </c>
      <c r="I239" s="3">
        <v>222</v>
      </c>
      <c r="J239" s="6">
        <f>IF(I239&gt;0,I239/H239*100,"")</f>
        <v>66.467065868263475</v>
      </c>
      <c r="K239" s="3">
        <v>60</v>
      </c>
      <c r="L239" s="3">
        <v>10.1</v>
      </c>
      <c r="M239" s="5">
        <f>H239/L239/9.81</f>
        <v>3.3709792997648393</v>
      </c>
    </row>
    <row r="240" spans="1:13" ht="16.05" customHeight="1" x14ac:dyDescent="0.3">
      <c r="A240" s="1" t="s">
        <v>367</v>
      </c>
      <c r="B240" s="1" t="s">
        <v>368</v>
      </c>
      <c r="C240" s="1" t="s">
        <v>292</v>
      </c>
      <c r="D240" s="2" t="s">
        <v>112</v>
      </c>
      <c r="E240" s="3">
        <v>380</v>
      </c>
      <c r="F240" s="4">
        <v>850</v>
      </c>
      <c r="G240" s="5">
        <f>H240*E240/F240</f>
        <v>387.6</v>
      </c>
      <c r="H240" s="3">
        <v>867</v>
      </c>
      <c r="I240" s="3">
        <v>750</v>
      </c>
      <c r="J240" s="6">
        <f>IF(I240&gt;0,I240/H240*100,"")</f>
        <v>86.505190311418687</v>
      </c>
      <c r="K240" s="3">
        <v>60</v>
      </c>
      <c r="L240" s="3">
        <v>12.9</v>
      </c>
      <c r="M240" s="5">
        <f>H240/L240/9.81</f>
        <v>6.8511011544935156</v>
      </c>
    </row>
    <row r="241" spans="1:13" ht="16.05" customHeight="1" x14ac:dyDescent="0.3">
      <c r="A241" s="1" t="s">
        <v>369</v>
      </c>
      <c r="B241" s="1" t="s">
        <v>370</v>
      </c>
      <c r="C241" s="1" t="s">
        <v>292</v>
      </c>
      <c r="D241" s="2" t="s">
        <v>112</v>
      </c>
      <c r="E241" s="3">
        <v>693</v>
      </c>
      <c r="F241" s="4">
        <v>885</v>
      </c>
      <c r="G241" s="5">
        <f>H241*E241/F241</f>
        <v>190.28135593220338</v>
      </c>
      <c r="H241" s="3">
        <v>243</v>
      </c>
      <c r="I241" s="3">
        <v>122</v>
      </c>
      <c r="J241" s="6">
        <f>IF(I241&gt;0,I241/H241*100,"")</f>
        <v>50.205761316872433</v>
      </c>
      <c r="K241" s="3">
        <v>30</v>
      </c>
      <c r="L241" s="3">
        <v>11.33</v>
      </c>
      <c r="M241" s="5">
        <f>H241/L241/9.81</f>
        <v>2.1862879260224943</v>
      </c>
    </row>
    <row r="242" spans="1:13" ht="16.05" customHeight="1" x14ac:dyDescent="0.3">
      <c r="A242" s="1" t="s">
        <v>371</v>
      </c>
      <c r="B242" s="1" t="s">
        <v>372</v>
      </c>
      <c r="C242" s="1" t="s">
        <v>292</v>
      </c>
      <c r="D242" s="2" t="s">
        <v>112</v>
      </c>
      <c r="E242" s="3">
        <v>669</v>
      </c>
      <c r="F242" s="4">
        <v>898</v>
      </c>
      <c r="G242" s="5">
        <f>H242*E242/F242</f>
        <v>178.05233853006681</v>
      </c>
      <c r="H242" s="3">
        <v>239</v>
      </c>
      <c r="I242" s="3">
        <v>119</v>
      </c>
      <c r="J242" s="6">
        <f>IF(I242&gt;0,I242/H242*100,"")</f>
        <v>49.7907949790795</v>
      </c>
      <c r="K242" s="3">
        <v>60</v>
      </c>
      <c r="L242" s="3">
        <v>10.4</v>
      </c>
      <c r="M242" s="5">
        <f>H242/L242/9.81</f>
        <v>2.3425860581823881</v>
      </c>
    </row>
    <row r="243" spans="1:13" ht="16.05" customHeight="1" x14ac:dyDescent="0.3">
      <c r="A243" s="1" t="s">
        <v>373</v>
      </c>
      <c r="B243" s="1" t="s">
        <v>374</v>
      </c>
      <c r="C243" s="1" t="s">
        <v>293</v>
      </c>
      <c r="D243" s="2" t="s">
        <v>10</v>
      </c>
      <c r="E243" s="3">
        <v>196</v>
      </c>
      <c r="F243" s="4">
        <v>228</v>
      </c>
      <c r="G243" s="5">
        <f>H243*E243/F243</f>
        <v>192.99122807017545</v>
      </c>
      <c r="H243" s="3">
        <v>224.5</v>
      </c>
      <c r="J243" s="6" t="str">
        <f>IF(I243&gt;0,I243/H243*100,"")</f>
        <v/>
      </c>
      <c r="K243" s="3" t="s">
        <v>61</v>
      </c>
      <c r="L243" s="3">
        <v>0.2</v>
      </c>
      <c r="M243" s="5">
        <f>H243/L243/9.81</f>
        <v>114.42405708460754</v>
      </c>
    </row>
    <row r="244" spans="1:13" ht="16.05" customHeight="1" x14ac:dyDescent="0.3">
      <c r="A244" s="1" t="s">
        <v>385</v>
      </c>
      <c r="B244" s="1" t="s">
        <v>388</v>
      </c>
      <c r="C244" s="1" t="s">
        <v>292</v>
      </c>
      <c r="D244" s="2" t="s">
        <v>280</v>
      </c>
      <c r="E244" s="3">
        <v>302</v>
      </c>
      <c r="F244" s="4">
        <v>332</v>
      </c>
      <c r="G244" s="5">
        <f>H244*E244/F244</f>
        <v>1650.9939759036145</v>
      </c>
      <c r="H244" s="3">
        <v>1815</v>
      </c>
      <c r="I244" s="3">
        <v>942</v>
      </c>
      <c r="J244" s="6">
        <f>IF(I244&gt;0,I244/H244*100,"")</f>
        <v>51.900826446280988</v>
      </c>
      <c r="K244" s="3">
        <v>2</v>
      </c>
      <c r="L244" s="3">
        <v>1.46</v>
      </c>
      <c r="M244" s="5">
        <f>H244/L244/9.81</f>
        <v>126.72280172594361</v>
      </c>
    </row>
    <row r="245" spans="1:13" ht="16.05" customHeight="1" x14ac:dyDescent="0.3">
      <c r="A245" s="1" t="s">
        <v>385</v>
      </c>
      <c r="B245" s="1" t="s">
        <v>386</v>
      </c>
      <c r="C245" s="1" t="s">
        <v>292</v>
      </c>
      <c r="D245" s="2" t="s">
        <v>280</v>
      </c>
      <c r="E245" s="3">
        <v>284</v>
      </c>
      <c r="F245" s="4">
        <v>318</v>
      </c>
      <c r="G245" s="5">
        <f>H245*E245/F245</f>
        <v>1501.2704402515724</v>
      </c>
      <c r="H245" s="3">
        <v>1681</v>
      </c>
      <c r="I245" s="3">
        <v>841</v>
      </c>
      <c r="J245" s="6">
        <f>IF(I245&gt;0,I245/H245*100,"")</f>
        <v>50.029744199881023</v>
      </c>
      <c r="K245" s="3">
        <v>1</v>
      </c>
      <c r="L245" s="3">
        <v>1.49</v>
      </c>
      <c r="M245" s="5">
        <f>H245/L245/9.81</f>
        <v>115.0038653886939</v>
      </c>
    </row>
    <row r="246" spans="1:13" ht="16.05" customHeight="1" x14ac:dyDescent="0.3">
      <c r="A246" s="1" t="s">
        <v>385</v>
      </c>
      <c r="B246" s="1" t="s">
        <v>389</v>
      </c>
      <c r="C246" s="1" t="s">
        <v>292</v>
      </c>
      <c r="D246" s="2" t="s">
        <v>280</v>
      </c>
      <c r="E246" s="3">
        <v>284</v>
      </c>
      <c r="F246" s="4">
        <v>318</v>
      </c>
      <c r="G246" s="5">
        <f>H246*E246/F246</f>
        <v>1501.2704402515724</v>
      </c>
      <c r="H246" s="3">
        <v>1681</v>
      </c>
      <c r="I246" s="3">
        <v>841</v>
      </c>
      <c r="J246" s="6">
        <f>IF(I246&gt;0,I246/H246*100,"")</f>
        <v>50.029744199881023</v>
      </c>
      <c r="K246" s="3">
        <v>1</v>
      </c>
      <c r="L246" s="3">
        <v>1.25</v>
      </c>
      <c r="M246" s="5">
        <f>H246/L246/9.81</f>
        <v>137.08460754332313</v>
      </c>
    </row>
    <row r="247" spans="1:13" ht="16.05" customHeight="1" x14ac:dyDescent="0.3">
      <c r="A247" s="1" t="s">
        <v>385</v>
      </c>
      <c r="B247" s="1" t="s">
        <v>387</v>
      </c>
      <c r="C247" s="1" t="s">
        <v>292</v>
      </c>
      <c r="D247" s="2" t="s">
        <v>280</v>
      </c>
      <c r="E247" s="3">
        <v>297</v>
      </c>
      <c r="F247" s="4">
        <v>331</v>
      </c>
      <c r="G247" s="5">
        <f>H247*E247/F247</f>
        <v>1584.5981873111782</v>
      </c>
      <c r="H247" s="3">
        <v>1766</v>
      </c>
      <c r="I247" s="3">
        <v>841</v>
      </c>
      <c r="J247" s="6">
        <f>IF(I247&gt;0,I247/H247*100,"")</f>
        <v>47.621744054360136</v>
      </c>
      <c r="K247" s="3">
        <v>2</v>
      </c>
      <c r="L247" s="3">
        <v>1.22</v>
      </c>
      <c r="M247" s="5">
        <f>H247/L247/9.81</f>
        <v>147.55769455724334</v>
      </c>
    </row>
    <row r="248" spans="1:13" ht="16.05" customHeight="1" x14ac:dyDescent="0.3">
      <c r="A248" s="1" t="s">
        <v>385</v>
      </c>
      <c r="B248" s="1" t="s">
        <v>390</v>
      </c>
      <c r="C248" s="1" t="s">
        <v>292</v>
      </c>
      <c r="D248" s="2" t="s">
        <v>280</v>
      </c>
      <c r="E248" s="3">
        <v>297</v>
      </c>
      <c r="F248" s="4">
        <v>331</v>
      </c>
      <c r="G248" s="5">
        <f>H248*E248/F248</f>
        <v>1585.4954682779455</v>
      </c>
      <c r="H248" s="3">
        <v>1767</v>
      </c>
      <c r="I248" s="3">
        <v>841</v>
      </c>
      <c r="J248" s="6">
        <f>IF(I248&gt;0,I248/H248*100,"")</f>
        <v>47.594793435200906</v>
      </c>
      <c r="K248" s="3">
        <v>2</v>
      </c>
      <c r="L248" s="3">
        <v>1.45</v>
      </c>
      <c r="M248" s="5">
        <f>H248/L248/9.81</f>
        <v>124.22229252346305</v>
      </c>
    </row>
    <row r="249" spans="1:13" ht="16.05" customHeight="1" x14ac:dyDescent="0.3">
      <c r="A249" s="1" t="s">
        <v>391</v>
      </c>
      <c r="B249" s="1" t="s">
        <v>392</v>
      </c>
      <c r="C249" s="1" t="s">
        <v>292</v>
      </c>
      <c r="D249" s="2" t="s">
        <v>280</v>
      </c>
      <c r="E249" s="3">
        <v>260</v>
      </c>
      <c r="F249" s="4">
        <v>346</v>
      </c>
      <c r="G249" s="5">
        <f>H249*E249/F249</f>
        <v>1318.78612716763</v>
      </c>
      <c r="H249" s="3">
        <v>1755</v>
      </c>
      <c r="I249" s="3">
        <v>878</v>
      </c>
      <c r="J249" s="6">
        <f>IF(I249&gt;0,I249/H249*100,"")</f>
        <v>50.028490028490026</v>
      </c>
      <c r="K249" s="3">
        <v>1</v>
      </c>
      <c r="L249" s="3">
        <v>1.61</v>
      </c>
      <c r="M249" s="5">
        <f>H249/L249/9.81</f>
        <v>111.11744258932133</v>
      </c>
    </row>
    <row r="250" spans="1:13" ht="16.05" customHeight="1" x14ac:dyDescent="0.3">
      <c r="A250" s="1" t="s">
        <v>391</v>
      </c>
      <c r="B250" s="1" t="s">
        <v>393</v>
      </c>
      <c r="C250" s="1" t="s">
        <v>292</v>
      </c>
      <c r="D250" s="2" t="s">
        <v>280</v>
      </c>
      <c r="E250" s="3">
        <v>260</v>
      </c>
      <c r="F250" s="4">
        <v>346</v>
      </c>
      <c r="G250" s="5">
        <f>H250*E250/F250</f>
        <v>1318.78612716763</v>
      </c>
      <c r="H250" s="3">
        <v>1755</v>
      </c>
      <c r="I250" s="3">
        <v>878</v>
      </c>
      <c r="J250" s="6">
        <f>IF(I250&gt;0,I250/H250*100,"")</f>
        <v>50.028490028490026</v>
      </c>
      <c r="K250" s="3">
        <v>1</v>
      </c>
      <c r="L250" s="3">
        <v>1.35</v>
      </c>
      <c r="M250" s="5">
        <f>H250/L250/9.81</f>
        <v>132.51783893985728</v>
      </c>
    </row>
    <row r="251" spans="1:13" ht="16.05" customHeight="1" x14ac:dyDescent="0.3">
      <c r="A251" s="1" t="s">
        <v>391</v>
      </c>
      <c r="B251" s="1" t="s">
        <v>394</v>
      </c>
      <c r="C251" s="1" t="s">
        <v>292</v>
      </c>
      <c r="D251" s="2" t="s">
        <v>280</v>
      </c>
      <c r="E251" s="3">
        <v>260</v>
      </c>
      <c r="F251" s="4">
        <v>346</v>
      </c>
      <c r="G251" s="5">
        <f>H251*E251/F251</f>
        <v>1318.78612716763</v>
      </c>
      <c r="H251" s="3">
        <v>1755</v>
      </c>
      <c r="I251" s="3">
        <v>878</v>
      </c>
      <c r="J251" s="6">
        <f>IF(I251&gt;0,I251/H251*100,"")</f>
        <v>50.028490028490026</v>
      </c>
      <c r="K251" s="3">
        <v>3</v>
      </c>
      <c r="L251" s="3">
        <v>1.67</v>
      </c>
      <c r="M251" s="5">
        <f>H251/L251/9.81</f>
        <v>107.12519914299841</v>
      </c>
    </row>
    <row r="252" spans="1:13" ht="16.05" customHeight="1" x14ac:dyDescent="0.3">
      <c r="A252" s="1" t="s">
        <v>391</v>
      </c>
      <c r="B252" s="1" t="s">
        <v>395</v>
      </c>
      <c r="C252" s="1" t="s">
        <v>292</v>
      </c>
      <c r="D252" s="2" t="s">
        <v>280</v>
      </c>
      <c r="E252" s="3">
        <v>260</v>
      </c>
      <c r="F252" s="4">
        <v>346</v>
      </c>
      <c r="G252" s="5">
        <f>H252*E252/F252</f>
        <v>1318.78612716763</v>
      </c>
      <c r="H252" s="3">
        <v>1755</v>
      </c>
      <c r="I252" s="3">
        <v>878</v>
      </c>
      <c r="J252" s="6">
        <f>IF(I252&gt;0,I252/H252*100,"")</f>
        <v>50.028490028490026</v>
      </c>
      <c r="K252" s="3">
        <v>3</v>
      </c>
      <c r="L252" s="3">
        <v>1.4</v>
      </c>
      <c r="M252" s="5">
        <f>H252/L252/9.81</f>
        <v>127.78505897771953</v>
      </c>
    </row>
    <row r="253" spans="1:13" ht="16.05" customHeight="1" x14ac:dyDescent="0.3">
      <c r="A253" s="1" t="s">
        <v>375</v>
      </c>
      <c r="B253" s="1" t="s">
        <v>375</v>
      </c>
      <c r="C253" s="1" t="s">
        <v>292</v>
      </c>
      <c r="D253" s="2" t="s">
        <v>280</v>
      </c>
      <c r="E253" s="3">
        <v>287</v>
      </c>
      <c r="F253" s="4">
        <v>328</v>
      </c>
      <c r="G253" s="5">
        <f>H253*E253/F253</f>
        <v>368.375</v>
      </c>
      <c r="H253" s="3">
        <v>421</v>
      </c>
      <c r="J253" s="6" t="str">
        <f>IF(I253&gt;0,I253/H253*100,"")</f>
        <v/>
      </c>
      <c r="K253" s="3">
        <v>1</v>
      </c>
      <c r="L253" s="3">
        <v>0.36</v>
      </c>
      <c r="M253" s="5">
        <f>H253/L253/9.81</f>
        <v>119.20942349076907</v>
      </c>
    </row>
    <row r="254" spans="1:13" ht="16.05" customHeight="1" x14ac:dyDescent="0.3">
      <c r="A254" s="1" t="s">
        <v>375</v>
      </c>
      <c r="B254" s="1" t="s">
        <v>376</v>
      </c>
      <c r="C254" s="1" t="s">
        <v>292</v>
      </c>
      <c r="D254" s="2" t="s">
        <v>280</v>
      </c>
      <c r="E254" s="3">
        <v>297</v>
      </c>
      <c r="F254" s="4">
        <v>331</v>
      </c>
      <c r="G254" s="5">
        <f>H254*E254/F254</f>
        <v>377.75528700906347</v>
      </c>
      <c r="H254" s="3">
        <v>421</v>
      </c>
      <c r="J254" s="6" t="str">
        <f>IF(I254&gt;0,I254/H254*100,"")</f>
        <v/>
      </c>
      <c r="K254" s="3">
        <v>1</v>
      </c>
      <c r="L254" s="3">
        <v>0.36</v>
      </c>
      <c r="M254" s="5">
        <f>H254/L254/9.81</f>
        <v>119.20942349076907</v>
      </c>
    </row>
    <row r="255" spans="1:13" ht="16.05" customHeight="1" x14ac:dyDescent="0.3">
      <c r="A255" s="1" t="s">
        <v>375</v>
      </c>
      <c r="B255" s="1" t="s">
        <v>377</v>
      </c>
      <c r="C255" s="1" t="s">
        <v>292</v>
      </c>
      <c r="D255" s="2" t="s">
        <v>280</v>
      </c>
      <c r="E255" s="3">
        <v>297</v>
      </c>
      <c r="F255" s="4">
        <v>331</v>
      </c>
      <c r="G255" s="5">
        <f>H255*E255/F255</f>
        <v>391.214501510574</v>
      </c>
      <c r="H255" s="3">
        <v>436</v>
      </c>
      <c r="J255" s="6" t="str">
        <f>IF(I255&gt;0,I255/H255*100,"")</f>
        <v/>
      </c>
      <c r="K255" s="3">
        <v>1</v>
      </c>
      <c r="L255" s="3">
        <v>0.36</v>
      </c>
      <c r="M255" s="5">
        <f>H255/L255/9.81</f>
        <v>123.45679012345678</v>
      </c>
    </row>
    <row r="256" spans="1:13" ht="16.05" customHeight="1" x14ac:dyDescent="0.3">
      <c r="A256" s="1" t="s">
        <v>375</v>
      </c>
      <c r="B256" s="1" t="s">
        <v>378</v>
      </c>
      <c r="C256" s="1" t="s">
        <v>292</v>
      </c>
      <c r="D256" s="2" t="s">
        <v>280</v>
      </c>
      <c r="E256" s="3">
        <v>302</v>
      </c>
      <c r="F256" s="4">
        <v>332</v>
      </c>
      <c r="G256" s="5">
        <f>H256*E256/F256</f>
        <v>407.51807228915663</v>
      </c>
      <c r="H256" s="3">
        <v>448</v>
      </c>
      <c r="J256" s="6" t="str">
        <f>IF(I256&gt;0,I256/H256*100,"")</f>
        <v/>
      </c>
      <c r="K256" s="3">
        <v>1</v>
      </c>
      <c r="L256" s="3">
        <v>0.36</v>
      </c>
      <c r="M256" s="5">
        <f>H256/L256/9.81</f>
        <v>126.85468342960698</v>
      </c>
    </row>
    <row r="257" spans="1:13" ht="16.05" customHeight="1" x14ac:dyDescent="0.3">
      <c r="A257" s="1" t="s">
        <v>379</v>
      </c>
      <c r="B257" s="1" t="s">
        <v>382</v>
      </c>
      <c r="C257" s="1" t="s">
        <v>292</v>
      </c>
      <c r="D257" s="2" t="s">
        <v>280</v>
      </c>
      <c r="E257" s="3">
        <v>240</v>
      </c>
      <c r="F257" s="4">
        <v>353</v>
      </c>
      <c r="G257" s="5">
        <f>H257*E257/F257</f>
        <v>271.95467422096317</v>
      </c>
      <c r="H257" s="3">
        <v>400</v>
      </c>
      <c r="I257" s="3">
        <v>240</v>
      </c>
      <c r="J257" s="6">
        <f>IF(I257&gt;0,I257/H257*100,"")</f>
        <v>60</v>
      </c>
      <c r="K257" s="3">
        <v>1</v>
      </c>
      <c r="L257" s="3">
        <v>0.64</v>
      </c>
      <c r="M257" s="5">
        <f>H257/L257/9.81</f>
        <v>63.710499490316003</v>
      </c>
    </row>
    <row r="258" spans="1:13" ht="16.05" customHeight="1" x14ac:dyDescent="0.3">
      <c r="A258" s="1" t="s">
        <v>379</v>
      </c>
      <c r="B258" s="1" t="s">
        <v>381</v>
      </c>
      <c r="C258" s="1" t="s">
        <v>292</v>
      </c>
      <c r="D258" s="2" t="s">
        <v>280</v>
      </c>
      <c r="E258" s="3">
        <v>240</v>
      </c>
      <c r="F258" s="4">
        <v>340</v>
      </c>
      <c r="G258" s="5">
        <f>H258*E258/F258</f>
        <v>282.35294117647061</v>
      </c>
      <c r="H258" s="3">
        <v>400</v>
      </c>
      <c r="I258" s="3">
        <v>240</v>
      </c>
      <c r="J258" s="6">
        <f>IF(I258&gt;0,I258/H258*100,"")</f>
        <v>60</v>
      </c>
      <c r="K258" s="3">
        <v>1</v>
      </c>
      <c r="L258" s="3">
        <v>0.57999999999999996</v>
      </c>
      <c r="M258" s="5">
        <f>H258/L258/9.81</f>
        <v>70.301240816900417</v>
      </c>
    </row>
    <row r="259" spans="1:13" ht="16.05" customHeight="1" x14ac:dyDescent="0.3">
      <c r="A259" s="1" t="s">
        <v>379</v>
      </c>
      <c r="B259" s="1" t="s">
        <v>384</v>
      </c>
      <c r="C259" s="1" t="s">
        <v>292</v>
      </c>
      <c r="D259" s="2" t="s">
        <v>280</v>
      </c>
      <c r="E259" s="3">
        <v>220</v>
      </c>
      <c r="F259" s="4">
        <v>353</v>
      </c>
      <c r="G259" s="5">
        <f>H259*E259/F259</f>
        <v>250.53824362606233</v>
      </c>
      <c r="H259" s="3">
        <v>402</v>
      </c>
      <c r="I259" s="3">
        <v>241</v>
      </c>
      <c r="J259" s="6">
        <f>IF(I259&gt;0,I259/H259*100,"")</f>
        <v>59.950248756218905</v>
      </c>
      <c r="K259" s="3">
        <v>2</v>
      </c>
      <c r="L259" s="3">
        <v>0.72199999999999998</v>
      </c>
      <c r="M259" s="5">
        <f>H259/L259/9.81</f>
        <v>56.757054393588987</v>
      </c>
    </row>
    <row r="260" spans="1:13" ht="16.05" customHeight="1" x14ac:dyDescent="0.3">
      <c r="A260" s="1" t="s">
        <v>379</v>
      </c>
      <c r="B260" s="1" t="s">
        <v>383</v>
      </c>
      <c r="C260" s="1" t="s">
        <v>292</v>
      </c>
      <c r="D260" s="2" t="s">
        <v>280</v>
      </c>
      <c r="E260" s="3">
        <v>220</v>
      </c>
      <c r="F260" s="4">
        <v>352</v>
      </c>
      <c r="G260" s="5">
        <f>H260*E260/F260</f>
        <v>250</v>
      </c>
      <c r="H260" s="3">
        <v>400</v>
      </c>
      <c r="I260" s="3">
        <v>240</v>
      </c>
      <c r="J260" s="6">
        <f>IF(I260&gt;0,I260/H260*100,"")</f>
        <v>60</v>
      </c>
      <c r="K260" s="3">
        <v>1</v>
      </c>
      <c r="L260" s="3">
        <v>0.7</v>
      </c>
      <c r="M260" s="5">
        <f>H260/L260/9.81</f>
        <v>58.249599534003202</v>
      </c>
    </row>
    <row r="261" spans="1:13" ht="16.05" customHeight="1" x14ac:dyDescent="0.3">
      <c r="A261" s="1" t="s">
        <v>379</v>
      </c>
      <c r="B261" s="1" t="s">
        <v>380</v>
      </c>
      <c r="C261" s="1" t="s">
        <v>292</v>
      </c>
      <c r="D261" s="2" t="s">
        <v>280</v>
      </c>
      <c r="E261" s="3">
        <v>240</v>
      </c>
      <c r="F261" s="4">
        <v>345</v>
      </c>
      <c r="G261" s="5">
        <f>H261*E261/F261</f>
        <v>313.80869565217392</v>
      </c>
      <c r="H261" s="3">
        <v>451.1</v>
      </c>
      <c r="J261" s="6" t="str">
        <f>IF(I261&gt;0,I261/H261*100,"")</f>
        <v/>
      </c>
      <c r="K261" s="3">
        <v>1</v>
      </c>
      <c r="L261" s="3">
        <v>0.64</v>
      </c>
      <c r="M261" s="5">
        <f>H261/L261/9.81</f>
        <v>71.849515800203875</v>
      </c>
    </row>
    <row r="262" spans="1:13" ht="16.05" customHeight="1" x14ac:dyDescent="0.3">
      <c r="A262" s="1" t="s">
        <v>396</v>
      </c>
      <c r="B262" s="1" t="s">
        <v>397</v>
      </c>
      <c r="C262" s="1" t="s">
        <v>294</v>
      </c>
      <c r="D262" s="2" t="s">
        <v>398</v>
      </c>
      <c r="E262" s="3">
        <v>1</v>
      </c>
      <c r="F262" s="4">
        <v>3100</v>
      </c>
      <c r="G262" s="5">
        <f>H262*E262/F262</f>
        <v>2.9677419354838711E-8</v>
      </c>
      <c r="H262" s="3">
        <v>9.2E-5</v>
      </c>
      <c r="I262" s="3">
        <v>1.9000000000000001E-5</v>
      </c>
      <c r="J262" s="6">
        <f>IF(I262&gt;0,I262/H262*100,"")</f>
        <v>20.652173913043477</v>
      </c>
      <c r="K262" s="3" t="s">
        <v>45</v>
      </c>
      <c r="L262" s="3">
        <v>0.05</v>
      </c>
      <c r="M262" s="5">
        <f>H262/L262/9.81</f>
        <v>1.8756371049949029E-4</v>
      </c>
    </row>
    <row r="263" spans="1:13" ht="16.05" customHeight="1" x14ac:dyDescent="0.3">
      <c r="A263" s="1" t="s">
        <v>399</v>
      </c>
      <c r="B263" s="1" t="s">
        <v>399</v>
      </c>
      <c r="C263" s="1" t="s">
        <v>294</v>
      </c>
      <c r="D263" s="2" t="s">
        <v>400</v>
      </c>
      <c r="E263" s="3">
        <v>210</v>
      </c>
      <c r="F263" s="4">
        <v>215</v>
      </c>
      <c r="G263" s="5">
        <f>H263*E263/F263</f>
        <v>1.743488372093023</v>
      </c>
      <c r="H263" s="3">
        <v>1.7849999999999999</v>
      </c>
      <c r="I263" s="3">
        <v>0.51</v>
      </c>
      <c r="J263" s="6">
        <f>IF(I263&gt;0,I263/H263*100,"")</f>
        <v>28.571428571428577</v>
      </c>
      <c r="K263" s="3">
        <v>1</v>
      </c>
      <c r="L263" s="3">
        <v>1.43E-2</v>
      </c>
      <c r="M263" s="5">
        <f>H263/L263/9.81</f>
        <v>12.724278779324649</v>
      </c>
    </row>
    <row r="264" spans="1:13" ht="16.05" customHeight="1" x14ac:dyDescent="0.3">
      <c r="A264" s="1" t="s">
        <v>399</v>
      </c>
      <c r="B264" s="1" t="s">
        <v>401</v>
      </c>
      <c r="C264" s="1" t="s">
        <v>294</v>
      </c>
      <c r="D264" s="2" t="s">
        <v>400</v>
      </c>
      <c r="E264" s="3">
        <v>210</v>
      </c>
      <c r="F264" s="4">
        <v>215</v>
      </c>
      <c r="G264" s="5">
        <f>H264*E264/F264</f>
        <v>1.4260465116279069</v>
      </c>
      <c r="H264" s="3">
        <v>1.46</v>
      </c>
      <c r="I264" s="3">
        <v>0.5</v>
      </c>
      <c r="J264" s="6">
        <f>IF(I264&gt;0,I264/H264*100,"")</f>
        <v>34.246575342465754</v>
      </c>
      <c r="K264" s="3">
        <v>2</v>
      </c>
      <c r="L264" s="3">
        <v>1.23E-2</v>
      </c>
      <c r="M264" s="5">
        <f>H264/L264/9.81</f>
        <v>12.099815187754322</v>
      </c>
    </row>
    <row r="265" spans="1:13" ht="16.05" customHeight="1" x14ac:dyDescent="0.3">
      <c r="A265" s="1" t="s">
        <v>399</v>
      </c>
      <c r="B265" s="1" t="s">
        <v>402</v>
      </c>
      <c r="C265" s="1" t="s">
        <v>294</v>
      </c>
      <c r="D265" s="2" t="s">
        <v>400</v>
      </c>
      <c r="E265" s="3">
        <v>210</v>
      </c>
      <c r="F265" s="4">
        <v>215</v>
      </c>
      <c r="G265" s="5">
        <f>H265*E265/F265</f>
        <v>2.8716279069767441</v>
      </c>
      <c r="H265" s="3">
        <v>2.94</v>
      </c>
      <c r="I265" s="3">
        <v>0.5</v>
      </c>
      <c r="J265" s="6">
        <f>IF(I265&gt;0,I265/H265*100,"")</f>
        <v>17.006802721088434</v>
      </c>
      <c r="K265" s="3">
        <v>2</v>
      </c>
      <c r="L265" s="3">
        <v>1.23E-2</v>
      </c>
      <c r="M265" s="5">
        <f>H265/L265/9.81</f>
        <v>24.365381268491582</v>
      </c>
    </row>
    <row r="266" spans="1:13" ht="16.05" customHeight="1" x14ac:dyDescent="0.3">
      <c r="A266" s="1" t="s">
        <v>616</v>
      </c>
      <c r="B266" s="1" t="s">
        <v>617</v>
      </c>
      <c r="C266" s="1" t="s">
        <v>293</v>
      </c>
      <c r="D266" s="2" t="s">
        <v>80</v>
      </c>
      <c r="E266" s="3">
        <v>265</v>
      </c>
      <c r="F266" s="4">
        <v>274</v>
      </c>
      <c r="G266" s="5">
        <f>H266*E266/F266</f>
        <v>51.259124087591239</v>
      </c>
      <c r="H266" s="3">
        <v>53</v>
      </c>
      <c r="J266" s="6" t="str">
        <f>IF(I266&gt;0,I266/H266*100,"")</f>
        <v/>
      </c>
      <c r="K266" s="3">
        <v>1</v>
      </c>
      <c r="L266" s="3">
        <v>0.71</v>
      </c>
      <c r="M266" s="5">
        <f>H266/L266/9.81</f>
        <v>7.6093666996884464</v>
      </c>
    </row>
    <row r="267" spans="1:13" ht="16.05" customHeight="1" x14ac:dyDescent="0.3">
      <c r="A267" s="1" t="s">
        <v>144</v>
      </c>
      <c r="B267" s="1" t="s">
        <v>145</v>
      </c>
      <c r="C267" s="1" t="s">
        <v>293</v>
      </c>
      <c r="D267" s="2" t="s">
        <v>80</v>
      </c>
      <c r="E267" s="3">
        <v>266</v>
      </c>
      <c r="F267" s="4">
        <v>275</v>
      </c>
      <c r="G267" s="5">
        <f>H267*E267/F267</f>
        <v>48.363636363636367</v>
      </c>
      <c r="H267" s="3">
        <v>50</v>
      </c>
      <c r="J267" s="6" t="str">
        <f>IF(I267&gt;0,I267/H267*100,"")</f>
        <v/>
      </c>
      <c r="K267" s="3">
        <v>1</v>
      </c>
      <c r="L267" s="3">
        <v>0.752</v>
      </c>
      <c r="M267" s="5">
        <f>H267/L267/9.81</f>
        <v>6.7777127117357443</v>
      </c>
    </row>
    <row r="268" spans="1:13" ht="16.05" customHeight="1" x14ac:dyDescent="0.3">
      <c r="A268" s="1" t="s">
        <v>708</v>
      </c>
      <c r="B268" s="1" t="s">
        <v>709</v>
      </c>
      <c r="C268" s="1" t="s">
        <v>293</v>
      </c>
      <c r="D268" s="2" t="s">
        <v>70</v>
      </c>
      <c r="E268" s="3">
        <v>259</v>
      </c>
      <c r="F268" s="4">
        <v>259</v>
      </c>
      <c r="G268" s="5">
        <f>H268*E268/F268</f>
        <v>156</v>
      </c>
      <c r="H268" s="3">
        <v>156</v>
      </c>
      <c r="J268" s="6" t="str">
        <f>IF(I268&gt;0,I268/H268*100,"")</f>
        <v/>
      </c>
      <c r="K268" s="3">
        <v>1</v>
      </c>
      <c r="L268" s="3">
        <v>2.72</v>
      </c>
      <c r="M268" s="5">
        <f>H268/L268/9.81</f>
        <v>5.8463752473466446</v>
      </c>
    </row>
    <row r="269" spans="1:13" ht="16.05" customHeight="1" x14ac:dyDescent="0.3">
      <c r="A269" s="1" t="s">
        <v>150</v>
      </c>
      <c r="B269" s="1" t="s">
        <v>151</v>
      </c>
      <c r="C269" s="1" t="s">
        <v>293</v>
      </c>
      <c r="D269" s="2" t="s">
        <v>67</v>
      </c>
      <c r="E269" s="3">
        <v>253</v>
      </c>
      <c r="F269" s="4">
        <v>277</v>
      </c>
      <c r="G269" s="5">
        <f>H269*E269/F269</f>
        <v>6430.0361010830329</v>
      </c>
      <c r="H269" s="3">
        <v>7040</v>
      </c>
      <c r="J269" s="6" t="str">
        <f>IF(I269&gt;0,I269/H269*100,"")</f>
        <v/>
      </c>
      <c r="K269" s="3">
        <v>1</v>
      </c>
      <c r="L269" s="3">
        <v>278.39999999999998</v>
      </c>
      <c r="M269" s="5">
        <f>H269/L269/9.81</f>
        <v>2.5777121632863489</v>
      </c>
    </row>
    <row r="270" spans="1:13" ht="16.05" customHeight="1" x14ac:dyDescent="0.3">
      <c r="A270" s="1" t="s">
        <v>150</v>
      </c>
      <c r="B270" s="1" t="s">
        <v>153</v>
      </c>
      <c r="C270" s="1" t="s">
        <v>293</v>
      </c>
      <c r="D270" s="2" t="s">
        <v>67</v>
      </c>
      <c r="E270" s="3">
        <v>253</v>
      </c>
      <c r="F270" s="4">
        <v>277</v>
      </c>
      <c r="G270" s="5">
        <f>H270*E270/F270</f>
        <v>6430.0361010830329</v>
      </c>
      <c r="H270" s="3">
        <v>7040</v>
      </c>
      <c r="J270" s="6" t="str">
        <f>IF(I270&gt;0,I270/H270*100,"")</f>
        <v/>
      </c>
      <c r="K270" s="3">
        <v>1</v>
      </c>
      <c r="L270" s="3">
        <v>276.60000000000002</v>
      </c>
      <c r="M270" s="5">
        <f>H270/L270/9.81</f>
        <v>2.5944868628305113</v>
      </c>
    </row>
    <row r="271" spans="1:13" ht="16.05" customHeight="1" x14ac:dyDescent="0.3">
      <c r="A271" s="1" t="s">
        <v>571</v>
      </c>
      <c r="B271" s="1" t="s">
        <v>572</v>
      </c>
      <c r="C271" s="1" t="s">
        <v>293</v>
      </c>
      <c r="D271" s="2" t="s">
        <v>70</v>
      </c>
      <c r="E271" s="3">
        <v>265</v>
      </c>
      <c r="F271" s="4">
        <v>274</v>
      </c>
      <c r="G271" s="5">
        <f>H271*E271/F271</f>
        <v>174.08759124087592</v>
      </c>
      <c r="H271" s="3">
        <v>180</v>
      </c>
      <c r="J271" s="6" t="str">
        <f>IF(I271&gt;0,I271/H271*100,"")</f>
        <v/>
      </c>
      <c r="K271" s="3">
        <v>1</v>
      </c>
      <c r="L271" s="3">
        <v>4.05</v>
      </c>
      <c r="M271" s="5">
        <f>H271/L271/9.81</f>
        <v>4.5305244082002485</v>
      </c>
    </row>
    <row r="272" spans="1:13" ht="16.05" customHeight="1" x14ac:dyDescent="0.3">
      <c r="A272" s="1" t="s">
        <v>404</v>
      </c>
      <c r="B272" s="1" t="s">
        <v>403</v>
      </c>
      <c r="C272" s="1" t="s">
        <v>292</v>
      </c>
      <c r="D272" s="2" t="s">
        <v>112</v>
      </c>
      <c r="E272" s="3">
        <v>712</v>
      </c>
      <c r="F272" s="4">
        <v>947</v>
      </c>
      <c r="G272" s="5">
        <f>H272*E272/F272</f>
        <v>83.455121436114041</v>
      </c>
      <c r="H272" s="3">
        <v>111</v>
      </c>
      <c r="I272" s="3">
        <v>22</v>
      </c>
      <c r="J272" s="6">
        <f>IF(I272&gt;0,I272/H272*100,"")</f>
        <v>19.81981981981982</v>
      </c>
      <c r="K272" s="3">
        <v>12</v>
      </c>
      <c r="L272" s="3">
        <v>2.23</v>
      </c>
      <c r="M272" s="5">
        <f>H272/L272/9.81</f>
        <v>5.0739841746547629</v>
      </c>
    </row>
    <row r="273" spans="1:13" ht="16.05" customHeight="1" x14ac:dyDescent="0.3">
      <c r="A273" s="1" t="s">
        <v>405</v>
      </c>
      <c r="B273" s="1" t="s">
        <v>406</v>
      </c>
      <c r="C273" s="1" t="s">
        <v>292</v>
      </c>
      <c r="D273" s="2" t="s">
        <v>112</v>
      </c>
      <c r="E273" s="3">
        <v>643</v>
      </c>
      <c r="F273" s="4">
        <v>828</v>
      </c>
      <c r="G273" s="5">
        <f>H273*E273/F273</f>
        <v>232.19444444444446</v>
      </c>
      <c r="H273" s="3">
        <v>299</v>
      </c>
      <c r="I273" s="3">
        <v>99</v>
      </c>
      <c r="J273" s="6">
        <f>IF(I273&gt;0,I273/H273*100,"")</f>
        <v>33.110367892976591</v>
      </c>
      <c r="K273" s="3">
        <v>4</v>
      </c>
      <c r="L273" s="3">
        <v>9.14</v>
      </c>
      <c r="M273" s="5">
        <f>H273/L273/9.81</f>
        <v>3.3346939776988149</v>
      </c>
    </row>
    <row r="274" spans="1:13" ht="16.05" customHeight="1" x14ac:dyDescent="0.3">
      <c r="A274" s="1" t="s">
        <v>407</v>
      </c>
      <c r="B274" s="1" t="s">
        <v>408</v>
      </c>
      <c r="C274" s="1" t="s">
        <v>292</v>
      </c>
      <c r="D274" s="2" t="s">
        <v>112</v>
      </c>
      <c r="E274" s="3">
        <v>632</v>
      </c>
      <c r="F274" s="4">
        <v>846</v>
      </c>
      <c r="G274" s="5">
        <f>H274*E274/F274</f>
        <v>682.05200945626473</v>
      </c>
      <c r="H274" s="3">
        <v>913</v>
      </c>
      <c r="I274" s="3">
        <v>228</v>
      </c>
      <c r="J274" s="6">
        <f>IF(I274&gt;0,I274/H274*100,"")</f>
        <v>24.972617743702081</v>
      </c>
      <c r="K274" s="3">
        <v>8</v>
      </c>
      <c r="L274" s="3">
        <v>17</v>
      </c>
      <c r="M274" s="5">
        <f>H274/L274/9.81</f>
        <v>5.4746057444384473</v>
      </c>
    </row>
    <row r="275" spans="1:13" ht="16.05" customHeight="1" x14ac:dyDescent="0.3">
      <c r="A275" s="1" t="s">
        <v>420</v>
      </c>
      <c r="B275" s="1" t="s">
        <v>421</v>
      </c>
      <c r="C275" s="1" t="s">
        <v>294</v>
      </c>
      <c r="D275" s="2" t="s">
        <v>412</v>
      </c>
      <c r="E275" s="3">
        <v>150</v>
      </c>
      <c r="F275" s="4">
        <v>293</v>
      </c>
      <c r="G275" s="5">
        <f>H275*E275/F275</f>
        <v>1.9812286689419796</v>
      </c>
      <c r="H275" s="3">
        <v>3.87</v>
      </c>
      <c r="J275" s="6" t="str">
        <f>IF(I275&gt;0,I275/H275*100,"")</f>
        <v/>
      </c>
      <c r="K275" s="3" t="s">
        <v>45</v>
      </c>
      <c r="L275" s="3">
        <v>0.01</v>
      </c>
      <c r="M275" s="5">
        <f>H275/L275/9.81</f>
        <v>39.449541284403665</v>
      </c>
    </row>
    <row r="276" spans="1:13" ht="16.05" customHeight="1" x14ac:dyDescent="0.3">
      <c r="A276" s="1" t="s">
        <v>420</v>
      </c>
      <c r="B276" s="1" t="s">
        <v>422</v>
      </c>
      <c r="C276" s="1" t="s">
        <v>294</v>
      </c>
      <c r="D276" s="2" t="s">
        <v>19</v>
      </c>
      <c r="E276" s="3">
        <v>150</v>
      </c>
      <c r="F276" s="4">
        <v>293</v>
      </c>
      <c r="G276" s="5">
        <f>H276*E276/F276</f>
        <v>1.9812286689419796</v>
      </c>
      <c r="H276" s="3">
        <v>3.87</v>
      </c>
      <c r="J276" s="6" t="str">
        <f>IF(I276&gt;0,I276/H276*100,"")</f>
        <v/>
      </c>
      <c r="K276" s="3" t="s">
        <v>45</v>
      </c>
      <c r="L276" s="3">
        <v>0.01</v>
      </c>
      <c r="M276" s="5">
        <f>H276/L276/9.81</f>
        <v>39.449541284403665</v>
      </c>
    </row>
    <row r="277" spans="1:13" ht="16.05" customHeight="1" x14ac:dyDescent="0.3">
      <c r="A277" s="1" t="s">
        <v>420</v>
      </c>
      <c r="B277" s="1" t="s">
        <v>423</v>
      </c>
      <c r="C277" s="1" t="s">
        <v>294</v>
      </c>
      <c r="D277" s="2" t="s">
        <v>412</v>
      </c>
      <c r="E277" s="3">
        <v>150</v>
      </c>
      <c r="F277" s="4">
        <v>293</v>
      </c>
      <c r="G277" s="5">
        <f>H277*E277/F277</f>
        <v>2.0477815699658701</v>
      </c>
      <c r="H277" s="3">
        <v>4</v>
      </c>
      <c r="J277" s="6" t="str">
        <f>IF(I277&gt;0,I277/H277*100,"")</f>
        <v/>
      </c>
      <c r="K277" s="3" t="s">
        <v>45</v>
      </c>
      <c r="L277" s="3">
        <v>7.0000000000000001E-3</v>
      </c>
      <c r="M277" s="5">
        <f>H277/L277/9.81</f>
        <v>58.249599534003202</v>
      </c>
    </row>
    <row r="278" spans="1:13" ht="16.05" customHeight="1" x14ac:dyDescent="0.3">
      <c r="A278" s="1" t="s">
        <v>420</v>
      </c>
      <c r="B278" s="1" t="s">
        <v>424</v>
      </c>
      <c r="C278" s="1" t="s">
        <v>294</v>
      </c>
      <c r="D278" s="2" t="s">
        <v>19</v>
      </c>
      <c r="E278" s="3">
        <v>150</v>
      </c>
      <c r="F278" s="4">
        <v>293</v>
      </c>
      <c r="G278" s="5">
        <f>H278*E278/F278</f>
        <v>2.0477815699658701</v>
      </c>
      <c r="H278" s="3">
        <v>4</v>
      </c>
      <c r="J278" s="6" t="str">
        <f>IF(I278&gt;0,I278/H278*100,"")</f>
        <v/>
      </c>
      <c r="K278" s="3" t="s">
        <v>45</v>
      </c>
      <c r="L278" s="3">
        <v>7.0000000000000001E-3</v>
      </c>
      <c r="M278" s="5">
        <f>H278/L278/9.81</f>
        <v>58.249599534003202</v>
      </c>
    </row>
    <row r="279" spans="1:13" ht="16.05" customHeight="1" x14ac:dyDescent="0.3">
      <c r="A279" s="1" t="s">
        <v>425</v>
      </c>
      <c r="B279" s="1" t="s">
        <v>426</v>
      </c>
      <c r="C279" s="1" t="s">
        <v>294</v>
      </c>
      <c r="D279" s="2" t="s">
        <v>412</v>
      </c>
      <c r="E279" s="3">
        <v>150</v>
      </c>
      <c r="F279" s="4">
        <v>303</v>
      </c>
      <c r="G279" s="5">
        <f>H279*E279/F279</f>
        <v>0.4405940594059406</v>
      </c>
      <c r="H279" s="3">
        <v>0.89</v>
      </c>
      <c r="J279" s="6" t="str">
        <f>IF(I279&gt;0,I279/H279*100,"")</f>
        <v/>
      </c>
      <c r="K279" s="3">
        <v>134</v>
      </c>
      <c r="L279" s="3">
        <v>4.4999999999999997E-3</v>
      </c>
      <c r="M279" s="5">
        <f>H279/L279/9.81</f>
        <v>20.160833616491111</v>
      </c>
    </row>
    <row r="280" spans="1:13" ht="16.05" customHeight="1" x14ac:dyDescent="0.3">
      <c r="A280" s="1" t="s">
        <v>425</v>
      </c>
      <c r="B280" s="1" t="s">
        <v>428</v>
      </c>
      <c r="C280" s="1" t="s">
        <v>294</v>
      </c>
      <c r="D280" s="2" t="s">
        <v>411</v>
      </c>
      <c r="E280" s="3">
        <v>150</v>
      </c>
      <c r="F280" s="4">
        <v>327</v>
      </c>
      <c r="G280" s="5">
        <f>H280*E280/F280</f>
        <v>0.40825688073394495</v>
      </c>
      <c r="H280" s="3">
        <v>0.89</v>
      </c>
      <c r="J280" s="6" t="str">
        <f>IF(I280&gt;0,I280/H280*100,"")</f>
        <v/>
      </c>
      <c r="K280" s="3">
        <v>134</v>
      </c>
      <c r="L280" s="3">
        <v>7.2500000000000004E-3</v>
      </c>
      <c r="M280" s="5">
        <f>H280/L280/9.81</f>
        <v>12.513620865408274</v>
      </c>
    </row>
    <row r="281" spans="1:13" ht="16.05" customHeight="1" x14ac:dyDescent="0.3">
      <c r="A281" s="1" t="s">
        <v>425</v>
      </c>
      <c r="B281" s="1" t="s">
        <v>429</v>
      </c>
      <c r="C281" s="1" t="s">
        <v>294</v>
      </c>
      <c r="D281" s="2" t="s">
        <v>89</v>
      </c>
      <c r="E281" s="3">
        <v>150</v>
      </c>
      <c r="F281" s="4">
        <v>327</v>
      </c>
      <c r="G281" s="5">
        <f>H281*E281/F281</f>
        <v>0.40825688073394495</v>
      </c>
      <c r="H281" s="3">
        <v>0.89</v>
      </c>
      <c r="J281" s="6" t="str">
        <f>IF(I281&gt;0,I281/H281*100,"")</f>
        <v/>
      </c>
      <c r="K281" s="3">
        <v>134</v>
      </c>
      <c r="L281" s="3">
        <v>7.2500000000000004E-3</v>
      </c>
      <c r="M281" s="5">
        <f>H281/L281/9.81</f>
        <v>12.513620865408274</v>
      </c>
    </row>
    <row r="282" spans="1:13" ht="16.05" customHeight="1" x14ac:dyDescent="0.3">
      <c r="A282" s="1" t="s">
        <v>425</v>
      </c>
      <c r="B282" s="1" t="s">
        <v>427</v>
      </c>
      <c r="C282" s="1" t="s">
        <v>294</v>
      </c>
      <c r="D282" s="2" t="s">
        <v>19</v>
      </c>
      <c r="E282" s="3">
        <v>150</v>
      </c>
      <c r="F282" s="4">
        <v>303</v>
      </c>
      <c r="G282" s="5">
        <f>H282*E282/F282</f>
        <v>0.4405940594059406</v>
      </c>
      <c r="H282" s="3">
        <v>0.89</v>
      </c>
      <c r="J282" s="6" t="str">
        <f>IF(I282&gt;0,I282/H282*100,"")</f>
        <v/>
      </c>
      <c r="K282" s="3">
        <v>134</v>
      </c>
      <c r="L282" s="3">
        <v>4.4999999999999997E-3</v>
      </c>
      <c r="M282" s="5">
        <f>H282/L282/9.81</f>
        <v>20.160833616491111</v>
      </c>
    </row>
    <row r="283" spans="1:13" ht="16.05" customHeight="1" x14ac:dyDescent="0.3">
      <c r="A283" s="1" t="s">
        <v>409</v>
      </c>
      <c r="B283" s="1" t="s">
        <v>418</v>
      </c>
      <c r="C283" s="1" t="s">
        <v>294</v>
      </c>
      <c r="D283" s="2" t="s">
        <v>412</v>
      </c>
      <c r="E283" s="3">
        <v>155</v>
      </c>
      <c r="F283" s="4">
        <v>323</v>
      </c>
      <c r="G283" s="5">
        <f>H283*E283/F283</f>
        <v>0.21354489164086685</v>
      </c>
      <c r="H283" s="3">
        <v>0.44500000000000001</v>
      </c>
      <c r="J283" s="6" t="str">
        <f>IF(I283&gt;0,I283/H283*100,"")</f>
        <v/>
      </c>
      <c r="K283" s="3" t="s">
        <v>45</v>
      </c>
      <c r="L283" s="3">
        <v>5.4400000000000004E-3</v>
      </c>
      <c r="M283" s="5">
        <f>H283/L283/9.81</f>
        <v>8.3385800803501819</v>
      </c>
    </row>
    <row r="284" spans="1:13" ht="16.05" customHeight="1" x14ac:dyDescent="0.3">
      <c r="A284" s="1" t="s">
        <v>409</v>
      </c>
      <c r="B284" s="1" t="s">
        <v>419</v>
      </c>
      <c r="C284" s="1" t="s">
        <v>294</v>
      </c>
      <c r="D284" s="2" t="s">
        <v>412</v>
      </c>
      <c r="E284" s="3">
        <v>155</v>
      </c>
      <c r="F284" s="4">
        <v>329</v>
      </c>
      <c r="G284" s="5">
        <f>H284*E284/F284</f>
        <v>0.20965045592705164</v>
      </c>
      <c r="H284" s="3">
        <v>0.44500000000000001</v>
      </c>
      <c r="J284" s="6" t="str">
        <f>IF(I284&gt;0,I284/H284*100,"")</f>
        <v/>
      </c>
      <c r="K284" s="3" t="s">
        <v>45</v>
      </c>
      <c r="L284" s="3">
        <v>5.4400000000000004E-3</v>
      </c>
      <c r="M284" s="5">
        <f>H284/L284/9.81</f>
        <v>8.3385800803501819</v>
      </c>
    </row>
    <row r="285" spans="1:13" ht="16.05" customHeight="1" x14ac:dyDescent="0.3">
      <c r="A285" s="1" t="s">
        <v>409</v>
      </c>
      <c r="B285" s="1" t="s">
        <v>410</v>
      </c>
      <c r="C285" s="1" t="s">
        <v>294</v>
      </c>
      <c r="D285" s="2" t="s">
        <v>412</v>
      </c>
      <c r="E285" s="3">
        <v>155</v>
      </c>
      <c r="F285" s="4">
        <v>311</v>
      </c>
      <c r="G285" s="5">
        <f>H285*E285/F285</f>
        <v>0.2442122186495177</v>
      </c>
      <c r="H285" s="3">
        <v>0.49</v>
      </c>
      <c r="J285" s="6" t="str">
        <f>IF(I285&gt;0,I285/H285*100,"")</f>
        <v/>
      </c>
      <c r="K285" s="3" t="s">
        <v>45</v>
      </c>
      <c r="L285" s="3">
        <v>3.7599999999999999E-3</v>
      </c>
      <c r="M285" s="5">
        <f>H285/L285/9.81</f>
        <v>13.28431691500206</v>
      </c>
    </row>
    <row r="286" spans="1:13" ht="16.05" customHeight="1" x14ac:dyDescent="0.3">
      <c r="A286" s="1" t="s">
        <v>430</v>
      </c>
      <c r="B286" s="1" t="s">
        <v>431</v>
      </c>
      <c r="C286" s="1" t="s">
        <v>294</v>
      </c>
      <c r="D286" s="2" t="s">
        <v>345</v>
      </c>
      <c r="E286" s="3">
        <v>112</v>
      </c>
      <c r="F286" s="4">
        <v>235</v>
      </c>
      <c r="G286" s="5">
        <f>H286*E286/F286</f>
        <v>0.10723404255319148</v>
      </c>
      <c r="H286" s="3">
        <v>0.22500000000000001</v>
      </c>
      <c r="J286" s="6" t="str">
        <f>IF(I286&gt;0,I286/H286*100,"")</f>
        <v/>
      </c>
      <c r="K286" s="3">
        <v>2</v>
      </c>
      <c r="L286" s="3">
        <v>9.7999999999999997E-3</v>
      </c>
      <c r="M286" s="5">
        <f>H286/L286/9.81</f>
        <v>2.3403856955626288</v>
      </c>
    </row>
    <row r="287" spans="1:13" ht="16.05" customHeight="1" x14ac:dyDescent="0.3">
      <c r="A287" s="1" t="s">
        <v>432</v>
      </c>
      <c r="B287" s="1" t="s">
        <v>432</v>
      </c>
      <c r="C287" s="1" t="s">
        <v>292</v>
      </c>
      <c r="D287" s="2" t="s">
        <v>284</v>
      </c>
      <c r="E287" s="3">
        <v>325</v>
      </c>
      <c r="F287" s="4">
        <v>350</v>
      </c>
      <c r="G287" s="5">
        <f>H287*E287/F287</f>
        <v>1532.1428571428571</v>
      </c>
      <c r="H287" s="3">
        <v>1650</v>
      </c>
      <c r="I287" s="3">
        <v>660</v>
      </c>
      <c r="J287" s="6">
        <f>IF(I287&gt;0,I287/H287*100,"")</f>
        <v>40</v>
      </c>
      <c r="K287" s="3" t="s">
        <v>45</v>
      </c>
      <c r="L287" s="3">
        <v>1.5</v>
      </c>
      <c r="M287" s="5">
        <f>H287/L287/9.81</f>
        <v>112.13047910295616</v>
      </c>
    </row>
    <row r="288" spans="1:13" ht="16.05" customHeight="1" x14ac:dyDescent="0.3">
      <c r="A288" s="1" t="s">
        <v>432</v>
      </c>
      <c r="B288" s="1" t="s">
        <v>433</v>
      </c>
      <c r="C288" s="1" t="s">
        <v>292</v>
      </c>
      <c r="D288" s="2" t="s">
        <v>284</v>
      </c>
      <c r="E288" s="3">
        <v>325</v>
      </c>
      <c r="F288" s="4">
        <v>350</v>
      </c>
      <c r="G288" s="5">
        <f>H288*E288/F288</f>
        <v>2785.7142857142858</v>
      </c>
      <c r="H288" s="3">
        <v>3000</v>
      </c>
      <c r="J288" s="6" t="str">
        <f>IF(I288&gt;0,I288/H288*100,"")</f>
        <v/>
      </c>
      <c r="K288" s="3" t="s">
        <v>45</v>
      </c>
      <c r="L288" s="3">
        <v>1.7250000000000001</v>
      </c>
      <c r="M288" s="5">
        <f>H288/L288/9.81</f>
        <v>177.28138988609669</v>
      </c>
    </row>
    <row r="289" spans="1:13" ht="16.05" customHeight="1" x14ac:dyDescent="0.3">
      <c r="A289" s="1" t="s">
        <v>432</v>
      </c>
      <c r="B289" s="1" t="s">
        <v>434</v>
      </c>
      <c r="C289" s="1" t="s">
        <v>292</v>
      </c>
      <c r="D289" s="2" t="s">
        <v>284</v>
      </c>
      <c r="E289" s="3">
        <v>240</v>
      </c>
      <c r="F289" s="4">
        <v>380</v>
      </c>
      <c r="G289" s="5">
        <f>H289*E289/F289</f>
        <v>1414.7368421052631</v>
      </c>
      <c r="H289" s="3">
        <v>2240</v>
      </c>
      <c r="I289" s="3">
        <v>896</v>
      </c>
      <c r="J289" s="6">
        <f>IF(I289&gt;0,I289/H289*100,"")</f>
        <v>40</v>
      </c>
      <c r="K289" s="3" t="s">
        <v>45</v>
      </c>
      <c r="L289" s="3">
        <v>1.875</v>
      </c>
      <c r="M289" s="5">
        <f>H289/L289/9.81</f>
        <v>121.78049609242269</v>
      </c>
    </row>
    <row r="290" spans="1:13" ht="16.05" customHeight="1" x14ac:dyDescent="0.3">
      <c r="A290" s="1" t="s">
        <v>455</v>
      </c>
      <c r="B290" s="1" t="s">
        <v>453</v>
      </c>
      <c r="C290" s="1" t="s">
        <v>292</v>
      </c>
      <c r="D290" s="2" t="s">
        <v>280</v>
      </c>
      <c r="E290" s="3">
        <v>257</v>
      </c>
      <c r="F290" s="4">
        <v>316</v>
      </c>
      <c r="G290" s="5">
        <f>H290*E290/F290</f>
        <v>40.176582278481007</v>
      </c>
      <c r="H290" s="3">
        <v>49.4</v>
      </c>
      <c r="J290" s="6" t="str">
        <f>IF(I290&gt;0,I290/H290*100,"")</f>
        <v/>
      </c>
      <c r="K290" s="3">
        <v>1</v>
      </c>
      <c r="L290" s="3">
        <v>0.125</v>
      </c>
      <c r="M290" s="5">
        <f>H290/L290/9.81</f>
        <v>40.285423037716612</v>
      </c>
    </row>
    <row r="291" spans="1:13" ht="16.05" customHeight="1" x14ac:dyDescent="0.3">
      <c r="A291" s="1" t="s">
        <v>455</v>
      </c>
      <c r="B291" s="1" t="s">
        <v>454</v>
      </c>
      <c r="C291" s="1" t="s">
        <v>292</v>
      </c>
      <c r="D291" s="2" t="s">
        <v>280</v>
      </c>
      <c r="E291" s="3">
        <v>264</v>
      </c>
      <c r="F291" s="4">
        <v>324</v>
      </c>
      <c r="G291" s="5">
        <f>H291*E291/F291</f>
        <v>44.407407407407405</v>
      </c>
      <c r="H291" s="3">
        <v>54.5</v>
      </c>
      <c r="J291" s="6" t="str">
        <f>IF(I291&gt;0,I291/H291*100,"")</f>
        <v/>
      </c>
      <c r="K291" s="3">
        <v>1</v>
      </c>
      <c r="L291" s="3">
        <v>0.121</v>
      </c>
      <c r="M291" s="5">
        <f>H291/L291/9.81</f>
        <v>45.913682277318635</v>
      </c>
    </row>
    <row r="292" spans="1:13" ht="16.05" customHeight="1" x14ac:dyDescent="0.3">
      <c r="A292" s="1" t="s">
        <v>485</v>
      </c>
      <c r="B292" s="1" t="s">
        <v>486</v>
      </c>
      <c r="C292" s="1" t="s">
        <v>292</v>
      </c>
      <c r="D292" s="2" t="s">
        <v>280</v>
      </c>
      <c r="E292" s="3">
        <v>141</v>
      </c>
      <c r="F292" s="4">
        <v>326</v>
      </c>
      <c r="G292" s="5">
        <f>H292*E292/F292</f>
        <v>128.88957055214723</v>
      </c>
      <c r="H292" s="3">
        <v>298</v>
      </c>
      <c r="I292" s="3">
        <v>270</v>
      </c>
      <c r="J292" s="6">
        <f>IF(I292&gt;0,I292/H292*100,"")</f>
        <v>90.604026845637591</v>
      </c>
      <c r="K292" s="3">
        <v>1</v>
      </c>
      <c r="L292" s="3">
        <v>0.45</v>
      </c>
      <c r="M292" s="5">
        <f>H292/L292/9.81</f>
        <v>67.504813682183709</v>
      </c>
    </row>
    <row r="293" spans="1:13" ht="16.05" customHeight="1" x14ac:dyDescent="0.3">
      <c r="A293" s="1" t="s">
        <v>485</v>
      </c>
      <c r="B293" s="1" t="s">
        <v>487</v>
      </c>
      <c r="C293" s="1" t="s">
        <v>292</v>
      </c>
      <c r="D293" s="2" t="s">
        <v>280</v>
      </c>
      <c r="E293" s="3">
        <v>141</v>
      </c>
      <c r="F293" s="4">
        <v>330</v>
      </c>
      <c r="G293" s="5">
        <f>H293*E293/F293</f>
        <v>127.32727272727273</v>
      </c>
      <c r="H293" s="3">
        <v>298</v>
      </c>
      <c r="I293" s="3">
        <v>270</v>
      </c>
      <c r="J293" s="6">
        <f>IF(I293&gt;0,I293/H293*100,"")</f>
        <v>90.604026845637591</v>
      </c>
      <c r="K293" s="3">
        <v>1</v>
      </c>
      <c r="L293" s="3">
        <v>0.45</v>
      </c>
      <c r="M293" s="5">
        <f>H293/L293/9.81</f>
        <v>67.504813682183709</v>
      </c>
    </row>
    <row r="294" spans="1:13" ht="16.05" customHeight="1" x14ac:dyDescent="0.3">
      <c r="A294" s="1" t="s">
        <v>489</v>
      </c>
      <c r="B294" s="1" t="s">
        <v>488</v>
      </c>
      <c r="C294" s="1" t="s">
        <v>292</v>
      </c>
      <c r="D294" s="2" t="s">
        <v>280</v>
      </c>
      <c r="E294" s="3">
        <v>165</v>
      </c>
      <c r="F294" s="4">
        <v>330</v>
      </c>
      <c r="G294" s="5">
        <f>H294*E294/F294</f>
        <v>3</v>
      </c>
      <c r="H294" s="3">
        <v>6</v>
      </c>
      <c r="J294" s="6" t="str">
        <f>IF(I294&gt;0,I294/H294*100,"")</f>
        <v/>
      </c>
      <c r="K294" s="3">
        <v>1</v>
      </c>
      <c r="L294" s="3">
        <v>0.01</v>
      </c>
      <c r="M294" s="5">
        <f>H294/L294/9.81</f>
        <v>61.162079510703364</v>
      </c>
    </row>
    <row r="295" spans="1:13" ht="16.05" customHeight="1" x14ac:dyDescent="0.3">
      <c r="A295" s="1" t="s">
        <v>488</v>
      </c>
      <c r="B295" s="1" t="s">
        <v>488</v>
      </c>
      <c r="C295" s="1" t="s">
        <v>292</v>
      </c>
      <c r="D295" s="2" t="s">
        <v>280</v>
      </c>
      <c r="E295" s="3">
        <v>259</v>
      </c>
      <c r="F295" s="4">
        <v>298</v>
      </c>
      <c r="G295" s="5">
        <f>H295*E295/F295</f>
        <v>59.361409395973155</v>
      </c>
      <c r="H295" s="3">
        <v>68.3</v>
      </c>
      <c r="J295" s="6" t="str">
        <f>IF(I295&gt;0,I295/H295*100,"")</f>
        <v/>
      </c>
      <c r="K295" s="3">
        <v>1</v>
      </c>
      <c r="L295" s="3">
        <v>0.14000000000000001</v>
      </c>
      <c r="M295" s="5">
        <f>H295/L295/9.81</f>
        <v>49.730595602155226</v>
      </c>
    </row>
    <row r="296" spans="1:13" ht="16.05" customHeight="1" x14ac:dyDescent="0.3">
      <c r="A296" s="1" t="s">
        <v>492</v>
      </c>
      <c r="B296" s="1" t="s">
        <v>492</v>
      </c>
      <c r="C296" s="1" t="s">
        <v>292</v>
      </c>
      <c r="D296" s="2" t="s">
        <v>283</v>
      </c>
      <c r="E296" s="3">
        <v>336</v>
      </c>
      <c r="F296" s="4">
        <v>455</v>
      </c>
      <c r="G296" s="5">
        <f>H296*E296/F296</f>
        <v>1448.123076923077</v>
      </c>
      <c r="H296" s="3">
        <v>1961</v>
      </c>
      <c r="I296" s="3">
        <v>882</v>
      </c>
      <c r="J296" s="6">
        <f>IF(I296&gt;0,I296/H296*100,"")</f>
        <v>44.97705252422233</v>
      </c>
      <c r="K296" s="3">
        <v>1</v>
      </c>
      <c r="L296" s="3">
        <v>3.45</v>
      </c>
      <c r="M296" s="5">
        <f>H296/L296/9.81</f>
        <v>57.941467594439267</v>
      </c>
    </row>
    <row r="297" spans="1:13" ht="16.05" customHeight="1" x14ac:dyDescent="0.3">
      <c r="A297" s="1" t="s">
        <v>492</v>
      </c>
      <c r="B297" s="1" t="s">
        <v>493</v>
      </c>
      <c r="C297" s="1" t="s">
        <v>292</v>
      </c>
      <c r="D297" s="2" t="s">
        <v>283</v>
      </c>
      <c r="E297" s="3">
        <v>359</v>
      </c>
      <c r="F297" s="4">
        <v>455</v>
      </c>
      <c r="G297" s="5">
        <f>H297*E297/F297</f>
        <v>1548.0395604395605</v>
      </c>
      <c r="H297" s="3">
        <v>1962</v>
      </c>
      <c r="I297" s="3">
        <v>746</v>
      </c>
      <c r="J297" s="6">
        <f>IF(I297&gt;0,I297/H297*100,"")</f>
        <v>38.022426095820592</v>
      </c>
      <c r="K297" s="3">
        <v>1</v>
      </c>
      <c r="L297" s="3">
        <v>3.45</v>
      </c>
      <c r="M297" s="5">
        <f>H297/L297/9.81</f>
        <v>57.971014492753618</v>
      </c>
    </row>
    <row r="298" spans="1:13" ht="16.05" customHeight="1" x14ac:dyDescent="0.3">
      <c r="A298" s="1" t="s">
        <v>498</v>
      </c>
      <c r="B298" s="1" t="s">
        <v>498</v>
      </c>
      <c r="C298" s="1" t="s">
        <v>292</v>
      </c>
      <c r="D298" s="2" t="s">
        <v>280</v>
      </c>
      <c r="E298" s="3">
        <v>245</v>
      </c>
      <c r="F298" s="4">
        <v>359</v>
      </c>
      <c r="G298" s="5">
        <f>H298*E298/F298</f>
        <v>200.64066852367688</v>
      </c>
      <c r="H298" s="3">
        <v>294</v>
      </c>
      <c r="J298" s="6" t="str">
        <f>IF(I298&gt;0,I298/H298*100,"")</f>
        <v/>
      </c>
      <c r="K298" s="3">
        <v>1</v>
      </c>
      <c r="L298" s="3">
        <v>0.48</v>
      </c>
      <c r="M298" s="5">
        <f>H298/L298/9.81</f>
        <v>62.43628950050968</v>
      </c>
    </row>
    <row r="299" spans="1:13" ht="16.05" customHeight="1" x14ac:dyDescent="0.3">
      <c r="A299" s="1" t="s">
        <v>499</v>
      </c>
      <c r="B299" s="1" t="s">
        <v>499</v>
      </c>
      <c r="C299" s="1" t="s">
        <v>292</v>
      </c>
      <c r="D299" s="2" t="s">
        <v>283</v>
      </c>
      <c r="E299" s="3">
        <v>200</v>
      </c>
      <c r="F299" s="4">
        <v>463</v>
      </c>
      <c r="G299" s="5">
        <f>H299*E299/F299</f>
        <v>42.375809935205183</v>
      </c>
      <c r="H299" s="3">
        <v>98.1</v>
      </c>
      <c r="J299" s="6" t="str">
        <f>IF(I299&gt;0,I299/H299*100,"")</f>
        <v/>
      </c>
      <c r="K299" s="3">
        <v>5</v>
      </c>
      <c r="L299" s="3">
        <v>0.24</v>
      </c>
      <c r="M299" s="5">
        <f>H299/L299/9.81</f>
        <v>41.666666666666664</v>
      </c>
    </row>
    <row r="300" spans="1:13" ht="16.05" customHeight="1" x14ac:dyDescent="0.3">
      <c r="A300" s="1" t="s">
        <v>499</v>
      </c>
      <c r="B300" s="1" t="s">
        <v>500</v>
      </c>
      <c r="C300" s="1" t="s">
        <v>292</v>
      </c>
      <c r="D300" s="2" t="s">
        <v>283</v>
      </c>
      <c r="E300" s="3">
        <v>100</v>
      </c>
      <c r="F300" s="4">
        <v>470</v>
      </c>
      <c r="G300" s="5">
        <f>H300*E300/F300</f>
        <v>15.638297872340425</v>
      </c>
      <c r="H300" s="3">
        <v>73.5</v>
      </c>
      <c r="J300" s="6" t="str">
        <f>IF(I300&gt;0,I300/H300*100,"")</f>
        <v/>
      </c>
      <c r="K300" s="3">
        <v>5</v>
      </c>
      <c r="L300" s="3">
        <v>0.24</v>
      </c>
      <c r="M300" s="5">
        <f>H300/L300/9.81</f>
        <v>31.21814475025484</v>
      </c>
    </row>
    <row r="301" spans="1:13" ht="16.05" customHeight="1" x14ac:dyDescent="0.3">
      <c r="A301" s="1" t="s">
        <v>501</v>
      </c>
      <c r="B301" s="1" t="s">
        <v>502</v>
      </c>
      <c r="C301" s="1" t="s">
        <v>292</v>
      </c>
      <c r="D301" s="2" t="s">
        <v>284</v>
      </c>
      <c r="E301" s="3">
        <v>322</v>
      </c>
      <c r="F301" s="4">
        <v>356</v>
      </c>
      <c r="G301" s="5">
        <f>H301*E301/F301</f>
        <v>1998.9325842696628</v>
      </c>
      <c r="H301" s="3">
        <v>2210</v>
      </c>
      <c r="I301" s="3">
        <v>995</v>
      </c>
      <c r="J301" s="6">
        <f>IF(I301&gt;0,I301/H301*100,"")</f>
        <v>45.022624434389144</v>
      </c>
      <c r="K301" s="3">
        <v>1</v>
      </c>
      <c r="L301" s="3">
        <v>2.1</v>
      </c>
      <c r="M301" s="5">
        <f>H301/L301/9.81</f>
        <v>107.27634580845589</v>
      </c>
    </row>
    <row r="302" spans="1:13" ht="16.05" customHeight="1" x14ac:dyDescent="0.3">
      <c r="A302" s="1" t="s">
        <v>501</v>
      </c>
      <c r="B302" s="1" t="s">
        <v>503</v>
      </c>
      <c r="C302" s="1" t="s">
        <v>292</v>
      </c>
      <c r="D302" s="2" t="s">
        <v>284</v>
      </c>
      <c r="E302" s="3">
        <v>339</v>
      </c>
      <c r="F302" s="4">
        <v>365</v>
      </c>
      <c r="G302" s="5">
        <f>H302*E302/F302</f>
        <v>2796.5178082191783</v>
      </c>
      <c r="H302" s="3">
        <v>3011</v>
      </c>
      <c r="I302" s="3">
        <v>1355</v>
      </c>
      <c r="J302" s="6">
        <f>IF(I302&gt;0,I302/H302*100,"")</f>
        <v>45.001660577881104</v>
      </c>
      <c r="K302" s="3">
        <v>1</v>
      </c>
      <c r="L302" s="3">
        <v>2.1</v>
      </c>
      <c r="M302" s="5">
        <f>H302/L302/9.81</f>
        <v>146.15795349740304</v>
      </c>
    </row>
    <row r="303" spans="1:13" ht="16.05" customHeight="1" x14ac:dyDescent="0.3">
      <c r="A303" s="1" t="s">
        <v>504</v>
      </c>
      <c r="B303" s="1" t="s">
        <v>505</v>
      </c>
      <c r="C303" s="1" t="s">
        <v>292</v>
      </c>
      <c r="D303" s="2" t="s">
        <v>284</v>
      </c>
      <c r="E303" s="3">
        <v>312</v>
      </c>
      <c r="F303" s="4">
        <v>358</v>
      </c>
      <c r="G303" s="5">
        <f>H303*E303/F303</f>
        <v>3338.7486033519554</v>
      </c>
      <c r="H303" s="3">
        <v>3831</v>
      </c>
      <c r="I303" s="3">
        <v>1724</v>
      </c>
      <c r="J303" s="6">
        <f>IF(I303&gt;0,I303/H303*100,"")</f>
        <v>45.001305142260506</v>
      </c>
      <c r="K303" s="3">
        <v>4</v>
      </c>
      <c r="L303" s="3">
        <v>2.68</v>
      </c>
      <c r="M303" s="5">
        <f>H303/L303/9.81</f>
        <v>145.71637226710482</v>
      </c>
    </row>
    <row r="304" spans="1:13" ht="16.05" customHeight="1" x14ac:dyDescent="0.3">
      <c r="A304" s="1" t="s">
        <v>506</v>
      </c>
      <c r="B304" s="1" t="s">
        <v>507</v>
      </c>
      <c r="C304" s="1" t="s">
        <v>292</v>
      </c>
      <c r="D304" s="2" t="s">
        <v>284</v>
      </c>
      <c r="E304" s="3">
        <v>200</v>
      </c>
      <c r="F304" s="4">
        <v>372</v>
      </c>
      <c r="G304" s="5">
        <f>H304*E304/F304</f>
        <v>384.94623655913978</v>
      </c>
      <c r="H304" s="3">
        <v>716</v>
      </c>
      <c r="J304" s="6" t="str">
        <f>IF(I304&gt;0,I304/H304*100,"")</f>
        <v/>
      </c>
      <c r="K304" s="3">
        <v>8</v>
      </c>
      <c r="L304" s="3">
        <v>0.97499999999999998</v>
      </c>
      <c r="M304" s="5">
        <f>H304/L304/9.81</f>
        <v>74.858203298570274</v>
      </c>
    </row>
    <row r="305" spans="1:13" ht="16.05" customHeight="1" x14ac:dyDescent="0.3">
      <c r="A305" s="1" t="s">
        <v>519</v>
      </c>
      <c r="B305" s="1" t="s">
        <v>520</v>
      </c>
      <c r="C305" s="1" t="s">
        <v>292</v>
      </c>
      <c r="D305" s="2" t="s">
        <v>236</v>
      </c>
      <c r="E305" s="3">
        <v>164</v>
      </c>
      <c r="F305" s="4">
        <v>326</v>
      </c>
      <c r="G305" s="5">
        <f>H305*E305/F305</f>
        <v>288.76073619631904</v>
      </c>
      <c r="H305" s="3">
        <v>574</v>
      </c>
      <c r="J305" s="6" t="str">
        <f>IF(I305&gt;0,I305/H305*100,"")</f>
        <v/>
      </c>
      <c r="K305" s="3">
        <v>1</v>
      </c>
      <c r="L305" s="3">
        <v>0.54</v>
      </c>
      <c r="M305" s="5">
        <f>H305/L305/9.81</f>
        <v>108.3550420961226</v>
      </c>
    </row>
    <row r="306" spans="1:13" ht="16.05" customHeight="1" x14ac:dyDescent="0.3">
      <c r="A306" s="1" t="s">
        <v>519</v>
      </c>
      <c r="B306" s="1" t="s">
        <v>521</v>
      </c>
      <c r="C306" s="1" t="s">
        <v>292</v>
      </c>
      <c r="D306" s="2" t="s">
        <v>236</v>
      </c>
      <c r="E306" s="3">
        <v>164</v>
      </c>
      <c r="F306" s="4">
        <v>327</v>
      </c>
      <c r="G306" s="5">
        <f>H306*E306/F306</f>
        <v>293.39449541284404</v>
      </c>
      <c r="H306" s="3">
        <v>585</v>
      </c>
      <c r="J306" s="6" t="str">
        <f>IF(I306&gt;0,I306/H306*100,"")</f>
        <v/>
      </c>
      <c r="K306" s="3">
        <v>1</v>
      </c>
      <c r="L306" s="3">
        <v>0.56599999999999995</v>
      </c>
      <c r="M306" s="5">
        <f>H306/L306/9.81</f>
        <v>105.35870587091128</v>
      </c>
    </row>
    <row r="307" spans="1:13" ht="16.05" customHeight="1" x14ac:dyDescent="0.3">
      <c r="A307" s="1" t="s">
        <v>529</v>
      </c>
      <c r="B307" s="1" t="s">
        <v>529</v>
      </c>
      <c r="C307" s="1" t="s">
        <v>292</v>
      </c>
      <c r="D307" s="2" t="s">
        <v>236</v>
      </c>
      <c r="E307" s="3">
        <v>164</v>
      </c>
      <c r="F307" s="4">
        <v>327</v>
      </c>
      <c r="G307" s="5">
        <f>H307*E307/F307</f>
        <v>293.29418960244647</v>
      </c>
      <c r="H307" s="3">
        <v>584.79999999999995</v>
      </c>
      <c r="J307" s="6" t="str">
        <f>IF(I307&gt;0,I307/H307*100,"")</f>
        <v/>
      </c>
      <c r="K307" s="3">
        <v>1</v>
      </c>
      <c r="L307" s="3">
        <v>0.91</v>
      </c>
      <c r="M307" s="5">
        <f>H307/L307/9.81</f>
        <v>65.508395783625133</v>
      </c>
    </row>
    <row r="308" spans="1:13" ht="16.05" customHeight="1" x14ac:dyDescent="0.3">
      <c r="A308" s="1" t="s">
        <v>530</v>
      </c>
      <c r="B308" s="1" t="s">
        <v>530</v>
      </c>
      <c r="C308" s="1" t="s">
        <v>292</v>
      </c>
      <c r="D308" s="2" t="s">
        <v>236</v>
      </c>
      <c r="E308" s="3">
        <v>225</v>
      </c>
      <c r="F308" s="4">
        <v>327</v>
      </c>
      <c r="G308" s="5">
        <f>H308*E308/F308</f>
        <v>400.52752293577981</v>
      </c>
      <c r="H308" s="3">
        <v>582.1</v>
      </c>
      <c r="J308" s="6" t="str">
        <f>IF(I308&gt;0,I308/H308*100,"")</f>
        <v/>
      </c>
      <c r="K308" s="3">
        <v>1</v>
      </c>
      <c r="L308" s="3">
        <v>0.46600000000000003</v>
      </c>
      <c r="M308" s="5">
        <f>H308/L308/9.81</f>
        <v>127.33349958219036</v>
      </c>
    </row>
    <row r="309" spans="1:13" ht="16.05" customHeight="1" x14ac:dyDescent="0.3">
      <c r="A309" s="1" t="s">
        <v>531</v>
      </c>
      <c r="B309" s="1" t="s">
        <v>531</v>
      </c>
      <c r="C309" s="1" t="s">
        <v>292</v>
      </c>
      <c r="D309" s="2" t="s">
        <v>236</v>
      </c>
      <c r="E309" s="3">
        <v>215</v>
      </c>
      <c r="F309" s="4">
        <v>293</v>
      </c>
      <c r="G309" s="5">
        <f>H309*E309/F309</f>
        <v>22.747440273037544</v>
      </c>
      <c r="H309" s="3">
        <v>31</v>
      </c>
      <c r="J309" s="6" t="str">
        <f>IF(I309&gt;0,I309/H309*100,"")</f>
        <v/>
      </c>
      <c r="K309" s="3">
        <v>1</v>
      </c>
      <c r="L309" s="3">
        <v>0.09</v>
      </c>
      <c r="M309" s="5">
        <f>H309/L309/9.81</f>
        <v>35.111564163551932</v>
      </c>
    </row>
    <row r="310" spans="1:13" ht="16.05" customHeight="1" x14ac:dyDescent="0.3">
      <c r="A310" s="1" t="s">
        <v>543</v>
      </c>
      <c r="B310" s="1" t="s">
        <v>543</v>
      </c>
      <c r="C310" s="1" t="s">
        <v>294</v>
      </c>
      <c r="D310" s="2" t="s">
        <v>19</v>
      </c>
      <c r="E310" s="3">
        <v>100</v>
      </c>
      <c r="F310" s="4">
        <v>280</v>
      </c>
      <c r="G310" s="5">
        <f>H310*E310/F310</f>
        <v>17.857142857142858</v>
      </c>
      <c r="H310" s="3">
        <v>50</v>
      </c>
      <c r="I310" s="3">
        <v>30</v>
      </c>
      <c r="J310" s="6">
        <f>IF(I310&gt;0,I310/H310*100,"")</f>
        <v>60</v>
      </c>
      <c r="K310" s="3">
        <v>6</v>
      </c>
      <c r="L310" s="3">
        <v>0.12</v>
      </c>
      <c r="M310" s="5">
        <f>H310/L310/9.81</f>
        <v>42.473666326877336</v>
      </c>
    </row>
    <row r="311" spans="1:13" ht="16.05" customHeight="1" x14ac:dyDescent="0.3">
      <c r="A311" s="1" t="s">
        <v>554</v>
      </c>
      <c r="B311" s="1" t="s">
        <v>555</v>
      </c>
      <c r="C311" s="1" t="s">
        <v>292</v>
      </c>
      <c r="D311" s="2" t="s">
        <v>112</v>
      </c>
      <c r="E311" s="3">
        <v>902</v>
      </c>
      <c r="F311" s="4">
        <v>910</v>
      </c>
      <c r="G311" s="5">
        <f>H311*E311/F311</f>
        <v>34.989670329670325</v>
      </c>
      <c r="H311" s="3">
        <v>35.299999999999997</v>
      </c>
      <c r="I311" s="3">
        <v>0.01</v>
      </c>
      <c r="J311" s="6">
        <f>IF(I311&gt;0,I311/H311*100,"")</f>
        <v>2.8328611898017001E-2</v>
      </c>
      <c r="K311" s="3">
        <v>10</v>
      </c>
      <c r="L311" s="3">
        <v>2</v>
      </c>
      <c r="M311" s="5">
        <f>H311/L311/9.81</f>
        <v>1.7991845056065237</v>
      </c>
    </row>
    <row r="312" spans="1:13" ht="16.05" customHeight="1" x14ac:dyDescent="0.3">
      <c r="A312" s="1" t="s">
        <v>558</v>
      </c>
      <c r="B312" s="1" t="s">
        <v>557</v>
      </c>
      <c r="C312" s="1" t="s">
        <v>292</v>
      </c>
      <c r="D312" s="2" t="s">
        <v>556</v>
      </c>
      <c r="E312" s="3">
        <v>336</v>
      </c>
      <c r="F312" s="4">
        <v>438</v>
      </c>
      <c r="G312" s="5">
        <f>H312*E312/F312</f>
        <v>54.61917808219178</v>
      </c>
      <c r="H312" s="3">
        <v>71.2</v>
      </c>
      <c r="I312" s="3">
        <v>0.01</v>
      </c>
      <c r="J312" s="6">
        <f>IF(I312&gt;0,I312/H312*100,"")</f>
        <v>1.4044943820224717E-2</v>
      </c>
      <c r="K312" s="3">
        <v>10</v>
      </c>
      <c r="L312" s="3">
        <v>2</v>
      </c>
      <c r="M312" s="5">
        <f>H312/L312/9.81</f>
        <v>3.6289500509683994</v>
      </c>
    </row>
    <row r="313" spans="1:13" ht="16.05" customHeight="1" x14ac:dyDescent="0.3">
      <c r="A313" s="1" t="s">
        <v>435</v>
      </c>
      <c r="B313" s="1" t="s">
        <v>435</v>
      </c>
      <c r="C313" s="1" t="s">
        <v>292</v>
      </c>
      <c r="D313" s="2" t="s">
        <v>436</v>
      </c>
      <c r="E313" s="3">
        <v>200</v>
      </c>
      <c r="F313" s="4">
        <v>215</v>
      </c>
      <c r="G313" s="5">
        <f>H313*E313/F313</f>
        <v>11.720930232558139</v>
      </c>
      <c r="H313" s="3">
        <v>12.6</v>
      </c>
      <c r="J313" s="6" t="str">
        <f>IF(I313&gt;0,I313/H313*100,"")</f>
        <v/>
      </c>
      <c r="K313" s="3">
        <v>1</v>
      </c>
      <c r="L313" s="3">
        <v>5.6000000000000001E-2</v>
      </c>
      <c r="M313" s="5">
        <f>H313/L313/9.81</f>
        <v>22.935779816513762</v>
      </c>
    </row>
    <row r="314" spans="1:13" ht="16.05" customHeight="1" x14ac:dyDescent="0.3">
      <c r="A314" s="1" t="s">
        <v>447</v>
      </c>
      <c r="B314" s="1" t="s">
        <v>447</v>
      </c>
      <c r="C314" s="1" t="s">
        <v>292</v>
      </c>
      <c r="D314" s="2" t="s">
        <v>451</v>
      </c>
      <c r="E314" s="3">
        <v>203</v>
      </c>
      <c r="F314" s="4">
        <v>237</v>
      </c>
      <c r="G314" s="5">
        <f>H314*E314/F314</f>
        <v>262.957805907173</v>
      </c>
      <c r="H314" s="3">
        <v>307</v>
      </c>
      <c r="J314" s="6" t="str">
        <f>IF(I314&gt;0,I314/H314*100,"")</f>
        <v/>
      </c>
      <c r="K314" s="3" t="s">
        <v>61</v>
      </c>
      <c r="L314" s="3">
        <v>0.88500000000000001</v>
      </c>
      <c r="M314" s="5">
        <f>H314/L314/9.81</f>
        <v>35.361126948749401</v>
      </c>
    </row>
    <row r="315" spans="1:13" ht="16.05" customHeight="1" x14ac:dyDescent="0.3">
      <c r="A315" s="1" t="s">
        <v>447</v>
      </c>
      <c r="B315" s="1" t="s">
        <v>448</v>
      </c>
      <c r="C315" s="1" t="s">
        <v>292</v>
      </c>
      <c r="D315" s="2" t="s">
        <v>451</v>
      </c>
      <c r="E315" s="3">
        <v>210</v>
      </c>
      <c r="F315" s="4">
        <v>237</v>
      </c>
      <c r="G315" s="5">
        <f>H315*E315/F315</f>
        <v>357.97468354430379</v>
      </c>
      <c r="H315" s="3">
        <v>404</v>
      </c>
      <c r="J315" s="6" t="str">
        <f>IF(I315&gt;0,I315/H315*100,"")</f>
        <v/>
      </c>
      <c r="K315" s="3" t="s">
        <v>61</v>
      </c>
      <c r="L315" s="3">
        <v>0.88800000000000001</v>
      </c>
      <c r="M315" s="5">
        <f>H315/L315/9.81</f>
        <v>46.376651881239034</v>
      </c>
    </row>
    <row r="316" spans="1:13" ht="16.05" customHeight="1" x14ac:dyDescent="0.3">
      <c r="A316" s="1" t="s">
        <v>447</v>
      </c>
      <c r="B316" s="1" t="s">
        <v>452</v>
      </c>
      <c r="C316" s="1" t="s">
        <v>292</v>
      </c>
      <c r="D316" s="2" t="s">
        <v>451</v>
      </c>
      <c r="E316" s="3">
        <v>214</v>
      </c>
      <c r="F316" s="4">
        <v>235</v>
      </c>
      <c r="G316" s="5">
        <f>H316*E316/F316</f>
        <v>389.75319148936171</v>
      </c>
      <c r="H316" s="3">
        <v>428</v>
      </c>
      <c r="J316" s="6" t="str">
        <f>IF(I316&gt;0,I316/H316*100,"")</f>
        <v/>
      </c>
      <c r="K316" s="3" t="s">
        <v>61</v>
      </c>
      <c r="L316" s="3">
        <v>0.88500000000000001</v>
      </c>
      <c r="M316" s="5">
        <f>H316/L316/9.81</f>
        <v>49.298248645162033</v>
      </c>
    </row>
    <row r="317" spans="1:13" ht="16.05" customHeight="1" x14ac:dyDescent="0.3">
      <c r="A317" s="1" t="s">
        <v>447</v>
      </c>
      <c r="B317" s="1" t="s">
        <v>449</v>
      </c>
      <c r="C317" s="1" t="s">
        <v>292</v>
      </c>
      <c r="D317" s="2" t="s">
        <v>451</v>
      </c>
      <c r="E317" s="3">
        <v>220</v>
      </c>
      <c r="F317" s="4">
        <v>248</v>
      </c>
      <c r="G317" s="5">
        <f>H317*E317/F317</f>
        <v>434.94354838709677</v>
      </c>
      <c r="H317" s="3">
        <v>490.3</v>
      </c>
      <c r="J317" s="6" t="str">
        <f>IF(I317&gt;0,I317/H317*100,"")</f>
        <v/>
      </c>
      <c r="K317" s="3" t="s">
        <v>61</v>
      </c>
      <c r="L317" s="3">
        <v>0.87</v>
      </c>
      <c r="M317" s="5">
        <f>H317/L317/9.81</f>
        <v>57.447830620877127</v>
      </c>
    </row>
    <row r="318" spans="1:13" ht="16.05" customHeight="1" x14ac:dyDescent="0.3">
      <c r="A318" s="1" t="s">
        <v>447</v>
      </c>
      <c r="B318" s="1" t="s">
        <v>450</v>
      </c>
      <c r="C318" s="1" t="s">
        <v>292</v>
      </c>
      <c r="D318" s="2" t="s">
        <v>451</v>
      </c>
      <c r="E318" s="3">
        <v>220</v>
      </c>
      <c r="F318" s="4">
        <v>248</v>
      </c>
      <c r="G318" s="5">
        <f>H318*E318/F318</f>
        <v>443.63709677419354</v>
      </c>
      <c r="H318" s="3">
        <v>500.1</v>
      </c>
      <c r="J318" s="6" t="str">
        <f>IF(I318&gt;0,I318/H318*100,"")</f>
        <v/>
      </c>
      <c r="K318" s="3" t="s">
        <v>61</v>
      </c>
      <c r="L318" s="3">
        <v>0.86699999999999999</v>
      </c>
      <c r="M318" s="5">
        <f>H318/L318/9.81</f>
        <v>58.798838837567764</v>
      </c>
    </row>
    <row r="319" spans="1:13" ht="16.05" customHeight="1" x14ac:dyDescent="0.3">
      <c r="A319" s="1" t="s">
        <v>456</v>
      </c>
      <c r="B319" s="1" t="s">
        <v>467</v>
      </c>
      <c r="C319" s="1" t="s">
        <v>292</v>
      </c>
      <c r="D319" s="2" t="s">
        <v>466</v>
      </c>
      <c r="E319" s="3">
        <v>253</v>
      </c>
      <c r="F319" s="4">
        <v>316</v>
      </c>
      <c r="G319" s="5">
        <f>H319*E319/F319</f>
        <v>783.01898734177212</v>
      </c>
      <c r="H319" s="3">
        <v>978</v>
      </c>
      <c r="J319" s="6" t="str">
        <f>IF(I319&gt;0,I319/H319*100,"")</f>
        <v/>
      </c>
      <c r="K319" s="3" t="s">
        <v>61</v>
      </c>
      <c r="L319" s="3">
        <v>1.24</v>
      </c>
      <c r="M319" s="5">
        <f>H319/L319/9.81</f>
        <v>80.398540001972975</v>
      </c>
    </row>
    <row r="320" spans="1:13" ht="16.05" customHeight="1" x14ac:dyDescent="0.3">
      <c r="A320" s="1" t="s">
        <v>456</v>
      </c>
      <c r="B320" s="1" t="s">
        <v>468</v>
      </c>
      <c r="C320" s="1" t="s">
        <v>292</v>
      </c>
      <c r="D320" s="2" t="s">
        <v>480</v>
      </c>
      <c r="E320" s="3">
        <v>257</v>
      </c>
      <c r="F320" s="4">
        <v>314</v>
      </c>
      <c r="G320" s="5">
        <f>H320*E320/F320</f>
        <v>815.19745222929942</v>
      </c>
      <c r="H320" s="3">
        <v>996</v>
      </c>
      <c r="J320" s="6" t="str">
        <f>IF(I320&gt;0,I320/H320*100,"")</f>
        <v/>
      </c>
      <c r="K320" s="3" t="s">
        <v>61</v>
      </c>
      <c r="L320" s="3">
        <v>1.19</v>
      </c>
      <c r="M320" s="5">
        <f>H320/L320/9.81</f>
        <v>85.318531082157634</v>
      </c>
    </row>
    <row r="321" spans="1:13" ht="16.05" customHeight="1" x14ac:dyDescent="0.3">
      <c r="A321" s="1" t="s">
        <v>456</v>
      </c>
      <c r="B321" s="1" t="s">
        <v>464</v>
      </c>
      <c r="C321" s="1" t="s">
        <v>292</v>
      </c>
      <c r="D321" s="2" t="s">
        <v>466</v>
      </c>
      <c r="E321" s="3">
        <v>257</v>
      </c>
      <c r="F321" s="4">
        <v>314</v>
      </c>
      <c r="G321" s="5">
        <f>H321*E321/F321</f>
        <v>814.37898089171972</v>
      </c>
      <c r="H321" s="3">
        <v>995</v>
      </c>
      <c r="J321" s="6" t="str">
        <f>IF(I321&gt;0,I321/H321*100,"")</f>
        <v/>
      </c>
      <c r="K321" s="3" t="s">
        <v>61</v>
      </c>
      <c r="L321" s="3">
        <v>1.18</v>
      </c>
      <c r="M321" s="5">
        <f>H321/L321/9.81</f>
        <v>85.955182363205992</v>
      </c>
    </row>
    <row r="322" spans="1:13" ht="16.05" customHeight="1" x14ac:dyDescent="0.3">
      <c r="A322" s="1" t="s">
        <v>456</v>
      </c>
      <c r="B322" s="1" t="s">
        <v>458</v>
      </c>
      <c r="C322" s="1" t="s">
        <v>292</v>
      </c>
      <c r="D322" s="2" t="s">
        <v>466</v>
      </c>
      <c r="E322" s="3">
        <v>256</v>
      </c>
      <c r="F322" s="4">
        <v>313</v>
      </c>
      <c r="G322" s="5">
        <f>H322*E322/F322</f>
        <v>817.89137380191698</v>
      </c>
      <c r="H322" s="3">
        <v>1000</v>
      </c>
      <c r="J322" s="6" t="str">
        <f>IF(I322&gt;0,I322/H322*100,"")</f>
        <v/>
      </c>
      <c r="K322" s="3" t="s">
        <v>61</v>
      </c>
      <c r="L322" s="3">
        <v>1.19</v>
      </c>
      <c r="M322" s="5">
        <f>H322/L322/9.81</f>
        <v>85.661175785298838</v>
      </c>
    </row>
    <row r="323" spans="1:13" ht="16.05" customHeight="1" x14ac:dyDescent="0.3">
      <c r="A323" s="1" t="s">
        <v>456</v>
      </c>
      <c r="B323" s="1" t="s">
        <v>461</v>
      </c>
      <c r="C323" s="1" t="s">
        <v>292</v>
      </c>
      <c r="D323" s="2" t="s">
        <v>466</v>
      </c>
      <c r="E323" s="3">
        <v>254</v>
      </c>
      <c r="F323" s="4">
        <v>312</v>
      </c>
      <c r="G323" s="5">
        <f>H323*E323/F323</f>
        <v>810.84615384615381</v>
      </c>
      <c r="H323" s="3">
        <v>996</v>
      </c>
      <c r="J323" s="6" t="str">
        <f>IF(I323&gt;0,I323/H323*100,"")</f>
        <v/>
      </c>
      <c r="K323" s="3" t="s">
        <v>61</v>
      </c>
      <c r="L323" s="3">
        <v>1.19</v>
      </c>
      <c r="M323" s="5">
        <f>H323/L323/9.81</f>
        <v>85.318531082157634</v>
      </c>
    </row>
    <row r="324" spans="1:13" ht="16.05" customHeight="1" x14ac:dyDescent="0.3">
      <c r="A324" s="1" t="s">
        <v>456</v>
      </c>
      <c r="B324" s="1" t="s">
        <v>462</v>
      </c>
      <c r="C324" s="1" t="s">
        <v>292</v>
      </c>
      <c r="D324" s="2" t="s">
        <v>466</v>
      </c>
      <c r="E324" s="3">
        <v>256</v>
      </c>
      <c r="F324" s="4">
        <v>313</v>
      </c>
      <c r="G324" s="5">
        <f>H324*E324/F324</f>
        <v>814.61980830670927</v>
      </c>
      <c r="H324" s="3">
        <v>996</v>
      </c>
      <c r="J324" s="6" t="str">
        <f>IF(I324&gt;0,I324/H324*100,"")</f>
        <v/>
      </c>
      <c r="K324" s="3" t="s">
        <v>61</v>
      </c>
      <c r="L324" s="3">
        <v>1.19</v>
      </c>
      <c r="M324" s="5">
        <f>H324/L324/9.81</f>
        <v>85.318531082157634</v>
      </c>
    </row>
    <row r="325" spans="1:13" ht="16.05" customHeight="1" x14ac:dyDescent="0.3">
      <c r="A325" s="1" t="s">
        <v>456</v>
      </c>
      <c r="B325" s="1" t="s">
        <v>463</v>
      </c>
      <c r="C325" s="1" t="s">
        <v>292</v>
      </c>
      <c r="D325" s="2" t="s">
        <v>466</v>
      </c>
      <c r="E325" s="3">
        <v>256</v>
      </c>
      <c r="F325" s="4">
        <v>313</v>
      </c>
      <c r="G325" s="5">
        <f>H325*E325/F325</f>
        <v>813.80191693290737</v>
      </c>
      <c r="H325" s="3">
        <v>995</v>
      </c>
      <c r="J325" s="6" t="str">
        <f>IF(I325&gt;0,I325/H325*100,"")</f>
        <v/>
      </c>
      <c r="K325" s="3" t="s">
        <v>61</v>
      </c>
      <c r="L325" s="3">
        <v>1.18</v>
      </c>
      <c r="M325" s="5">
        <f>H325/L325/9.81</f>
        <v>85.955182363205992</v>
      </c>
    </row>
    <row r="326" spans="1:13" ht="16.05" customHeight="1" x14ac:dyDescent="0.3">
      <c r="A326" s="1" t="s">
        <v>456</v>
      </c>
      <c r="B326" s="1" t="s">
        <v>459</v>
      </c>
      <c r="C326" s="1" t="s">
        <v>292</v>
      </c>
      <c r="D326" s="2" t="s">
        <v>466</v>
      </c>
      <c r="E326" s="3">
        <v>250</v>
      </c>
      <c r="F326" s="4">
        <v>306</v>
      </c>
      <c r="G326" s="5">
        <f>H326*E326/F326</f>
        <v>794.11764705882354</v>
      </c>
      <c r="H326" s="3">
        <v>972</v>
      </c>
      <c r="J326" s="6" t="str">
        <f>IF(I326&gt;0,I326/H326*100,"")</f>
        <v/>
      </c>
      <c r="K326" s="3" t="s">
        <v>61</v>
      </c>
      <c r="L326" s="3">
        <v>1.19</v>
      </c>
      <c r="M326" s="5">
        <f>H326/L326/9.81</f>
        <v>83.262662863310453</v>
      </c>
    </row>
    <row r="327" spans="1:13" ht="16.05" customHeight="1" x14ac:dyDescent="0.3">
      <c r="A327" s="1" t="s">
        <v>456</v>
      </c>
      <c r="B327" s="1" t="s">
        <v>460</v>
      </c>
      <c r="C327" s="1" t="s">
        <v>292</v>
      </c>
      <c r="D327" s="2" t="s">
        <v>466</v>
      </c>
      <c r="E327" s="3">
        <v>253</v>
      </c>
      <c r="F327" s="4">
        <v>310</v>
      </c>
      <c r="G327" s="5">
        <f>H327*E327/F327</f>
        <v>794.0935483870968</v>
      </c>
      <c r="H327" s="3">
        <v>973</v>
      </c>
      <c r="J327" s="6" t="str">
        <f>IF(I327&gt;0,I327/H327*100,"")</f>
        <v/>
      </c>
      <c r="K327" s="3" t="s">
        <v>61</v>
      </c>
      <c r="L327" s="3">
        <v>1.19</v>
      </c>
      <c r="M327" s="5">
        <f>H327/L327/9.81</f>
        <v>83.348324039095758</v>
      </c>
    </row>
    <row r="328" spans="1:13" ht="16.05" customHeight="1" x14ac:dyDescent="0.3">
      <c r="A328" s="1" t="s">
        <v>456</v>
      </c>
      <c r="B328" s="1" t="s">
        <v>465</v>
      </c>
      <c r="C328" s="1" t="s">
        <v>292</v>
      </c>
      <c r="D328" s="2" t="s">
        <v>466</v>
      </c>
      <c r="E328" s="3">
        <v>263</v>
      </c>
      <c r="F328" s="4">
        <v>320</v>
      </c>
      <c r="G328" s="5">
        <f>H328*E328/F328</f>
        <v>838.3125</v>
      </c>
      <c r="H328" s="3">
        <v>1020</v>
      </c>
      <c r="J328" s="6" t="str">
        <f>IF(I328&gt;0,I328/H328*100,"")</f>
        <v/>
      </c>
      <c r="K328" s="3" t="s">
        <v>61</v>
      </c>
      <c r="L328" s="3">
        <v>1.1200000000000001</v>
      </c>
      <c r="M328" s="5">
        <f>H328/L328/9.81</f>
        <v>92.835299257317601</v>
      </c>
    </row>
    <row r="329" spans="1:13" ht="16.05" customHeight="1" x14ac:dyDescent="0.3">
      <c r="A329" s="1" t="s">
        <v>469</v>
      </c>
      <c r="B329" s="1" t="s">
        <v>477</v>
      </c>
      <c r="C329" s="1" t="s">
        <v>292</v>
      </c>
      <c r="D329" s="2" t="s">
        <v>466</v>
      </c>
      <c r="E329" s="3">
        <v>257</v>
      </c>
      <c r="F329" s="4">
        <v>315</v>
      </c>
      <c r="G329" s="5">
        <f>H329*E329/F329</f>
        <v>815.05714285714282</v>
      </c>
      <c r="H329" s="3">
        <v>999</v>
      </c>
      <c r="J329" s="6" t="str">
        <f>IF(I329&gt;0,I329/H329*100,"")</f>
        <v/>
      </c>
      <c r="K329" s="3" t="s">
        <v>61</v>
      </c>
      <c r="L329" s="3">
        <v>1.4</v>
      </c>
      <c r="M329" s="5">
        <f>H329/L329/9.81</f>
        <v>72.739187418086502</v>
      </c>
    </row>
    <row r="330" spans="1:13" ht="16.05" customHeight="1" x14ac:dyDescent="0.3">
      <c r="A330" s="1" t="s">
        <v>469</v>
      </c>
      <c r="B330" s="1" t="s">
        <v>478</v>
      </c>
      <c r="C330" s="1" t="s">
        <v>292</v>
      </c>
      <c r="D330" s="2" t="s">
        <v>480</v>
      </c>
      <c r="E330" s="3">
        <v>257</v>
      </c>
      <c r="F330" s="4">
        <v>319</v>
      </c>
      <c r="G330" s="5">
        <f>H330*E330/F330</f>
        <v>814.50470219435738</v>
      </c>
      <c r="H330" s="3">
        <v>1011</v>
      </c>
      <c r="J330" s="6" t="str">
        <f>IF(I330&gt;0,I330/H330*100,"")</f>
        <v/>
      </c>
      <c r="K330" s="3" t="s">
        <v>61</v>
      </c>
      <c r="L330" s="3">
        <v>1.4</v>
      </c>
      <c r="M330" s="5">
        <f>H330/L330/9.81</f>
        <v>73.612931411096554</v>
      </c>
    </row>
    <row r="331" spans="1:13" ht="16.05" customHeight="1" x14ac:dyDescent="0.3">
      <c r="A331" s="1" t="s">
        <v>469</v>
      </c>
      <c r="B331" s="1" t="s">
        <v>476</v>
      </c>
      <c r="C331" s="1" t="s">
        <v>292</v>
      </c>
      <c r="D331" s="2" t="s">
        <v>466</v>
      </c>
      <c r="E331" s="3">
        <v>253</v>
      </c>
      <c r="F331" s="4">
        <v>316</v>
      </c>
      <c r="G331" s="5">
        <f>H331*E331/F331</f>
        <v>779.81645569620252</v>
      </c>
      <c r="H331" s="3">
        <v>974</v>
      </c>
      <c r="J331" s="6" t="str">
        <f>IF(I331&gt;0,I331/H331*100,"")</f>
        <v/>
      </c>
      <c r="K331" s="3" t="s">
        <v>61</v>
      </c>
      <c r="L331" s="3">
        <v>1.23</v>
      </c>
      <c r="M331" s="5">
        <f>H331/L331/9.81</f>
        <v>80.720684882689795</v>
      </c>
    </row>
    <row r="332" spans="1:13" ht="16.05" customHeight="1" x14ac:dyDescent="0.3">
      <c r="A332" s="1" t="s">
        <v>469</v>
      </c>
      <c r="B332" s="1" t="s">
        <v>470</v>
      </c>
      <c r="C332" s="1" t="s">
        <v>292</v>
      </c>
      <c r="D332" s="2" t="s">
        <v>466</v>
      </c>
      <c r="E332" s="3">
        <v>248</v>
      </c>
      <c r="F332" s="4">
        <v>315</v>
      </c>
      <c r="G332" s="5">
        <f>H332*E332/F332</f>
        <v>740.85079365079366</v>
      </c>
      <c r="H332" s="3">
        <v>941</v>
      </c>
      <c r="J332" s="6" t="str">
        <f>IF(I332&gt;0,I332/H332*100,"")</f>
        <v/>
      </c>
      <c r="K332" s="3" t="s">
        <v>61</v>
      </c>
      <c r="L332" s="3">
        <v>1.28</v>
      </c>
      <c r="M332" s="5">
        <f>H332/L332/9.81</f>
        <v>74.939475025484199</v>
      </c>
    </row>
    <row r="333" spans="1:13" ht="16.05" customHeight="1" x14ac:dyDescent="0.3">
      <c r="A333" s="1" t="s">
        <v>469</v>
      </c>
      <c r="B333" s="1" t="s">
        <v>473</v>
      </c>
      <c r="C333" s="1" t="s">
        <v>292</v>
      </c>
      <c r="D333" s="2" t="s">
        <v>466</v>
      </c>
      <c r="E333" s="3">
        <v>246</v>
      </c>
      <c r="F333" s="4">
        <v>315</v>
      </c>
      <c r="G333" s="5">
        <f>H333*E333/F333</f>
        <v>738</v>
      </c>
      <c r="H333" s="3">
        <v>945</v>
      </c>
      <c r="J333" s="6" t="str">
        <f>IF(I333&gt;0,I333/H333*100,"")</f>
        <v/>
      </c>
      <c r="K333" s="3" t="s">
        <v>61</v>
      </c>
      <c r="L333" s="3">
        <v>1.25</v>
      </c>
      <c r="M333" s="5">
        <f>H333/L333/9.81</f>
        <v>77.064220183486228</v>
      </c>
    </row>
    <row r="334" spans="1:13" ht="16.05" customHeight="1" x14ac:dyDescent="0.3">
      <c r="A334" s="1" t="s">
        <v>469</v>
      </c>
      <c r="B334" s="1" t="s">
        <v>474</v>
      </c>
      <c r="C334" s="1" t="s">
        <v>292</v>
      </c>
      <c r="D334" s="2" t="s">
        <v>466</v>
      </c>
      <c r="E334" s="3">
        <v>248</v>
      </c>
      <c r="F334" s="4">
        <v>315</v>
      </c>
      <c r="G334" s="5">
        <f>H334*E334/F334</f>
        <v>740.85079365079366</v>
      </c>
      <c r="H334" s="3">
        <v>941</v>
      </c>
      <c r="J334" s="6" t="str">
        <f>IF(I334&gt;0,I334/H334*100,"")</f>
        <v/>
      </c>
      <c r="K334" s="3" t="s">
        <v>61</v>
      </c>
      <c r="L334" s="3">
        <v>1.25</v>
      </c>
      <c r="M334" s="5">
        <f>H334/L334/9.81</f>
        <v>76.73802242609581</v>
      </c>
    </row>
    <row r="335" spans="1:13" ht="16.05" customHeight="1" x14ac:dyDescent="0.3">
      <c r="A335" s="1" t="s">
        <v>469</v>
      </c>
      <c r="B335" s="1" t="s">
        <v>475</v>
      </c>
      <c r="C335" s="1" t="s">
        <v>292</v>
      </c>
      <c r="D335" s="2" t="s">
        <v>466</v>
      </c>
      <c r="E335" s="3">
        <v>248</v>
      </c>
      <c r="F335" s="4">
        <v>315</v>
      </c>
      <c r="G335" s="5">
        <f>H335*E335/F335</f>
        <v>740.85079365079366</v>
      </c>
      <c r="H335" s="3">
        <v>941</v>
      </c>
      <c r="J335" s="6" t="str">
        <f>IF(I335&gt;0,I335/H335*100,"")</f>
        <v/>
      </c>
      <c r="K335" s="3" t="s">
        <v>61</v>
      </c>
      <c r="L335" s="3">
        <v>1.25</v>
      </c>
      <c r="M335" s="5">
        <f>H335/L335/9.81</f>
        <v>76.73802242609581</v>
      </c>
    </row>
    <row r="336" spans="1:13" ht="16.05" customHeight="1" x14ac:dyDescent="0.3">
      <c r="A336" s="1" t="s">
        <v>469</v>
      </c>
      <c r="B336" s="1" t="s">
        <v>471</v>
      </c>
      <c r="C336" s="1" t="s">
        <v>292</v>
      </c>
      <c r="D336" s="2" t="s">
        <v>466</v>
      </c>
      <c r="E336" s="3">
        <v>241</v>
      </c>
      <c r="F336" s="4">
        <v>308</v>
      </c>
      <c r="G336" s="5">
        <f>H336*E336/F336</f>
        <v>718.30519480519479</v>
      </c>
      <c r="H336" s="3">
        <v>918</v>
      </c>
      <c r="J336" s="6" t="str">
        <f>IF(I336&gt;0,I336/H336*100,"")</f>
        <v/>
      </c>
      <c r="K336" s="3" t="s">
        <v>61</v>
      </c>
      <c r="L336" s="3">
        <v>1.25</v>
      </c>
      <c r="M336" s="5">
        <f>H336/L336/9.81</f>
        <v>74.862385321100916</v>
      </c>
    </row>
    <row r="337" spans="1:13" ht="16.05" customHeight="1" x14ac:dyDescent="0.3">
      <c r="A337" s="1" t="s">
        <v>469</v>
      </c>
      <c r="B337" s="1" t="s">
        <v>472</v>
      </c>
      <c r="C337" s="1" t="s">
        <v>292</v>
      </c>
      <c r="D337" s="2" t="s">
        <v>466</v>
      </c>
      <c r="E337" s="3">
        <v>246</v>
      </c>
      <c r="F337" s="4">
        <v>315</v>
      </c>
      <c r="G337" s="5">
        <f>H337*E337/F337</f>
        <v>627.10476190476186</v>
      </c>
      <c r="H337" s="3">
        <v>803</v>
      </c>
      <c r="J337" s="6" t="str">
        <f>IF(I337&gt;0,I337/H337*100,"")</f>
        <v/>
      </c>
      <c r="K337" s="3" t="s">
        <v>61</v>
      </c>
      <c r="L337" s="3">
        <v>1.25</v>
      </c>
      <c r="M337" s="5">
        <f>H337/L337/9.81</f>
        <v>65.48419979612639</v>
      </c>
    </row>
    <row r="338" spans="1:13" ht="16.05" customHeight="1" x14ac:dyDescent="0.3">
      <c r="A338" s="1" t="s">
        <v>469</v>
      </c>
      <c r="B338" s="1" t="s">
        <v>479</v>
      </c>
      <c r="C338" s="1" t="s">
        <v>292</v>
      </c>
      <c r="D338" s="2" t="s">
        <v>466</v>
      </c>
      <c r="E338" s="3">
        <v>257</v>
      </c>
      <c r="F338" s="4">
        <v>320</v>
      </c>
      <c r="G338" s="5">
        <f>H338*E338/F338</f>
        <v>795.09375</v>
      </c>
      <c r="H338" s="3">
        <v>990</v>
      </c>
      <c r="J338" s="6" t="str">
        <f>IF(I338&gt;0,I338/H338*100,"")</f>
        <v/>
      </c>
      <c r="K338" s="3" t="s">
        <v>61</v>
      </c>
      <c r="L338" s="3">
        <v>1.07</v>
      </c>
      <c r="M338" s="5">
        <f>H338/L338/9.81</f>
        <v>94.31535625482293</v>
      </c>
    </row>
    <row r="339" spans="1:13" ht="16.05" customHeight="1" x14ac:dyDescent="0.3">
      <c r="A339" s="1" t="s">
        <v>483</v>
      </c>
      <c r="B339" s="1" t="s">
        <v>481</v>
      </c>
      <c r="C339" s="1" t="s">
        <v>292</v>
      </c>
      <c r="D339" s="2" t="s">
        <v>484</v>
      </c>
      <c r="E339" s="3">
        <v>220</v>
      </c>
      <c r="F339" s="4">
        <v>334</v>
      </c>
      <c r="G339" s="5">
        <f>H339*E339/F339</f>
        <v>66.922155688622752</v>
      </c>
      <c r="H339" s="3">
        <v>101.6</v>
      </c>
      <c r="J339" s="6" t="str">
        <f>IF(I339&gt;0,I339/H339*100,"")</f>
        <v/>
      </c>
      <c r="K339" s="3">
        <v>1</v>
      </c>
      <c r="L339" s="3">
        <v>0.21</v>
      </c>
      <c r="M339" s="5">
        <f>H339/L339/9.81</f>
        <v>49.317994272122711</v>
      </c>
    </row>
    <row r="340" spans="1:13" ht="16.05" customHeight="1" x14ac:dyDescent="0.3">
      <c r="A340" s="1" t="s">
        <v>483</v>
      </c>
      <c r="B340" s="1" t="s">
        <v>482</v>
      </c>
      <c r="C340" s="1" t="s">
        <v>292</v>
      </c>
      <c r="D340" s="2" t="s">
        <v>484</v>
      </c>
      <c r="E340" s="3">
        <v>220</v>
      </c>
      <c r="F340" s="4">
        <v>352</v>
      </c>
      <c r="G340" s="5">
        <f>H340*E340/F340</f>
        <v>65.9375</v>
      </c>
      <c r="H340" s="3">
        <v>105.5</v>
      </c>
      <c r="J340" s="6" t="str">
        <f>IF(I340&gt;0,I340/H340*100,"")</f>
        <v/>
      </c>
      <c r="K340" s="3">
        <v>2</v>
      </c>
      <c r="L340" s="3">
        <v>0.17</v>
      </c>
      <c r="M340" s="5">
        <f>H340/L340/9.81</f>
        <v>63.260778317443176</v>
      </c>
    </row>
    <row r="341" spans="1:13" ht="16.05" customHeight="1" x14ac:dyDescent="0.3">
      <c r="A341" s="1" t="s">
        <v>490</v>
      </c>
      <c r="B341" s="1" t="s">
        <v>491</v>
      </c>
      <c r="C341" s="1" t="s">
        <v>292</v>
      </c>
      <c r="D341" s="2" t="s">
        <v>466</v>
      </c>
      <c r="E341" s="3">
        <v>275</v>
      </c>
      <c r="F341" s="4">
        <v>317</v>
      </c>
      <c r="G341" s="5">
        <f>H341*E341/F341</f>
        <v>1412.3028391167193</v>
      </c>
      <c r="H341" s="3">
        <v>1628</v>
      </c>
      <c r="J341" s="6" t="str">
        <f>IF(I341&gt;0,I341/H341*100,"")</f>
        <v/>
      </c>
      <c r="K341" s="3">
        <v>1</v>
      </c>
      <c r="L341" s="3">
        <v>1.49</v>
      </c>
      <c r="M341" s="5">
        <f>H341/L341/9.81</f>
        <v>111.37792555192962</v>
      </c>
    </row>
    <row r="342" spans="1:13" ht="16.05" customHeight="1" x14ac:dyDescent="0.3">
      <c r="A342" s="1" t="s">
        <v>494</v>
      </c>
      <c r="B342" s="1" t="s">
        <v>495</v>
      </c>
      <c r="C342" s="1" t="s">
        <v>292</v>
      </c>
      <c r="D342" s="2" t="s">
        <v>280</v>
      </c>
      <c r="E342" s="3">
        <v>175</v>
      </c>
      <c r="F342" s="4">
        <v>350</v>
      </c>
      <c r="G342" s="5">
        <f>H342*E342/F342</f>
        <v>417</v>
      </c>
      <c r="H342" s="3">
        <v>834</v>
      </c>
      <c r="I342" s="3">
        <v>584</v>
      </c>
      <c r="J342" s="6">
        <f>IF(I342&gt;0,I342/H342*100,"")</f>
        <v>70.023980815347713</v>
      </c>
      <c r="K342" s="3">
        <v>10</v>
      </c>
      <c r="L342" s="3">
        <v>1.125</v>
      </c>
      <c r="M342" s="5">
        <f>H342/L342/9.81</f>
        <v>75.569147128780159</v>
      </c>
    </row>
    <row r="343" spans="1:13" ht="16.05" customHeight="1" x14ac:dyDescent="0.3">
      <c r="A343" s="1" t="s">
        <v>494</v>
      </c>
      <c r="B343" s="1" t="s">
        <v>496</v>
      </c>
      <c r="C343" s="1" t="s">
        <v>292</v>
      </c>
      <c r="D343" s="2" t="s">
        <v>280</v>
      </c>
      <c r="E343" s="3">
        <v>175</v>
      </c>
      <c r="F343" s="4">
        <v>350</v>
      </c>
      <c r="G343" s="5">
        <f>H343*E343/F343</f>
        <v>456</v>
      </c>
      <c r="H343" s="3">
        <v>912</v>
      </c>
      <c r="I343" s="3">
        <v>583</v>
      </c>
      <c r="J343" s="6">
        <f>IF(I343&gt;0,I343/H343*100,"")</f>
        <v>63.925438596491226</v>
      </c>
      <c r="K343" s="3">
        <v>19</v>
      </c>
      <c r="L343" s="3">
        <v>1.125</v>
      </c>
      <c r="M343" s="5">
        <f>H343/L343/9.81</f>
        <v>82.63676520557253</v>
      </c>
    </row>
    <row r="344" spans="1:13" ht="16.05" customHeight="1" x14ac:dyDescent="0.3">
      <c r="A344" s="1" t="s">
        <v>494</v>
      </c>
      <c r="B344" s="1" t="s">
        <v>497</v>
      </c>
      <c r="C344" s="1" t="s">
        <v>292</v>
      </c>
      <c r="D344" s="2" t="s">
        <v>280</v>
      </c>
      <c r="E344" s="3">
        <v>304</v>
      </c>
      <c r="F344" s="4">
        <v>330</v>
      </c>
      <c r="G344" s="5">
        <f>H344*E344/F344</f>
        <v>785.79393939393935</v>
      </c>
      <c r="H344" s="3">
        <v>853</v>
      </c>
      <c r="I344" s="3">
        <v>417</v>
      </c>
      <c r="J344" s="6">
        <f>IF(I344&gt;0,I344/H344*100,"")</f>
        <v>48.886283704572101</v>
      </c>
      <c r="K344" s="3">
        <v>1</v>
      </c>
      <c r="L344" s="3">
        <v>1.08</v>
      </c>
      <c r="M344" s="5">
        <f>H344/L344/9.81</f>
        <v>80.511194170725247</v>
      </c>
    </row>
    <row r="345" spans="1:13" ht="16.05" customHeight="1" x14ac:dyDescent="0.3">
      <c r="A345" s="1" t="s">
        <v>508</v>
      </c>
      <c r="B345" s="1" t="s">
        <v>509</v>
      </c>
      <c r="C345" s="1" t="s">
        <v>292</v>
      </c>
      <c r="D345" s="2" t="s">
        <v>280</v>
      </c>
      <c r="E345" s="3">
        <v>309</v>
      </c>
      <c r="F345" s="4">
        <v>337</v>
      </c>
      <c r="G345" s="5">
        <f>H345*E345/F345</f>
        <v>7247.2878338278933</v>
      </c>
      <c r="H345" s="3">
        <v>7904</v>
      </c>
      <c r="I345" s="3">
        <v>3952</v>
      </c>
      <c r="J345" s="6">
        <f>IF(I345&gt;0,I345/H345*100,"")</f>
        <v>50</v>
      </c>
      <c r="K345" s="3">
        <v>1</v>
      </c>
      <c r="L345" s="3">
        <v>9.75</v>
      </c>
      <c r="M345" s="5">
        <f>H345/L345/9.81</f>
        <v>82.63676520557253</v>
      </c>
    </row>
    <row r="346" spans="1:13" ht="16.05" customHeight="1" x14ac:dyDescent="0.3">
      <c r="A346" s="1" t="s">
        <v>508</v>
      </c>
      <c r="B346" s="1" t="s">
        <v>510</v>
      </c>
      <c r="C346" s="1" t="s">
        <v>292</v>
      </c>
      <c r="D346" s="2" t="s">
        <v>280</v>
      </c>
      <c r="E346" s="3">
        <v>309</v>
      </c>
      <c r="F346" s="4">
        <v>337</v>
      </c>
      <c r="G346" s="5">
        <f>H346*E346/F346</f>
        <v>7247.2878338278933</v>
      </c>
      <c r="H346" s="3">
        <v>7904</v>
      </c>
      <c r="I346" s="3">
        <v>3952</v>
      </c>
      <c r="J346" s="6">
        <f>IF(I346&gt;0,I346/H346*100,"")</f>
        <v>50</v>
      </c>
      <c r="K346" s="3">
        <v>1</v>
      </c>
      <c r="L346" s="3">
        <v>9.5</v>
      </c>
      <c r="M346" s="5">
        <f>H346/L346/9.81</f>
        <v>84.811416921508666</v>
      </c>
    </row>
    <row r="347" spans="1:13" ht="16.05" customHeight="1" x14ac:dyDescent="0.3">
      <c r="A347" s="1" t="s">
        <v>508</v>
      </c>
      <c r="B347" s="1" t="s">
        <v>512</v>
      </c>
      <c r="C347" s="1" t="s">
        <v>292</v>
      </c>
      <c r="D347" s="2" t="s">
        <v>280</v>
      </c>
      <c r="E347" s="3">
        <v>309</v>
      </c>
      <c r="F347" s="4">
        <v>337</v>
      </c>
      <c r="G347" s="5">
        <f>H347*E347/F347</f>
        <v>7247.2878338278933</v>
      </c>
      <c r="H347" s="3">
        <v>7904</v>
      </c>
      <c r="I347" s="3">
        <v>3952</v>
      </c>
      <c r="J347" s="6">
        <f>IF(I347&gt;0,I347/H347*100,"")</f>
        <v>50</v>
      </c>
      <c r="K347" s="3">
        <v>1</v>
      </c>
      <c r="L347" s="3">
        <v>9.3000000000000007</v>
      </c>
      <c r="M347" s="5">
        <f>H347/L347/9.81</f>
        <v>86.635318360680884</v>
      </c>
    </row>
    <row r="348" spans="1:13" ht="16.05" customHeight="1" x14ac:dyDescent="0.3">
      <c r="A348" s="1" t="s">
        <v>508</v>
      </c>
      <c r="B348" s="1" t="s">
        <v>511</v>
      </c>
      <c r="C348" s="1" t="s">
        <v>292</v>
      </c>
      <c r="D348" s="2" t="s">
        <v>280</v>
      </c>
      <c r="E348" s="3">
        <v>311</v>
      </c>
      <c r="F348" s="4">
        <v>337</v>
      </c>
      <c r="G348" s="5">
        <f>H348*E348/F348</f>
        <v>7674.4094955489618</v>
      </c>
      <c r="H348" s="3">
        <v>8316</v>
      </c>
      <c r="I348" s="3">
        <v>4158</v>
      </c>
      <c r="J348" s="6">
        <f>IF(I348&gt;0,I348/H348*100,"")</f>
        <v>50</v>
      </c>
      <c r="K348" s="3">
        <v>1</v>
      </c>
      <c r="L348" s="3">
        <v>10.25</v>
      </c>
      <c r="M348" s="5">
        <f>H348/L348/9.81</f>
        <v>82.703065562765715</v>
      </c>
    </row>
    <row r="349" spans="1:13" ht="16.05" customHeight="1" x14ac:dyDescent="0.3">
      <c r="A349" s="1" t="s">
        <v>513</v>
      </c>
      <c r="B349" s="1" t="s">
        <v>513</v>
      </c>
      <c r="C349" s="1" t="s">
        <v>292</v>
      </c>
      <c r="D349" s="2" t="s">
        <v>280</v>
      </c>
      <c r="E349" s="3">
        <v>312</v>
      </c>
      <c r="F349" s="4">
        <v>338</v>
      </c>
      <c r="G349" s="5">
        <f>H349*E349/F349</f>
        <v>3832.6153846153848</v>
      </c>
      <c r="H349" s="3">
        <v>4152</v>
      </c>
      <c r="I349" s="3">
        <v>1921</v>
      </c>
      <c r="J349" s="6">
        <f>IF(I349&gt;0,I349/H349*100,"")</f>
        <v>46.26685934489403</v>
      </c>
      <c r="K349" s="3">
        <v>1</v>
      </c>
      <c r="L349" s="3">
        <v>5.33</v>
      </c>
      <c r="M349" s="5">
        <f>H349/L349/9.81</f>
        <v>79.407427807517308</v>
      </c>
    </row>
    <row r="350" spans="1:13" ht="16.05" customHeight="1" x14ac:dyDescent="0.3">
      <c r="A350" s="1" t="s">
        <v>514</v>
      </c>
      <c r="B350" s="1" t="s">
        <v>515</v>
      </c>
      <c r="C350" s="1" t="s">
        <v>292</v>
      </c>
      <c r="D350" s="2" t="s">
        <v>280</v>
      </c>
      <c r="E350" s="3">
        <v>294</v>
      </c>
      <c r="F350" s="4">
        <v>338</v>
      </c>
      <c r="G350" s="5">
        <f>H350*E350/F350</f>
        <v>1668.3195266272189</v>
      </c>
      <c r="H350" s="3">
        <v>1918</v>
      </c>
      <c r="I350" s="3">
        <v>565</v>
      </c>
      <c r="J350" s="6">
        <f>IF(I350&gt;0,I350/H350*100,"")</f>
        <v>29.457768508863396</v>
      </c>
      <c r="K350" s="3">
        <v>1</v>
      </c>
      <c r="L350" s="3">
        <v>2.29</v>
      </c>
      <c r="M350" s="5">
        <f>H350/L350/9.81</f>
        <v>85.37763355278679</v>
      </c>
    </row>
    <row r="351" spans="1:13" ht="16.05" customHeight="1" x14ac:dyDescent="0.3">
      <c r="A351" s="1" t="s">
        <v>514</v>
      </c>
      <c r="B351" s="1" t="s">
        <v>517</v>
      </c>
      <c r="C351" s="1" t="s">
        <v>292</v>
      </c>
      <c r="D351" s="2" t="s">
        <v>280</v>
      </c>
      <c r="E351" s="3">
        <v>312</v>
      </c>
      <c r="F351" s="4">
        <v>339</v>
      </c>
      <c r="G351" s="5">
        <f>H351*E351/F351</f>
        <v>1918.9380530973451</v>
      </c>
      <c r="H351" s="3">
        <v>2085</v>
      </c>
      <c r="I351" s="3">
        <v>980</v>
      </c>
      <c r="J351" s="6">
        <f>IF(I351&gt;0,I351/H351*100,"")</f>
        <v>47.002398081534771</v>
      </c>
      <c r="K351" s="3">
        <v>1</v>
      </c>
      <c r="L351" s="3">
        <v>2.2000000000000002</v>
      </c>
      <c r="M351" s="5">
        <f>H351/L351/9.81</f>
        <v>96.608284681679166</v>
      </c>
    </row>
    <row r="352" spans="1:13" ht="16.05" customHeight="1" x14ac:dyDescent="0.3">
      <c r="A352" s="1" t="s">
        <v>514</v>
      </c>
      <c r="B352" s="1" t="s">
        <v>514</v>
      </c>
      <c r="C352" s="1" t="s">
        <v>292</v>
      </c>
      <c r="D352" s="2" t="s">
        <v>280</v>
      </c>
      <c r="E352" s="3">
        <v>311</v>
      </c>
      <c r="F352" s="4">
        <v>338</v>
      </c>
      <c r="G352" s="5">
        <f>H352*E352/F352</f>
        <v>1918.4467455621302</v>
      </c>
      <c r="H352" s="3">
        <v>2085</v>
      </c>
      <c r="I352" s="3">
        <v>565</v>
      </c>
      <c r="J352" s="6">
        <f>IF(I352&gt;0,I352/H352*100,"")</f>
        <v>27.098321342925658</v>
      </c>
      <c r="K352" s="3">
        <v>1</v>
      </c>
      <c r="L352" s="3">
        <v>2.29</v>
      </c>
      <c r="M352" s="5">
        <f>H352/L352/9.81</f>
        <v>92.811452532617551</v>
      </c>
    </row>
    <row r="353" spans="1:13" ht="16.05" customHeight="1" x14ac:dyDescent="0.3">
      <c r="A353" s="1" t="s">
        <v>514</v>
      </c>
      <c r="B353" s="1" t="s">
        <v>516</v>
      </c>
      <c r="C353" s="1" t="s">
        <v>292</v>
      </c>
      <c r="D353" s="2" t="s">
        <v>280</v>
      </c>
      <c r="E353" s="3">
        <v>311</v>
      </c>
      <c r="F353" s="4">
        <v>338</v>
      </c>
      <c r="G353" s="5">
        <f>H353*E353/F353</f>
        <v>1918.4467455621302</v>
      </c>
      <c r="H353" s="3">
        <v>2085</v>
      </c>
      <c r="I353" s="3">
        <v>834</v>
      </c>
      <c r="J353" s="6">
        <f>IF(I353&gt;0,I353/H353*100,"")</f>
        <v>40</v>
      </c>
      <c r="K353" s="3">
        <v>1</v>
      </c>
      <c r="L353" s="3">
        <v>1.9</v>
      </c>
      <c r="M353" s="5">
        <f>H353/L353/9.81</f>
        <v>111.8622243682601</v>
      </c>
    </row>
    <row r="354" spans="1:13" ht="16.05" customHeight="1" x14ac:dyDescent="0.3">
      <c r="A354" s="1" t="s">
        <v>518</v>
      </c>
      <c r="B354" s="1" t="s">
        <v>518</v>
      </c>
      <c r="C354" s="1" t="s">
        <v>292</v>
      </c>
      <c r="D354" s="2" t="s">
        <v>436</v>
      </c>
      <c r="E354" s="3">
        <v>210</v>
      </c>
      <c r="F354" s="4">
        <v>234</v>
      </c>
      <c r="G354" s="5">
        <f>H354*E354/F354</f>
        <v>88.397435897435898</v>
      </c>
      <c r="H354" s="3">
        <v>98.5</v>
      </c>
      <c r="J354" s="6" t="str">
        <f>IF(I354&gt;0,I354/H354*100,"")</f>
        <v/>
      </c>
      <c r="K354" s="3" t="s">
        <v>61</v>
      </c>
      <c r="L354" s="3">
        <v>0.218</v>
      </c>
      <c r="M354" s="5">
        <f>H354/L354/9.81</f>
        <v>46.058599631531202</v>
      </c>
    </row>
    <row r="355" spans="1:13" ht="16.05" customHeight="1" x14ac:dyDescent="0.3">
      <c r="A355" s="1" t="s">
        <v>522</v>
      </c>
      <c r="B355" s="1" t="s">
        <v>523</v>
      </c>
      <c r="C355" s="1" t="s">
        <v>292</v>
      </c>
      <c r="D355" s="2" t="s">
        <v>436</v>
      </c>
      <c r="E355" s="3">
        <v>224</v>
      </c>
      <c r="F355" s="4">
        <v>262</v>
      </c>
      <c r="G355" s="5">
        <f>H355*E355/F355</f>
        <v>549.14198473282431</v>
      </c>
      <c r="H355" s="3">
        <v>642.29999999999995</v>
      </c>
      <c r="J355" s="6" t="str">
        <f>IF(I355&gt;0,I355/H355*100,"")</f>
        <v/>
      </c>
      <c r="K355" s="3" t="s">
        <v>61</v>
      </c>
      <c r="L355" s="3">
        <v>0.63500000000000001</v>
      </c>
      <c r="M355" s="5">
        <f>H355/L355/9.81</f>
        <v>103.10867104914637</v>
      </c>
    </row>
    <row r="356" spans="1:13" ht="16.05" customHeight="1" x14ac:dyDescent="0.3">
      <c r="A356" s="1" t="s">
        <v>522</v>
      </c>
      <c r="B356" s="1" t="s">
        <v>524</v>
      </c>
      <c r="C356" s="1" t="s">
        <v>292</v>
      </c>
      <c r="D356" s="2" t="s">
        <v>528</v>
      </c>
      <c r="E356" s="3">
        <v>227</v>
      </c>
      <c r="F356" s="4">
        <v>253</v>
      </c>
      <c r="G356" s="5">
        <f>H356*E356/F356</f>
        <v>558.70711462450606</v>
      </c>
      <c r="H356" s="3">
        <v>622.70000000000005</v>
      </c>
      <c r="I356" s="3">
        <v>437</v>
      </c>
      <c r="J356" s="6">
        <f>IF(I356&gt;0,I356/H356*100,"")</f>
        <v>70.178255982013809</v>
      </c>
      <c r="K356" s="3" t="s">
        <v>61</v>
      </c>
      <c r="L356" s="3">
        <v>0.64200000000000002</v>
      </c>
      <c r="M356" s="5">
        <f>H356/L356/9.81</f>
        <v>98.872344006529033</v>
      </c>
    </row>
    <row r="357" spans="1:13" ht="16.05" customHeight="1" x14ac:dyDescent="0.3">
      <c r="A357" s="1" t="s">
        <v>522</v>
      </c>
      <c r="B357" s="1" t="s">
        <v>525</v>
      </c>
      <c r="C357" s="1" t="s">
        <v>292</v>
      </c>
      <c r="D357" s="2" t="s">
        <v>528</v>
      </c>
      <c r="E357" s="3">
        <v>231</v>
      </c>
      <c r="F357" s="4">
        <v>255</v>
      </c>
      <c r="G357" s="5">
        <f>H357*E357/F357</f>
        <v>678.68705882352947</v>
      </c>
      <c r="H357" s="3">
        <v>749.2</v>
      </c>
      <c r="I357" s="3">
        <v>549</v>
      </c>
      <c r="J357" s="6">
        <f>IF(I357&gt;0,I357/H357*100,"")</f>
        <v>73.278163374265887</v>
      </c>
      <c r="K357" s="3" t="s">
        <v>61</v>
      </c>
      <c r="L357" s="3">
        <v>0.625</v>
      </c>
      <c r="M357" s="5">
        <f>H357/L357/9.81</f>
        <v>122.19367991845056</v>
      </c>
    </row>
    <row r="358" spans="1:13" ht="16.05" customHeight="1" x14ac:dyDescent="0.3">
      <c r="A358" s="1" t="s">
        <v>522</v>
      </c>
      <c r="B358" s="1" t="s">
        <v>526</v>
      </c>
      <c r="C358" s="1" t="s">
        <v>292</v>
      </c>
      <c r="D358" s="2" t="s">
        <v>528</v>
      </c>
      <c r="E358" s="3">
        <v>230</v>
      </c>
      <c r="F358" s="4">
        <v>264</v>
      </c>
      <c r="G358" s="5">
        <f>H358*E358/F358</f>
        <v>636.15909090909088</v>
      </c>
      <c r="H358" s="3">
        <v>730.2</v>
      </c>
      <c r="J358" s="6" t="str">
        <f>IF(I358&gt;0,I358/H358*100,"")</f>
        <v/>
      </c>
      <c r="K358" s="3" t="s">
        <v>61</v>
      </c>
      <c r="L358" s="3">
        <v>0.65500000000000003</v>
      </c>
      <c r="M358" s="5">
        <f>H358/L358/9.81</f>
        <v>113.64007750309312</v>
      </c>
    </row>
    <row r="359" spans="1:13" ht="16.05" customHeight="1" x14ac:dyDescent="0.3">
      <c r="A359" s="1" t="s">
        <v>522</v>
      </c>
      <c r="B359" s="1" t="s">
        <v>527</v>
      </c>
      <c r="C359" s="1" t="s">
        <v>292</v>
      </c>
      <c r="D359" s="2" t="s">
        <v>528</v>
      </c>
      <c r="E359" s="3">
        <v>230</v>
      </c>
      <c r="F359" s="4">
        <v>264</v>
      </c>
      <c r="G359" s="5">
        <f>H359*E359/F359</f>
        <v>636.50757575757575</v>
      </c>
      <c r="H359" s="3">
        <v>730.6</v>
      </c>
      <c r="J359" s="6" t="str">
        <f>IF(I359&gt;0,I359/H359*100,"")</f>
        <v/>
      </c>
      <c r="K359" s="3" t="s">
        <v>61</v>
      </c>
      <c r="L359" s="3">
        <v>0.65500000000000003</v>
      </c>
      <c r="M359" s="5">
        <f>H359/L359/9.81</f>
        <v>113.70232898351114</v>
      </c>
    </row>
    <row r="360" spans="1:13" ht="16.05" customHeight="1" x14ac:dyDescent="0.3">
      <c r="A360" s="1" t="s">
        <v>532</v>
      </c>
      <c r="B360" s="1" t="s">
        <v>533</v>
      </c>
      <c r="C360" s="1" t="s">
        <v>292</v>
      </c>
      <c r="D360" s="2" t="s">
        <v>229</v>
      </c>
      <c r="E360" s="3">
        <v>246</v>
      </c>
      <c r="F360" s="4">
        <v>289</v>
      </c>
      <c r="G360" s="5">
        <f>H360*E360/F360</f>
        <v>740.46851211072658</v>
      </c>
      <c r="H360" s="3">
        <v>869.9</v>
      </c>
      <c r="J360" s="6" t="str">
        <f>IF(I360&gt;0,I360/H360*100,"")</f>
        <v/>
      </c>
      <c r="K360" s="3">
        <v>1</v>
      </c>
      <c r="L360" s="3">
        <v>0.67500000000000004</v>
      </c>
      <c r="M360" s="5">
        <f>H360/L360/9.81</f>
        <v>131.37010608977988</v>
      </c>
    </row>
    <row r="361" spans="1:13" ht="16.05" customHeight="1" x14ac:dyDescent="0.3">
      <c r="A361" s="1" t="s">
        <v>532</v>
      </c>
      <c r="B361" s="1" t="s">
        <v>536</v>
      </c>
      <c r="C361" s="1" t="s">
        <v>292</v>
      </c>
      <c r="D361" s="2" t="s">
        <v>229</v>
      </c>
      <c r="E361" s="3">
        <v>248</v>
      </c>
      <c r="F361" s="4">
        <v>291</v>
      </c>
      <c r="G361" s="5">
        <f>H361*E361/F361</f>
        <v>743.40343642611685</v>
      </c>
      <c r="H361" s="3">
        <v>872.3</v>
      </c>
      <c r="J361" s="6" t="str">
        <f>IF(I361&gt;0,I361/H361*100,"")</f>
        <v/>
      </c>
      <c r="K361" s="3">
        <v>1</v>
      </c>
      <c r="L361" s="3">
        <v>0.65500000000000003</v>
      </c>
      <c r="M361" s="5">
        <f>H361/L361/9.81</f>
        <v>135.75491592159423</v>
      </c>
    </row>
    <row r="362" spans="1:13" ht="16.05" customHeight="1" x14ac:dyDescent="0.3">
      <c r="A362" s="1" t="s">
        <v>532</v>
      </c>
      <c r="B362" s="1" t="s">
        <v>534</v>
      </c>
      <c r="C362" s="1" t="s">
        <v>292</v>
      </c>
      <c r="D362" s="2" t="s">
        <v>229</v>
      </c>
      <c r="E362" s="3">
        <v>246</v>
      </c>
      <c r="F362" s="4">
        <v>289</v>
      </c>
      <c r="G362" s="5">
        <f>H362*E362/F362</f>
        <v>740.46851211072658</v>
      </c>
      <c r="H362" s="3">
        <v>869.9</v>
      </c>
      <c r="J362" s="6" t="str">
        <f>IF(I362&gt;0,I362/H362*100,"")</f>
        <v/>
      </c>
      <c r="K362" s="3">
        <v>1</v>
      </c>
      <c r="L362" s="3">
        <v>0.65300000000000002</v>
      </c>
      <c r="M362" s="5">
        <f>H362/L362/9.81</f>
        <v>135.79605147105883</v>
      </c>
    </row>
    <row r="363" spans="1:13" ht="16.05" customHeight="1" x14ac:dyDescent="0.3">
      <c r="A363" s="1" t="s">
        <v>532</v>
      </c>
      <c r="B363" s="1" t="s">
        <v>535</v>
      </c>
      <c r="C363" s="1" t="s">
        <v>292</v>
      </c>
      <c r="D363" s="2" t="s">
        <v>229</v>
      </c>
      <c r="E363" s="3">
        <v>251</v>
      </c>
      <c r="F363" s="4">
        <v>294</v>
      </c>
      <c r="G363" s="5">
        <f>H363*E363/F363</f>
        <v>757.69557823129253</v>
      </c>
      <c r="H363" s="3">
        <v>887.5</v>
      </c>
      <c r="J363" s="6" t="str">
        <f>IF(I363&gt;0,I363/H363*100,"")</f>
        <v/>
      </c>
      <c r="K363" s="3">
        <v>1</v>
      </c>
      <c r="L363" s="3">
        <v>0.65300000000000002</v>
      </c>
      <c r="M363" s="5">
        <f>H363/L363/9.81</f>
        <v>138.54350578292298</v>
      </c>
    </row>
    <row r="364" spans="1:13" ht="16.05" customHeight="1" x14ac:dyDescent="0.3">
      <c r="A364" s="1" t="s">
        <v>532</v>
      </c>
      <c r="B364" s="1" t="s">
        <v>537</v>
      </c>
      <c r="C364" s="1" t="s">
        <v>292</v>
      </c>
      <c r="D364" s="2" t="s">
        <v>236</v>
      </c>
      <c r="E364" s="3">
        <v>270</v>
      </c>
      <c r="F364" s="4">
        <v>301</v>
      </c>
      <c r="G364" s="5">
        <f>H364*E364/F364</f>
        <v>790.53488372093022</v>
      </c>
      <c r="H364" s="3">
        <v>881.3</v>
      </c>
      <c r="J364" s="6" t="str">
        <f>IF(I364&gt;0,I364/H364*100,"")</f>
        <v/>
      </c>
      <c r="K364" s="3">
        <v>1</v>
      </c>
      <c r="L364" s="3">
        <v>0.57599999999999996</v>
      </c>
      <c r="M364" s="5">
        <f>H364/L364/9.81</f>
        <v>155.96684222448746</v>
      </c>
    </row>
    <row r="365" spans="1:13" ht="16.05" customHeight="1" x14ac:dyDescent="0.3">
      <c r="A365" s="1" t="s">
        <v>532</v>
      </c>
      <c r="B365" s="1" t="s">
        <v>538</v>
      </c>
      <c r="C365" s="1" t="s">
        <v>292</v>
      </c>
      <c r="D365" s="2" t="s">
        <v>236</v>
      </c>
      <c r="E365" s="3">
        <v>270</v>
      </c>
      <c r="F365" s="4">
        <v>301</v>
      </c>
      <c r="G365" s="5">
        <f>H365*E365/F365</f>
        <v>791.70099667774082</v>
      </c>
      <c r="H365" s="3">
        <v>882.6</v>
      </c>
      <c r="J365" s="6" t="str">
        <f>IF(I365&gt;0,I365/H365*100,"")</f>
        <v/>
      </c>
      <c r="K365" s="3">
        <v>1</v>
      </c>
      <c r="L365" s="3">
        <v>0.57599999999999996</v>
      </c>
      <c r="M365" s="5">
        <f>H365/L365/9.81</f>
        <v>156.19690791709141</v>
      </c>
    </row>
    <row r="366" spans="1:13" ht="16.05" customHeight="1" x14ac:dyDescent="0.3">
      <c r="A366" s="1" t="s">
        <v>539</v>
      </c>
      <c r="B366" s="1" t="s">
        <v>540</v>
      </c>
      <c r="C366" s="1" t="s">
        <v>292</v>
      </c>
      <c r="D366" s="2" t="s">
        <v>229</v>
      </c>
      <c r="E366" s="3">
        <v>200</v>
      </c>
      <c r="F366" s="4">
        <v>293</v>
      </c>
      <c r="G366" s="5">
        <f>H366*E366/F366</f>
        <v>602.4573378839591</v>
      </c>
      <c r="H366" s="3">
        <v>882.6</v>
      </c>
      <c r="J366" s="6" t="str">
        <f>IF(I366&gt;0,I366/H366*100,"")</f>
        <v/>
      </c>
      <c r="K366" s="3">
        <v>1</v>
      </c>
      <c r="L366" s="3">
        <v>0.76</v>
      </c>
      <c r="M366" s="5">
        <f>H366/L366/9.81</f>
        <v>118.38081442137452</v>
      </c>
    </row>
    <row r="367" spans="1:13" ht="16.05" customHeight="1" x14ac:dyDescent="0.3">
      <c r="A367" s="1" t="s">
        <v>539</v>
      </c>
      <c r="B367" s="1" t="s">
        <v>541</v>
      </c>
      <c r="C367" s="1" t="s">
        <v>292</v>
      </c>
      <c r="D367" s="2" t="s">
        <v>236</v>
      </c>
      <c r="E367" s="3">
        <v>200</v>
      </c>
      <c r="F367" s="4">
        <v>318</v>
      </c>
      <c r="G367" s="5">
        <f>H367*E367/F367</f>
        <v>591.69811320754718</v>
      </c>
      <c r="H367" s="3">
        <v>940.8</v>
      </c>
      <c r="J367" s="6" t="str">
        <f>IF(I367&gt;0,I367/H367*100,"")</f>
        <v/>
      </c>
      <c r="K367" s="3">
        <v>1</v>
      </c>
      <c r="L367" s="3">
        <v>0.71499999999999997</v>
      </c>
      <c r="M367" s="5">
        <f>H367/L367/9.81</f>
        <v>134.12886807382219</v>
      </c>
    </row>
    <row r="368" spans="1:13" ht="16.05" customHeight="1" x14ac:dyDescent="0.3">
      <c r="A368" s="1" t="s">
        <v>539</v>
      </c>
      <c r="B368" s="1" t="s">
        <v>542</v>
      </c>
      <c r="C368" s="1" t="s">
        <v>292</v>
      </c>
      <c r="D368" s="2" t="s">
        <v>236</v>
      </c>
      <c r="E368" s="3">
        <v>200</v>
      </c>
      <c r="F368" s="4">
        <v>318</v>
      </c>
      <c r="G368" s="5">
        <f>H368*E368/F368</f>
        <v>592.07547169811323</v>
      </c>
      <c r="H368" s="3">
        <v>941.4</v>
      </c>
      <c r="J368" s="6" t="str">
        <f>IF(I368&gt;0,I368/H368*100,"")</f>
        <v/>
      </c>
      <c r="K368" s="3">
        <v>1</v>
      </c>
      <c r="L368" s="3">
        <v>0.72799999999999998</v>
      </c>
      <c r="M368" s="5">
        <f>H368/L368/9.81</f>
        <v>131.81772356084281</v>
      </c>
    </row>
    <row r="369" spans="1:13" ht="16.05" customHeight="1" x14ac:dyDescent="0.3">
      <c r="A369" s="1" t="s">
        <v>544</v>
      </c>
      <c r="B369" s="1" t="s">
        <v>545</v>
      </c>
      <c r="C369" s="1" t="s">
        <v>292</v>
      </c>
      <c r="D369" s="2" t="s">
        <v>236</v>
      </c>
      <c r="E369" s="3">
        <v>285</v>
      </c>
      <c r="F369" s="4">
        <v>316</v>
      </c>
      <c r="G369" s="5">
        <f>H369*E369/F369</f>
        <v>1393.4335443037974</v>
      </c>
      <c r="H369" s="3">
        <v>1545</v>
      </c>
      <c r="J369" s="6" t="str">
        <f>IF(I369&gt;0,I369/H369*100,"")</f>
        <v/>
      </c>
      <c r="K369" s="3">
        <v>1</v>
      </c>
      <c r="L369" s="3">
        <v>1.08</v>
      </c>
      <c r="M369" s="5">
        <f>H369/L369/9.81</f>
        <v>145.8262543889455</v>
      </c>
    </row>
    <row r="370" spans="1:13" ht="16.05" customHeight="1" x14ac:dyDescent="0.3">
      <c r="A370" s="1" t="s">
        <v>544</v>
      </c>
      <c r="B370" s="1" t="s">
        <v>546</v>
      </c>
      <c r="C370" s="1" t="s">
        <v>292</v>
      </c>
      <c r="D370" s="2" t="s">
        <v>236</v>
      </c>
      <c r="E370" s="3">
        <v>285</v>
      </c>
      <c r="F370" s="4">
        <v>316</v>
      </c>
      <c r="G370" s="5">
        <f>H370*E370/F370</f>
        <v>1474.6044303797469</v>
      </c>
      <c r="H370" s="3">
        <v>1635</v>
      </c>
      <c r="J370" s="6" t="str">
        <f>IF(I370&gt;0,I370/H370*100,"")</f>
        <v/>
      </c>
      <c r="K370" s="3">
        <v>1</v>
      </c>
      <c r="L370" s="3">
        <v>1.08</v>
      </c>
      <c r="M370" s="5">
        <f>H370/L370/9.81</f>
        <v>154.32098765432096</v>
      </c>
    </row>
    <row r="371" spans="1:13" ht="16.05" customHeight="1" x14ac:dyDescent="0.3">
      <c r="A371" s="1" t="s">
        <v>544</v>
      </c>
      <c r="B371" s="1" t="s">
        <v>547</v>
      </c>
      <c r="C371" s="1" t="s">
        <v>292</v>
      </c>
      <c r="D371" s="2" t="s">
        <v>236</v>
      </c>
      <c r="E371" s="3">
        <v>285</v>
      </c>
      <c r="F371" s="4">
        <v>316</v>
      </c>
      <c r="G371" s="5">
        <f>H371*E371/F371</f>
        <v>1531.4240506329113</v>
      </c>
      <c r="H371" s="3">
        <v>1698</v>
      </c>
      <c r="J371" s="6" t="str">
        <f>IF(I371&gt;0,I371/H371*100,"")</f>
        <v/>
      </c>
      <c r="K371" s="3">
        <v>1</v>
      </c>
      <c r="L371" s="3">
        <v>1.08</v>
      </c>
      <c r="M371" s="5">
        <f>H371/L371/9.81</f>
        <v>160.2673009400838</v>
      </c>
    </row>
    <row r="372" spans="1:13" ht="16.05" customHeight="1" x14ac:dyDescent="0.3">
      <c r="A372" s="1" t="s">
        <v>544</v>
      </c>
      <c r="B372" s="1" t="s">
        <v>548</v>
      </c>
      <c r="C372" s="1" t="s">
        <v>292</v>
      </c>
      <c r="D372" s="2" t="s">
        <v>236</v>
      </c>
      <c r="E372" s="3">
        <v>285</v>
      </c>
      <c r="F372" s="4">
        <v>316</v>
      </c>
      <c r="G372" s="5">
        <f>H372*E372/F372</f>
        <v>1576.5189873417721</v>
      </c>
      <c r="H372" s="3">
        <v>1748</v>
      </c>
      <c r="J372" s="6" t="str">
        <f>IF(I372&gt;0,I372/H372*100,"")</f>
        <v/>
      </c>
      <c r="K372" s="3">
        <v>1</v>
      </c>
      <c r="L372" s="3">
        <v>1.08</v>
      </c>
      <c r="M372" s="5">
        <f>H372/L372/9.81</f>
        <v>164.98659719862573</v>
      </c>
    </row>
    <row r="373" spans="1:13" ht="16.05" customHeight="1" x14ac:dyDescent="0.3">
      <c r="A373" s="1" t="s">
        <v>544</v>
      </c>
      <c r="B373" s="1" t="s">
        <v>549</v>
      </c>
      <c r="C373" s="1" t="s">
        <v>292</v>
      </c>
      <c r="D373" s="2" t="s">
        <v>236</v>
      </c>
      <c r="E373" s="3">
        <v>287</v>
      </c>
      <c r="F373" s="4">
        <v>316</v>
      </c>
      <c r="G373" s="5">
        <f>H373*E373/F373</f>
        <v>1585.7658227848101</v>
      </c>
      <c r="H373" s="3">
        <v>1746</v>
      </c>
      <c r="J373" s="6" t="str">
        <f>IF(I373&gt;0,I373/H373*100,"")</f>
        <v/>
      </c>
      <c r="K373" s="3">
        <v>1</v>
      </c>
      <c r="L373" s="3">
        <v>1.07</v>
      </c>
      <c r="M373" s="5">
        <f>H373/L373/9.81</f>
        <v>166.33799194032409</v>
      </c>
    </row>
    <row r="374" spans="1:13" ht="16.05" customHeight="1" x14ac:dyDescent="0.3">
      <c r="A374" s="1" t="s">
        <v>544</v>
      </c>
      <c r="B374" s="1" t="s">
        <v>550</v>
      </c>
      <c r="C374" s="1" t="s">
        <v>292</v>
      </c>
      <c r="D374" s="2" t="s">
        <v>236</v>
      </c>
      <c r="E374" s="3">
        <v>288</v>
      </c>
      <c r="F374" s="4">
        <v>316</v>
      </c>
      <c r="G374" s="5">
        <f>H374*E374/F374</f>
        <v>1667.8481012658228</v>
      </c>
      <c r="H374" s="3">
        <v>1830</v>
      </c>
      <c r="J374" s="6" t="str">
        <f>IF(I374&gt;0,I374/H374*100,"")</f>
        <v/>
      </c>
      <c r="K374" s="3">
        <v>1</v>
      </c>
      <c r="L374" s="3">
        <v>1.07</v>
      </c>
      <c r="M374" s="5">
        <f>H374/L374/9.81</f>
        <v>174.34050701649088</v>
      </c>
    </row>
    <row r="375" spans="1:13" ht="16.05" customHeight="1" x14ac:dyDescent="0.3">
      <c r="A375" s="1" t="s">
        <v>551</v>
      </c>
      <c r="B375" s="1" t="s">
        <v>551</v>
      </c>
      <c r="C375" s="1" t="s">
        <v>292</v>
      </c>
      <c r="D375" s="2" t="s">
        <v>236</v>
      </c>
      <c r="E375" s="3">
        <v>301</v>
      </c>
      <c r="F375" s="4">
        <v>322</v>
      </c>
      <c r="G375" s="5">
        <f>H375*E375/F375</f>
        <v>6275.195652173913</v>
      </c>
      <c r="H375" s="3">
        <v>6713</v>
      </c>
      <c r="I375" s="3">
        <v>6041</v>
      </c>
      <c r="J375" s="6">
        <f>IF(I375&gt;0,I375/H375*100,"")</f>
        <v>89.989572471324294</v>
      </c>
      <c r="K375" s="3">
        <v>1</v>
      </c>
      <c r="L375" s="3">
        <v>4.47</v>
      </c>
      <c r="M375" s="5">
        <f>H375/L375/9.81</f>
        <v>153.08763600124971</v>
      </c>
    </row>
    <row r="376" spans="1:13" ht="16.05" customHeight="1" x14ac:dyDescent="0.3">
      <c r="A376" s="1" t="s">
        <v>552</v>
      </c>
      <c r="B376" s="1" t="s">
        <v>552</v>
      </c>
      <c r="C376" s="1" t="s">
        <v>292</v>
      </c>
      <c r="D376" s="2" t="s">
        <v>553</v>
      </c>
      <c r="E376" s="3">
        <v>340</v>
      </c>
      <c r="F376" s="4">
        <v>365</v>
      </c>
      <c r="G376" s="5">
        <f>H376*E376/F376</f>
        <v>6668.6575342465758</v>
      </c>
      <c r="H376" s="3">
        <v>7159</v>
      </c>
      <c r="I376" s="3">
        <v>6443</v>
      </c>
      <c r="J376" s="6">
        <f>IF(I376&gt;0,I376/H376*100,"")</f>
        <v>89.998603156865485</v>
      </c>
      <c r="K376" s="3">
        <v>1</v>
      </c>
      <c r="L376" s="3">
        <v>4.47</v>
      </c>
      <c r="M376" s="5">
        <f>H376/L376/9.81</f>
        <v>163.25851126663886</v>
      </c>
    </row>
    <row r="377" spans="1:13" ht="16.05" customHeight="1" x14ac:dyDescent="0.3">
      <c r="A377" s="1" t="s">
        <v>438</v>
      </c>
      <c r="B377" s="1" t="s">
        <v>438</v>
      </c>
      <c r="C377" s="1" t="s">
        <v>292</v>
      </c>
      <c r="D377" s="2" t="s">
        <v>283</v>
      </c>
      <c r="E377" s="3">
        <v>273</v>
      </c>
      <c r="F377" s="4">
        <v>457</v>
      </c>
      <c r="G377" s="5">
        <f>H377*E377/F377</f>
        <v>234.34989059080965</v>
      </c>
      <c r="H377" s="3">
        <v>392.3</v>
      </c>
      <c r="I377" s="3">
        <v>78.5</v>
      </c>
      <c r="J377" s="6">
        <f>IF(I377&gt;0,I377/H377*100,"")</f>
        <v>20.0101962783584</v>
      </c>
      <c r="K377" s="3">
        <v>11</v>
      </c>
      <c r="L377" s="3">
        <v>0.84</v>
      </c>
      <c r="M377" s="5">
        <f>H377/L377/9.81</f>
        <v>47.606912285811369</v>
      </c>
    </row>
    <row r="378" spans="1:13" ht="16.05" customHeight="1" x14ac:dyDescent="0.3">
      <c r="A378" s="1" t="s">
        <v>438</v>
      </c>
      <c r="B378" s="1" t="s">
        <v>439</v>
      </c>
      <c r="C378" s="1" t="s">
        <v>292</v>
      </c>
      <c r="D378" s="2" t="s">
        <v>283</v>
      </c>
      <c r="E378" s="3">
        <v>150</v>
      </c>
      <c r="F378" s="4">
        <v>461</v>
      </c>
      <c r="G378" s="5">
        <f>H378*E378/F378</f>
        <v>129.17570498915401</v>
      </c>
      <c r="H378" s="3">
        <v>397</v>
      </c>
      <c r="I378" s="3">
        <v>79.400000000000006</v>
      </c>
      <c r="J378" s="6">
        <f>IF(I378&gt;0,I378/H378*100,"")</f>
        <v>20</v>
      </c>
      <c r="K378" s="3">
        <v>11</v>
      </c>
      <c r="L378" s="3">
        <v>0.84</v>
      </c>
      <c r="M378" s="5">
        <f>H378/L378/9.81</f>
        <v>48.177272947915149</v>
      </c>
    </row>
    <row r="379" spans="1:13" ht="16.05" customHeight="1" x14ac:dyDescent="0.3">
      <c r="A379" s="1" t="s">
        <v>440</v>
      </c>
      <c r="B379" s="1" t="s">
        <v>441</v>
      </c>
      <c r="C379" s="1" t="s">
        <v>292</v>
      </c>
      <c r="D379" s="2" t="s">
        <v>280</v>
      </c>
      <c r="E379" s="3">
        <v>100</v>
      </c>
      <c r="F379" s="4">
        <v>340</v>
      </c>
      <c r="G379" s="5">
        <f>H379*E379/F379</f>
        <v>19.617647058823529</v>
      </c>
      <c r="H379" s="3">
        <v>66.7</v>
      </c>
      <c r="J379" s="6" t="str">
        <f>IF(I379&gt;0,I379/H379*100,"")</f>
        <v/>
      </c>
      <c r="K379" s="3">
        <v>5</v>
      </c>
      <c r="L379" s="3">
        <v>0.153</v>
      </c>
      <c r="M379" s="5">
        <f>H379/L379/9.81</f>
        <v>44.439114415728916</v>
      </c>
    </row>
    <row r="380" spans="1:13" ht="16.05" customHeight="1" x14ac:dyDescent="0.3">
      <c r="A380" s="1" t="s">
        <v>440</v>
      </c>
      <c r="B380" s="1" t="s">
        <v>442</v>
      </c>
      <c r="C380" s="1" t="s">
        <v>292</v>
      </c>
      <c r="D380" s="2" t="s">
        <v>280</v>
      </c>
      <c r="E380" s="3">
        <v>100</v>
      </c>
      <c r="F380" s="4">
        <v>342</v>
      </c>
      <c r="G380" s="5">
        <f>H380*E380/F380</f>
        <v>19.678362573099417</v>
      </c>
      <c r="H380" s="3">
        <v>67.3</v>
      </c>
      <c r="J380" s="6" t="str">
        <f>IF(I380&gt;0,I380/H380*100,"")</f>
        <v/>
      </c>
      <c r="K380" s="3">
        <v>5</v>
      </c>
      <c r="L380" s="3">
        <v>0.14799999999999999</v>
      </c>
      <c r="M380" s="5">
        <f>H380/L380/9.81</f>
        <v>46.353693142683966</v>
      </c>
    </row>
    <row r="381" spans="1:13" ht="16.05" customHeight="1" x14ac:dyDescent="0.3">
      <c r="A381" s="1" t="s">
        <v>440</v>
      </c>
      <c r="B381" s="1" t="s">
        <v>446</v>
      </c>
      <c r="C381" s="1" t="s">
        <v>292</v>
      </c>
      <c r="D381" s="2" t="s">
        <v>280</v>
      </c>
      <c r="E381" s="3">
        <v>107</v>
      </c>
      <c r="F381" s="4">
        <v>362</v>
      </c>
      <c r="G381" s="5">
        <f>H381*E381/F381</f>
        <v>25.479005524861879</v>
      </c>
      <c r="H381" s="3">
        <v>86.2</v>
      </c>
      <c r="J381" s="6" t="str">
        <f>IF(I381&gt;0,I381/H381*100,"")</f>
        <v/>
      </c>
      <c r="K381" s="3">
        <v>15</v>
      </c>
      <c r="L381" s="3">
        <v>0.24</v>
      </c>
      <c r="M381" s="5">
        <f>H381/L381/9.81</f>
        <v>36.612300373768264</v>
      </c>
    </row>
    <row r="382" spans="1:13" ht="16.05" customHeight="1" x14ac:dyDescent="0.3">
      <c r="A382" s="1" t="s">
        <v>440</v>
      </c>
      <c r="B382" s="1" t="s">
        <v>440</v>
      </c>
      <c r="C382" s="1" t="s">
        <v>292</v>
      </c>
      <c r="D382" s="2" t="s">
        <v>280</v>
      </c>
      <c r="E382" s="3">
        <v>105</v>
      </c>
      <c r="F382" s="4">
        <v>349</v>
      </c>
      <c r="G382" s="5">
        <f>H382*E382/F382</f>
        <v>25.091690544412607</v>
      </c>
      <c r="H382" s="3">
        <v>83.4</v>
      </c>
      <c r="J382" s="6" t="str">
        <f>IF(I382&gt;0,I382/H382*100,"")</f>
        <v/>
      </c>
      <c r="K382" s="3">
        <v>7</v>
      </c>
      <c r="L382" s="3">
        <v>0.23</v>
      </c>
      <c r="M382" s="5">
        <f>H382/L382/9.81</f>
        <v>36.963169791251161</v>
      </c>
    </row>
    <row r="383" spans="1:13" ht="16.05" customHeight="1" x14ac:dyDescent="0.3">
      <c r="A383" s="1" t="s">
        <v>440</v>
      </c>
      <c r="B383" s="1" t="s">
        <v>443</v>
      </c>
      <c r="C383" s="1" t="s">
        <v>292</v>
      </c>
      <c r="D383" s="2" t="s">
        <v>280</v>
      </c>
      <c r="E383" s="3">
        <v>105</v>
      </c>
      <c r="F383" s="4">
        <v>356</v>
      </c>
      <c r="G383" s="5">
        <f>H383*E383/F383</f>
        <v>24.598314606741575</v>
      </c>
      <c r="H383" s="3">
        <v>83.4</v>
      </c>
      <c r="J383" s="6" t="str">
        <f>IF(I383&gt;0,I383/H383*100,"")</f>
        <v/>
      </c>
      <c r="K383" s="3">
        <v>7</v>
      </c>
      <c r="L383" s="3">
        <v>0.23</v>
      </c>
      <c r="M383" s="5">
        <f>H383/L383/9.81</f>
        <v>36.963169791251161</v>
      </c>
    </row>
    <row r="384" spans="1:13" ht="16.05" customHeight="1" x14ac:dyDescent="0.3">
      <c r="A384" s="1" t="s">
        <v>440</v>
      </c>
      <c r="B384" s="1" t="s">
        <v>445</v>
      </c>
      <c r="C384" s="1" t="s">
        <v>292</v>
      </c>
      <c r="D384" s="2" t="s">
        <v>280</v>
      </c>
      <c r="E384" s="3">
        <v>107</v>
      </c>
      <c r="F384" s="4">
        <v>361</v>
      </c>
      <c r="G384" s="5">
        <f>H384*E384/F384</f>
        <v>25.193905817174514</v>
      </c>
      <c r="H384" s="3">
        <v>85</v>
      </c>
      <c r="J384" s="6" t="str">
        <f>IF(I384&gt;0,I384/H384*100,"")</f>
        <v/>
      </c>
      <c r="K384" s="3">
        <v>7</v>
      </c>
      <c r="L384" s="3">
        <v>0.34</v>
      </c>
      <c r="M384" s="5">
        <f>H384/L384/9.81</f>
        <v>25.484199796126397</v>
      </c>
    </row>
    <row r="385" spans="1:13" ht="16.05" customHeight="1" x14ac:dyDescent="0.3">
      <c r="A385" s="1" t="s">
        <v>440</v>
      </c>
      <c r="B385" s="1" t="s">
        <v>444</v>
      </c>
      <c r="C385" s="1" t="s">
        <v>292</v>
      </c>
      <c r="D385" s="2" t="s">
        <v>280</v>
      </c>
      <c r="E385" s="3">
        <v>107</v>
      </c>
      <c r="F385" s="4">
        <v>361</v>
      </c>
      <c r="G385" s="5">
        <f>H385*E385/F385</f>
        <v>25.579224376731304</v>
      </c>
      <c r="H385" s="3">
        <v>86.3</v>
      </c>
      <c r="J385" s="6" t="str">
        <f>IF(I385&gt;0,I385/H385*100,"")</f>
        <v/>
      </c>
      <c r="K385" s="3">
        <v>5</v>
      </c>
      <c r="L385" s="3">
        <v>0.23</v>
      </c>
      <c r="M385" s="5">
        <f>H385/L385/9.81</f>
        <v>38.248459867925362</v>
      </c>
    </row>
    <row r="386" spans="1:13" ht="16.05" customHeight="1" x14ac:dyDescent="0.3">
      <c r="A386" s="1" t="s">
        <v>440</v>
      </c>
      <c r="B386" s="1" t="s">
        <v>457</v>
      </c>
      <c r="C386" s="1" t="s">
        <v>292</v>
      </c>
      <c r="D386" s="2" t="s">
        <v>280</v>
      </c>
      <c r="E386" s="3">
        <v>100</v>
      </c>
      <c r="F386" s="4">
        <v>339</v>
      </c>
      <c r="G386" s="5">
        <f>H386*E386/F386</f>
        <v>18.790560471976402</v>
      </c>
      <c r="H386" s="3">
        <v>63.7</v>
      </c>
      <c r="J386" s="6" t="str">
        <f>IF(I386&gt;0,I386/H386*100,"")</f>
        <v/>
      </c>
      <c r="K386" s="3">
        <v>5</v>
      </c>
      <c r="L386" s="3">
        <v>0.153</v>
      </c>
      <c r="M386" s="5">
        <f>H386/L386/9.81</f>
        <v>42.440353647405274</v>
      </c>
    </row>
    <row r="387" spans="1:13" ht="16.05" customHeight="1" x14ac:dyDescent="0.3">
      <c r="A387" s="1" t="s">
        <v>559</v>
      </c>
      <c r="B387" s="1" t="s">
        <v>560</v>
      </c>
      <c r="C387" s="1" t="s">
        <v>292</v>
      </c>
      <c r="D387" s="2" t="s">
        <v>561</v>
      </c>
      <c r="E387" s="3">
        <v>330</v>
      </c>
      <c r="F387" s="4">
        <v>415</v>
      </c>
      <c r="G387" s="5">
        <f>H387*E387/F387</f>
        <v>3183.9036144578313</v>
      </c>
      <c r="H387" s="3">
        <v>4004</v>
      </c>
      <c r="I387" s="3">
        <v>1588</v>
      </c>
      <c r="J387" s="6">
        <f>IF(I387&gt;0,I387/H387*100,"")</f>
        <v>39.660339660339659</v>
      </c>
      <c r="K387" s="3">
        <v>1</v>
      </c>
      <c r="L387" s="3">
        <v>4.42</v>
      </c>
      <c r="M387" s="5">
        <f>H387/L387/9.81</f>
        <v>92.342747496552136</v>
      </c>
    </row>
    <row r="388" spans="1:13" ht="16.05" customHeight="1" x14ac:dyDescent="0.3">
      <c r="A388" s="1" t="s">
        <v>559</v>
      </c>
      <c r="B388" s="1" t="s">
        <v>562</v>
      </c>
      <c r="C388" s="1" t="s">
        <v>292</v>
      </c>
      <c r="D388" s="2" t="s">
        <v>283</v>
      </c>
      <c r="E388" s="3">
        <v>250</v>
      </c>
      <c r="F388" s="4">
        <v>460</v>
      </c>
      <c r="G388" s="5">
        <f>H388*E388/F388</f>
        <v>863.04347826086962</v>
      </c>
      <c r="H388" s="3">
        <v>1588</v>
      </c>
      <c r="J388" s="6" t="str">
        <f>IF(I388&gt;0,I388/H388*100,"")</f>
        <v/>
      </c>
      <c r="K388" s="3">
        <v>1</v>
      </c>
      <c r="L388" s="3">
        <v>4.42</v>
      </c>
      <c r="M388" s="5">
        <f>H388/L388/9.81</f>
        <v>36.623447308822378</v>
      </c>
    </row>
    <row r="389" spans="1:13" ht="16.05" customHeight="1" x14ac:dyDescent="0.3">
      <c r="A389" s="1" t="s">
        <v>563</v>
      </c>
      <c r="B389" s="1" t="s">
        <v>564</v>
      </c>
      <c r="C389" s="1" t="s">
        <v>292</v>
      </c>
      <c r="D389" s="2" t="s">
        <v>561</v>
      </c>
      <c r="E389" s="3">
        <v>356</v>
      </c>
      <c r="F389" s="4">
        <v>407</v>
      </c>
      <c r="G389" s="5">
        <f>H389*E389/F389</f>
        <v>1751.1351351351352</v>
      </c>
      <c r="H389" s="3">
        <v>2002</v>
      </c>
      <c r="I389" s="3">
        <v>781</v>
      </c>
      <c r="J389" s="6">
        <f>IF(I389&gt;0,I389/H389*100,"")</f>
        <v>39.010989010989015</v>
      </c>
      <c r="K389" s="3">
        <v>1</v>
      </c>
      <c r="L389" s="3">
        <v>2.42</v>
      </c>
      <c r="M389" s="5">
        <f>H389/L389/9.81</f>
        <v>84.329533870818267</v>
      </c>
    </row>
    <row r="390" spans="1:13" ht="16.05" customHeight="1" x14ac:dyDescent="0.3">
      <c r="A390" s="1" t="s">
        <v>563</v>
      </c>
      <c r="B390" s="1" t="s">
        <v>565</v>
      </c>
      <c r="C390" s="1" t="s">
        <v>292</v>
      </c>
      <c r="D390" s="2" t="s">
        <v>283</v>
      </c>
      <c r="E390" s="3">
        <v>250</v>
      </c>
      <c r="F390" s="4">
        <v>460</v>
      </c>
      <c r="G390" s="5">
        <f>H390*E390/F390</f>
        <v>426.63043478260869</v>
      </c>
      <c r="H390" s="3">
        <v>785</v>
      </c>
      <c r="J390" s="6" t="str">
        <f>IF(I390&gt;0,I390/H390*100,"")</f>
        <v/>
      </c>
      <c r="K390" s="3">
        <v>1</v>
      </c>
      <c r="L390" s="3">
        <v>2.42</v>
      </c>
      <c r="M390" s="5">
        <f>H390/L390/9.81</f>
        <v>33.066275768527639</v>
      </c>
    </row>
    <row r="391" spans="1:13" ht="16.05" customHeight="1" x14ac:dyDescent="0.3">
      <c r="A391" s="1" t="s">
        <v>437</v>
      </c>
      <c r="B391" s="1" t="s">
        <v>437</v>
      </c>
      <c r="C391" s="1" t="s">
        <v>292</v>
      </c>
      <c r="D391" s="2" t="s">
        <v>280</v>
      </c>
      <c r="E391" s="3">
        <v>170</v>
      </c>
      <c r="F391" s="4">
        <v>342</v>
      </c>
      <c r="G391" s="5">
        <f>H391*E391/F391</f>
        <v>38.970760233918135</v>
      </c>
      <c r="H391" s="3">
        <v>78.400000000000006</v>
      </c>
      <c r="J391" s="6" t="str">
        <f>IF(I391&gt;0,I391/H391*100,"")</f>
        <v/>
      </c>
      <c r="K391" s="3">
        <v>2</v>
      </c>
      <c r="L391" s="3">
        <v>0.38</v>
      </c>
      <c r="M391" s="5">
        <f>H391/L391/9.81</f>
        <v>21.031171200171684</v>
      </c>
    </row>
    <row r="392" spans="1:13" ht="16.05" customHeight="1" x14ac:dyDescent="0.3">
      <c r="A392" s="1" t="s">
        <v>566</v>
      </c>
      <c r="B392" s="1" t="s">
        <v>566</v>
      </c>
      <c r="C392" s="1" t="s">
        <v>292</v>
      </c>
      <c r="D392" s="2" t="s">
        <v>280</v>
      </c>
      <c r="E392" s="3">
        <v>172</v>
      </c>
      <c r="F392" s="4">
        <v>344</v>
      </c>
      <c r="G392" s="5">
        <f>H392*E392/F392</f>
        <v>9.8000000000000007</v>
      </c>
      <c r="H392" s="3">
        <v>19.600000000000001</v>
      </c>
      <c r="J392" s="6" t="str">
        <f>IF(I392&gt;0,I392/H392*100,"")</f>
        <v/>
      </c>
      <c r="K392" s="3">
        <v>1</v>
      </c>
      <c r="L392" s="3">
        <v>0.04</v>
      </c>
      <c r="M392" s="5">
        <f>H392/L392/9.81</f>
        <v>49.949031600407743</v>
      </c>
    </row>
    <row r="393" spans="1:13" ht="16.05" customHeight="1" x14ac:dyDescent="0.3">
      <c r="A393" s="1" t="s">
        <v>567</v>
      </c>
      <c r="B393" s="1" t="s">
        <v>568</v>
      </c>
      <c r="C393" s="1" t="s">
        <v>292</v>
      </c>
      <c r="D393" s="2" t="s">
        <v>236</v>
      </c>
      <c r="E393" s="3">
        <v>254</v>
      </c>
      <c r="F393" s="4">
        <v>292</v>
      </c>
      <c r="G393" s="5">
        <f>H393*E393/F393</f>
        <v>72.198630136986296</v>
      </c>
      <c r="H393" s="3">
        <v>83</v>
      </c>
      <c r="J393" s="6" t="str">
        <f>IF(I393&gt;0,I393/H393*100,"")</f>
        <v/>
      </c>
      <c r="K393" s="3">
        <v>1</v>
      </c>
      <c r="L393" s="3">
        <v>0.12</v>
      </c>
      <c r="M393" s="5">
        <f>H393/L393/9.81</f>
        <v>70.506286102616386</v>
      </c>
    </row>
    <row r="394" spans="1:13" ht="16.05" customHeight="1" x14ac:dyDescent="0.3">
      <c r="A394" s="1" t="s">
        <v>569</v>
      </c>
      <c r="B394" s="1" t="s">
        <v>570</v>
      </c>
      <c r="C394" s="1" t="s">
        <v>292</v>
      </c>
      <c r="D394" s="2" t="s">
        <v>236</v>
      </c>
      <c r="E394" s="3">
        <v>84</v>
      </c>
      <c r="F394" s="4">
        <v>280</v>
      </c>
      <c r="G394" s="5">
        <f>H394*E394/F394</f>
        <v>4.0799999999999992</v>
      </c>
      <c r="H394" s="3">
        <v>13.6</v>
      </c>
      <c r="J394" s="6" t="str">
        <f>IF(I394&gt;0,I394/H394*100,"")</f>
        <v/>
      </c>
      <c r="K394" s="3">
        <v>1</v>
      </c>
      <c r="L394" s="3">
        <v>2.8000000000000001E-2</v>
      </c>
      <c r="M394" s="5">
        <f>H394/L394/9.81</f>
        <v>49.512159603902717</v>
      </c>
    </row>
    <row r="395" spans="1:13" ht="16.05" customHeight="1" x14ac:dyDescent="0.3">
      <c r="A395" s="1" t="s">
        <v>573</v>
      </c>
      <c r="B395" s="1" t="s">
        <v>588</v>
      </c>
      <c r="C395" s="1" t="s">
        <v>292</v>
      </c>
      <c r="D395" s="2" t="s">
        <v>283</v>
      </c>
      <c r="E395" s="3">
        <v>100</v>
      </c>
      <c r="F395" s="4">
        <v>460</v>
      </c>
      <c r="G395" s="5">
        <f>H395*E395/F395</f>
        <v>14.565217391304348</v>
      </c>
      <c r="H395" s="3">
        <v>67</v>
      </c>
      <c r="I395" s="3">
        <v>4.5</v>
      </c>
      <c r="J395" s="6">
        <f>IF(I395&gt;0,I395/H395*100,"")</f>
        <v>6.7164179104477615</v>
      </c>
      <c r="K395" s="3">
        <v>50</v>
      </c>
      <c r="L395" s="3">
        <v>0.21</v>
      </c>
      <c r="M395" s="5">
        <f>H395/L395/9.81</f>
        <v>32.522693073151785</v>
      </c>
    </row>
    <row r="396" spans="1:13" ht="16.05" customHeight="1" x14ac:dyDescent="0.3">
      <c r="A396" s="1" t="s">
        <v>573</v>
      </c>
      <c r="B396" s="1" t="s">
        <v>589</v>
      </c>
      <c r="C396" s="1" t="s">
        <v>292</v>
      </c>
      <c r="D396" s="2" t="s">
        <v>283</v>
      </c>
      <c r="E396" s="3">
        <v>100</v>
      </c>
      <c r="F396" s="4">
        <v>465</v>
      </c>
      <c r="G396" s="5">
        <f>H396*E396/F396</f>
        <v>23.655913978494624</v>
      </c>
      <c r="H396" s="3">
        <v>110</v>
      </c>
      <c r="J396" s="6" t="str">
        <f>IF(I396&gt;0,I396/H396*100,"")</f>
        <v/>
      </c>
      <c r="K396" s="3">
        <v>50</v>
      </c>
      <c r="L396" s="3">
        <v>0.25600000000000001</v>
      </c>
      <c r="M396" s="5">
        <f>H396/L396/9.81</f>
        <v>43.80096839959225</v>
      </c>
    </row>
    <row r="397" spans="1:13" ht="16.05" customHeight="1" x14ac:dyDescent="0.3">
      <c r="A397" s="1" t="s">
        <v>573</v>
      </c>
      <c r="B397" s="1" t="s">
        <v>590</v>
      </c>
      <c r="C397" s="1" t="s">
        <v>292</v>
      </c>
      <c r="D397" s="2" t="s">
        <v>284</v>
      </c>
      <c r="E397" s="3">
        <v>100</v>
      </c>
      <c r="F397" s="4">
        <v>360</v>
      </c>
      <c r="G397" s="5">
        <f>H397*E397/F397</f>
        <v>18.611111111111111</v>
      </c>
      <c r="H397" s="3">
        <v>67</v>
      </c>
      <c r="J397" s="6" t="str">
        <f>IF(I397&gt;0,I397/H397*100,"")</f>
        <v/>
      </c>
      <c r="K397" s="3">
        <v>50</v>
      </c>
      <c r="L397" s="3">
        <v>0.21</v>
      </c>
      <c r="M397" s="5">
        <f>H397/L397/9.81</f>
        <v>32.522693073151785</v>
      </c>
    </row>
    <row r="398" spans="1:13" ht="16.05" customHeight="1" x14ac:dyDescent="0.3">
      <c r="A398" s="1" t="s">
        <v>573</v>
      </c>
      <c r="B398" s="1" t="s">
        <v>574</v>
      </c>
      <c r="C398" s="1" t="s">
        <v>292</v>
      </c>
      <c r="D398" s="2" t="s">
        <v>283</v>
      </c>
      <c r="E398" s="3">
        <v>200</v>
      </c>
      <c r="F398" s="4">
        <v>422</v>
      </c>
      <c r="G398" s="5">
        <f>H398*E398/F398</f>
        <v>31.090047393364923</v>
      </c>
      <c r="H398" s="3">
        <v>65.599999999999994</v>
      </c>
      <c r="J398" s="6" t="str">
        <f>IF(I398&gt;0,I398/H398*100,"")</f>
        <v/>
      </c>
      <c r="K398" s="3">
        <v>10</v>
      </c>
      <c r="L398" s="3">
        <v>0.13100000000000001</v>
      </c>
      <c r="M398" s="5">
        <f>H398/L398/9.81</f>
        <v>51.046213942775317</v>
      </c>
    </row>
    <row r="399" spans="1:13" ht="16.05" customHeight="1" x14ac:dyDescent="0.3">
      <c r="A399" s="1" t="s">
        <v>573</v>
      </c>
      <c r="B399" s="1" t="s">
        <v>575</v>
      </c>
      <c r="C399" s="1" t="s">
        <v>292</v>
      </c>
      <c r="D399" s="2" t="s">
        <v>283</v>
      </c>
      <c r="E399" s="3">
        <v>255</v>
      </c>
      <c r="F399" s="4">
        <v>433</v>
      </c>
      <c r="G399" s="5">
        <f>H399*E399/F399</f>
        <v>40.105080831408777</v>
      </c>
      <c r="H399" s="3">
        <v>68.099999999999994</v>
      </c>
      <c r="J399" s="6" t="str">
        <f>IF(I399&gt;0,I399/H399*100,"")</f>
        <v/>
      </c>
      <c r="K399" s="3">
        <v>10</v>
      </c>
      <c r="L399" s="3">
        <v>0.13100000000000001</v>
      </c>
      <c r="M399" s="5">
        <f>H399/L399/9.81</f>
        <v>52.991572705838401</v>
      </c>
    </row>
    <row r="400" spans="1:13" ht="16.05" customHeight="1" x14ac:dyDescent="0.3">
      <c r="A400" s="1" t="s">
        <v>573</v>
      </c>
      <c r="B400" s="1" t="s">
        <v>576</v>
      </c>
      <c r="C400" s="1" t="s">
        <v>292</v>
      </c>
      <c r="D400" s="2" t="s">
        <v>283</v>
      </c>
      <c r="E400" s="3">
        <v>255</v>
      </c>
      <c r="F400" s="4">
        <v>442</v>
      </c>
      <c r="G400" s="5">
        <f>H400*E400/F400</f>
        <v>40.442307692307693</v>
      </c>
      <c r="H400" s="3">
        <v>70.099999999999994</v>
      </c>
      <c r="J400" s="6" t="str">
        <f>IF(I400&gt;0,I400/H400*100,"")</f>
        <v/>
      </c>
      <c r="K400" s="3">
        <v>10</v>
      </c>
      <c r="L400" s="3">
        <v>0.13100000000000001</v>
      </c>
      <c r="M400" s="5">
        <f>H400/L400/9.81</f>
        <v>54.547859716288862</v>
      </c>
    </row>
    <row r="401" spans="1:13" ht="16.05" customHeight="1" x14ac:dyDescent="0.3">
      <c r="A401" s="1" t="s">
        <v>573</v>
      </c>
      <c r="B401" s="1" t="s">
        <v>578</v>
      </c>
      <c r="C401" s="1" t="s">
        <v>292</v>
      </c>
      <c r="D401" s="2" t="s">
        <v>283</v>
      </c>
      <c r="E401" s="3">
        <v>255</v>
      </c>
      <c r="F401" s="4">
        <v>444</v>
      </c>
      <c r="G401" s="5">
        <f>H401*E401/F401</f>
        <v>42.155405405405403</v>
      </c>
      <c r="H401" s="3">
        <v>73.400000000000006</v>
      </c>
      <c r="J401" s="6" t="str">
        <f>IF(I401&gt;0,I401/H401*100,"")</f>
        <v/>
      </c>
      <c r="K401" s="3">
        <v>10</v>
      </c>
      <c r="L401" s="3">
        <v>0.14099999999999999</v>
      </c>
      <c r="M401" s="5">
        <f>H401/L401/9.81</f>
        <v>53.064972057749735</v>
      </c>
    </row>
    <row r="402" spans="1:13" ht="16.05" customHeight="1" x14ac:dyDescent="0.3">
      <c r="A402" s="1" t="s">
        <v>573</v>
      </c>
      <c r="B402" s="1" t="s">
        <v>577</v>
      </c>
      <c r="C402" s="1" t="s">
        <v>292</v>
      </c>
      <c r="D402" s="2" t="s">
        <v>283</v>
      </c>
      <c r="E402" s="3">
        <v>255</v>
      </c>
      <c r="F402" s="4">
        <v>440</v>
      </c>
      <c r="G402" s="5">
        <f>H402*E402/F402</f>
        <v>40.220454545454544</v>
      </c>
      <c r="H402" s="3">
        <v>69.400000000000006</v>
      </c>
      <c r="I402" s="3">
        <v>11.5</v>
      </c>
      <c r="J402" s="6">
        <f>IF(I402&gt;0,I402/H402*100,"")</f>
        <v>16.570605187319885</v>
      </c>
      <c r="K402" s="3">
        <v>10</v>
      </c>
      <c r="L402" s="3">
        <v>0.16700000000000001</v>
      </c>
      <c r="M402" s="5">
        <f>H402/L402/9.81</f>
        <v>42.361759661105921</v>
      </c>
    </row>
    <row r="403" spans="1:13" ht="16.05" customHeight="1" x14ac:dyDescent="0.3">
      <c r="A403" s="1" t="s">
        <v>573</v>
      </c>
      <c r="B403" s="1" t="s">
        <v>579</v>
      </c>
      <c r="C403" s="1" t="s">
        <v>292</v>
      </c>
      <c r="D403" s="2" t="s">
        <v>283</v>
      </c>
      <c r="E403" s="3">
        <v>255</v>
      </c>
      <c r="F403" s="4">
        <v>446</v>
      </c>
      <c r="G403" s="5">
        <f>H403*E403/F403</f>
        <v>52.143497757847534</v>
      </c>
      <c r="H403" s="3">
        <v>91.2</v>
      </c>
      <c r="J403" s="6" t="str">
        <f>IF(I403&gt;0,I403/H403*100,"")</f>
        <v/>
      </c>
      <c r="K403" s="3">
        <v>10</v>
      </c>
      <c r="L403" s="3">
        <v>0.16800000000000001</v>
      </c>
      <c r="M403" s="5">
        <f>H403/L403/9.81</f>
        <v>55.337119557303041</v>
      </c>
    </row>
    <row r="404" spans="1:13" ht="16.05" customHeight="1" x14ac:dyDescent="0.3">
      <c r="A404" s="1" t="s">
        <v>573</v>
      </c>
      <c r="B404" s="1" t="s">
        <v>580</v>
      </c>
      <c r="C404" s="1" t="s">
        <v>292</v>
      </c>
      <c r="D404" s="2" t="s">
        <v>283</v>
      </c>
      <c r="E404" s="3">
        <v>255</v>
      </c>
      <c r="F404" s="4">
        <v>446</v>
      </c>
      <c r="G404" s="5">
        <f>H404*E404/F404</f>
        <v>55.974215246636774</v>
      </c>
      <c r="H404" s="3">
        <v>97.9</v>
      </c>
      <c r="J404" s="6" t="str">
        <f>IF(I404&gt;0,I404/H404*100,"")</f>
        <v/>
      </c>
      <c r="K404" s="3">
        <v>10</v>
      </c>
      <c r="L404" s="3">
        <v>0.16800000000000001</v>
      </c>
      <c r="M404" s="5">
        <f>H404/L404/9.81</f>
        <v>59.402456191447008</v>
      </c>
    </row>
    <row r="405" spans="1:13" ht="16.05" customHeight="1" x14ac:dyDescent="0.3">
      <c r="A405" s="1" t="s">
        <v>573</v>
      </c>
      <c r="B405" s="1" t="s">
        <v>581</v>
      </c>
      <c r="C405" s="1" t="s">
        <v>292</v>
      </c>
      <c r="D405" s="2" t="s">
        <v>283</v>
      </c>
      <c r="E405" s="3">
        <v>255</v>
      </c>
      <c r="F405" s="4">
        <v>451</v>
      </c>
      <c r="G405" s="5">
        <f>H405*E405/F405</f>
        <v>56.088691796008867</v>
      </c>
      <c r="H405" s="3">
        <v>99.2</v>
      </c>
      <c r="J405" s="6" t="str">
        <f>IF(I405&gt;0,I405/H405*100,"")</f>
        <v/>
      </c>
      <c r="K405" s="3">
        <v>10</v>
      </c>
      <c r="L405" s="3">
        <v>0.17</v>
      </c>
      <c r="M405" s="5">
        <f>H405/L405/9.81</f>
        <v>59.483120465311501</v>
      </c>
    </row>
    <row r="406" spans="1:13" ht="16.05" customHeight="1" x14ac:dyDescent="0.3">
      <c r="A406" s="1" t="s">
        <v>573</v>
      </c>
      <c r="B406" s="1" t="s">
        <v>582</v>
      </c>
      <c r="C406" s="1" t="s">
        <v>292</v>
      </c>
      <c r="D406" s="2" t="s">
        <v>283</v>
      </c>
      <c r="E406" s="3">
        <v>316</v>
      </c>
      <c r="F406" s="4">
        <v>368</v>
      </c>
      <c r="G406" s="5">
        <f>H406*E406/F406</f>
        <v>55.643478260869564</v>
      </c>
      <c r="H406" s="3">
        <v>64.8</v>
      </c>
      <c r="I406" s="3">
        <v>19.399999999999999</v>
      </c>
      <c r="J406" s="6">
        <f>IF(I406&gt;0,I406/H406*100,"")</f>
        <v>29.938271604938272</v>
      </c>
      <c r="K406" s="3">
        <v>10</v>
      </c>
      <c r="L406" s="3">
        <v>0.14299999999999999</v>
      </c>
      <c r="M406" s="5">
        <f>H406/L406/9.81</f>
        <v>46.192339770321425</v>
      </c>
    </row>
    <row r="407" spans="1:13" ht="16.05" customHeight="1" x14ac:dyDescent="0.3">
      <c r="A407" s="1" t="s">
        <v>573</v>
      </c>
      <c r="B407" s="1" t="s">
        <v>583</v>
      </c>
      <c r="C407" s="1" t="s">
        <v>292</v>
      </c>
      <c r="D407" s="2" t="s">
        <v>283</v>
      </c>
      <c r="E407" s="3">
        <v>235</v>
      </c>
      <c r="F407" s="4">
        <v>462</v>
      </c>
      <c r="G407" s="5">
        <f>H407*E407/F407</f>
        <v>55.647186147186147</v>
      </c>
      <c r="H407" s="3">
        <v>109.4</v>
      </c>
      <c r="J407" s="6" t="str">
        <f>IF(I407&gt;0,I407/H407*100,"")</f>
        <v/>
      </c>
      <c r="K407" s="3">
        <v>15</v>
      </c>
      <c r="L407" s="3">
        <v>0.27700000000000002</v>
      </c>
      <c r="M407" s="5">
        <f>H407/L407/9.81</f>
        <v>40.259515634602572</v>
      </c>
    </row>
    <row r="408" spans="1:13" ht="16.05" customHeight="1" x14ac:dyDescent="0.3">
      <c r="A408" s="1" t="s">
        <v>573</v>
      </c>
      <c r="B408" s="1" t="s">
        <v>584</v>
      </c>
      <c r="C408" s="1" t="s">
        <v>292</v>
      </c>
      <c r="D408" s="2" t="s">
        <v>283</v>
      </c>
      <c r="E408" s="3">
        <v>255</v>
      </c>
      <c r="F408" s="4">
        <v>450</v>
      </c>
      <c r="G408" s="5">
        <f>H408*E408/F408</f>
        <v>57.743333333333332</v>
      </c>
      <c r="H408" s="3">
        <v>101.9</v>
      </c>
      <c r="J408" s="6" t="str">
        <f>IF(I408&gt;0,I408/H408*100,"")</f>
        <v/>
      </c>
      <c r="K408" s="3">
        <v>10</v>
      </c>
      <c r="L408" s="3">
        <v>0.191</v>
      </c>
      <c r="M408" s="5">
        <f>H408/L408/9.81</f>
        <v>54.384082915712668</v>
      </c>
    </row>
    <row r="409" spans="1:13" ht="16.05" customHeight="1" x14ac:dyDescent="0.3">
      <c r="A409" s="1" t="s">
        <v>573</v>
      </c>
      <c r="B409" s="1" t="s">
        <v>585</v>
      </c>
      <c r="C409" s="1" t="s">
        <v>292</v>
      </c>
      <c r="D409" s="2" t="s">
        <v>283</v>
      </c>
      <c r="E409" s="3">
        <v>255</v>
      </c>
      <c r="F409" s="4">
        <v>454</v>
      </c>
      <c r="G409" s="5">
        <f>H409*E409/F409</f>
        <v>59.481277533039645</v>
      </c>
      <c r="H409" s="3">
        <v>105.9</v>
      </c>
      <c r="J409" s="6" t="str">
        <f>IF(I409&gt;0,I409/H409*100,"")</f>
        <v/>
      </c>
      <c r="K409" s="3">
        <v>10</v>
      </c>
      <c r="L409" s="3">
        <v>0.188</v>
      </c>
      <c r="M409" s="5">
        <f>H409/L409/9.81</f>
        <v>57.420782093825231</v>
      </c>
    </row>
    <row r="410" spans="1:13" ht="16.05" customHeight="1" x14ac:dyDescent="0.3">
      <c r="A410" s="1" t="s">
        <v>573</v>
      </c>
      <c r="B410" s="1" t="s">
        <v>586</v>
      </c>
      <c r="C410" s="1" t="s">
        <v>292</v>
      </c>
      <c r="D410" s="2" t="s">
        <v>283</v>
      </c>
      <c r="E410" s="3">
        <v>235</v>
      </c>
      <c r="F410" s="4">
        <v>466</v>
      </c>
      <c r="G410" s="5">
        <f>H410*E410/F410</f>
        <v>56.077253218884117</v>
      </c>
      <c r="H410" s="3">
        <v>111.2</v>
      </c>
      <c r="J410" s="6" t="str">
        <f>IF(I410&gt;0,I410/H410*100,"")</f>
        <v/>
      </c>
      <c r="K410" s="3">
        <v>15</v>
      </c>
      <c r="L410" s="3">
        <v>0.27700000000000002</v>
      </c>
      <c r="M410" s="5">
        <f>H410/L410/9.81</f>
        <v>40.921920827859282</v>
      </c>
    </row>
    <row r="411" spans="1:13" ht="16.05" customHeight="1" x14ac:dyDescent="0.3">
      <c r="A411" s="1" t="s">
        <v>573</v>
      </c>
      <c r="B411" s="1" t="s">
        <v>587</v>
      </c>
      <c r="C411" s="1" t="s">
        <v>292</v>
      </c>
      <c r="D411" s="2" t="s">
        <v>283</v>
      </c>
      <c r="E411" s="3">
        <v>235</v>
      </c>
      <c r="F411" s="4">
        <v>460</v>
      </c>
      <c r="G411" s="5">
        <f>H411*E411/F411</f>
        <v>55.429347826086953</v>
      </c>
      <c r="H411" s="3">
        <v>108.5</v>
      </c>
      <c r="J411" s="6" t="str">
        <f>IF(I411&gt;0,I411/H411*100,"")</f>
        <v/>
      </c>
      <c r="K411" s="3">
        <v>15</v>
      </c>
      <c r="L411" s="3">
        <v>0.23</v>
      </c>
      <c r="M411" s="5">
        <f>H411/L411/9.81</f>
        <v>48.087577006603723</v>
      </c>
    </row>
    <row r="412" spans="1:13" ht="16.05" customHeight="1" x14ac:dyDescent="0.3">
      <c r="A412" s="1" t="s">
        <v>591</v>
      </c>
      <c r="B412" s="1" t="s">
        <v>592</v>
      </c>
      <c r="C412" s="1" t="s">
        <v>292</v>
      </c>
      <c r="D412" s="2" t="s">
        <v>283</v>
      </c>
      <c r="E412" s="3">
        <v>230</v>
      </c>
      <c r="F412" s="4">
        <v>465</v>
      </c>
      <c r="G412" s="5">
        <f>H412*E412/F412</f>
        <v>132.06451612903226</v>
      </c>
      <c r="H412" s="3">
        <v>267</v>
      </c>
      <c r="J412" s="6" t="str">
        <f>IF(I412&gt;0,I412/H412*100,"")</f>
        <v/>
      </c>
      <c r="K412" s="3">
        <v>10</v>
      </c>
      <c r="L412" s="3">
        <v>0.5</v>
      </c>
      <c r="M412" s="5">
        <f>H412/L412/9.81</f>
        <v>54.434250764525991</v>
      </c>
    </row>
    <row r="413" spans="1:13" ht="16.05" customHeight="1" x14ac:dyDescent="0.3">
      <c r="A413" s="1" t="s">
        <v>591</v>
      </c>
      <c r="B413" s="1" t="s">
        <v>593</v>
      </c>
      <c r="C413" s="1" t="s">
        <v>292</v>
      </c>
      <c r="D413" s="2" t="s">
        <v>283</v>
      </c>
      <c r="E413" s="3">
        <v>230</v>
      </c>
      <c r="F413" s="4">
        <v>465</v>
      </c>
      <c r="G413" s="5">
        <f>H413*E413/F413</f>
        <v>89.032258064516128</v>
      </c>
      <c r="H413" s="3">
        <v>180</v>
      </c>
      <c r="J413" s="6" t="str">
        <f>IF(I413&gt;0,I413/H413*100,"")</f>
        <v/>
      </c>
      <c r="K413" s="3">
        <v>5</v>
      </c>
      <c r="L413" s="3">
        <v>0.55000000000000004</v>
      </c>
      <c r="M413" s="5">
        <f>H413/L413/9.81</f>
        <v>33.361134278565466</v>
      </c>
    </row>
    <row r="414" spans="1:13" ht="16.05" customHeight="1" x14ac:dyDescent="0.3">
      <c r="A414" s="1" t="s">
        <v>611</v>
      </c>
      <c r="B414" s="1" t="s">
        <v>610</v>
      </c>
      <c r="C414" s="1" t="s">
        <v>292</v>
      </c>
      <c r="D414" s="2" t="s">
        <v>283</v>
      </c>
      <c r="E414" s="3">
        <v>384</v>
      </c>
      <c r="F414" s="4">
        <v>450</v>
      </c>
      <c r="G414" s="5">
        <f>H414*E414/F414</f>
        <v>2048</v>
      </c>
      <c r="H414" s="3">
        <v>2400</v>
      </c>
      <c r="I414" s="3">
        <v>1320</v>
      </c>
      <c r="J414" s="6">
        <f>IF(I414&gt;0,I414/H414*100,"")</f>
        <v>55.000000000000007</v>
      </c>
      <c r="K414" s="3">
        <v>4</v>
      </c>
      <c r="L414" s="3">
        <v>2.95</v>
      </c>
      <c r="M414" s="5">
        <f>H414/L414/9.81</f>
        <v>82.931633234852015</v>
      </c>
    </row>
    <row r="415" spans="1:13" ht="16.05" customHeight="1" x14ac:dyDescent="0.3">
      <c r="A415" s="1" t="s">
        <v>645</v>
      </c>
      <c r="B415" s="1" t="s">
        <v>646</v>
      </c>
      <c r="C415" s="1" t="s">
        <v>292</v>
      </c>
      <c r="D415" s="2" t="s">
        <v>283</v>
      </c>
      <c r="E415" s="3">
        <v>363</v>
      </c>
      <c r="F415" s="4">
        <v>453</v>
      </c>
      <c r="G415" s="5">
        <f>H415*E415/F415</f>
        <v>1674.7682119205299</v>
      </c>
      <c r="H415" s="3">
        <v>2090</v>
      </c>
      <c r="I415" s="3">
        <v>1359</v>
      </c>
      <c r="J415" s="6">
        <f>IF(I415&gt;0,I415/H415*100,"")</f>
        <v>65.023923444976077</v>
      </c>
      <c r="K415" s="3" t="s">
        <v>61</v>
      </c>
      <c r="L415" s="3">
        <v>3.53</v>
      </c>
      <c r="M415" s="5">
        <f>H415/L415/9.81</f>
        <v>60.353515664480653</v>
      </c>
    </row>
    <row r="416" spans="1:13" ht="16.05" customHeight="1" x14ac:dyDescent="0.3">
      <c r="A416" s="1" t="s">
        <v>645</v>
      </c>
      <c r="B416" s="1" t="s">
        <v>647</v>
      </c>
      <c r="C416" s="1" t="s">
        <v>292</v>
      </c>
      <c r="D416" s="2" t="s">
        <v>283</v>
      </c>
      <c r="E416" s="3">
        <v>363</v>
      </c>
      <c r="F416" s="4">
        <v>453</v>
      </c>
      <c r="G416" s="5">
        <f>H416*E416/F416</f>
        <v>1742.0794701986756</v>
      </c>
      <c r="H416" s="3">
        <v>2174</v>
      </c>
      <c r="I416" s="3">
        <v>1359</v>
      </c>
      <c r="J416" s="6">
        <f>IF(I416&gt;0,I416/H416*100,"")</f>
        <v>62.511499540018399</v>
      </c>
      <c r="K416" s="3" t="s">
        <v>61</v>
      </c>
      <c r="L416" s="3">
        <v>3.53</v>
      </c>
      <c r="M416" s="5">
        <f>H416/L416/9.81</f>
        <v>62.779207203148772</v>
      </c>
    </row>
    <row r="417" spans="1:13" ht="16.05" customHeight="1" x14ac:dyDescent="0.3">
      <c r="A417" s="1" t="s">
        <v>645</v>
      </c>
      <c r="B417" s="1" t="s">
        <v>648</v>
      </c>
      <c r="C417" s="1" t="s">
        <v>292</v>
      </c>
      <c r="D417" s="2" t="s">
        <v>283</v>
      </c>
      <c r="E417" s="3">
        <v>363</v>
      </c>
      <c r="F417" s="4">
        <v>453</v>
      </c>
      <c r="G417" s="5">
        <f>H417*E417/F417</f>
        <v>1825.4172185430464</v>
      </c>
      <c r="H417" s="3">
        <v>2278</v>
      </c>
      <c r="I417" s="3">
        <v>1359</v>
      </c>
      <c r="J417" s="6">
        <f>IF(I417&gt;0,I417/H417*100,"")</f>
        <v>59.657594381035992</v>
      </c>
      <c r="K417" s="3" t="s">
        <v>61</v>
      </c>
      <c r="L417" s="3">
        <v>3.53</v>
      </c>
      <c r="M417" s="5">
        <f>H417/L417/9.81</f>
        <v>65.782444346261698</v>
      </c>
    </row>
    <row r="418" spans="1:13" ht="16.05" customHeight="1" x14ac:dyDescent="0.3">
      <c r="A418" s="1" t="s">
        <v>645</v>
      </c>
      <c r="B418" s="1" t="s">
        <v>649</v>
      </c>
      <c r="C418" s="1" t="s">
        <v>292</v>
      </c>
      <c r="D418" s="2" t="s">
        <v>283</v>
      </c>
      <c r="E418" s="3">
        <v>363</v>
      </c>
      <c r="F418" s="4">
        <v>453</v>
      </c>
      <c r="G418" s="5">
        <f>H418*E418/F418</f>
        <v>1859.0728476821191</v>
      </c>
      <c r="H418" s="3">
        <v>2320</v>
      </c>
      <c r="I418" s="3">
        <v>1359</v>
      </c>
      <c r="J418" s="6">
        <f>IF(I418&gt;0,I418/H418*100,"")</f>
        <v>58.577586206896548</v>
      </c>
      <c r="K418" s="3" t="s">
        <v>61</v>
      </c>
      <c r="L418" s="3">
        <v>3.53</v>
      </c>
      <c r="M418" s="5">
        <f>H418/L418/9.81</f>
        <v>66.995290115595751</v>
      </c>
    </row>
    <row r="419" spans="1:13" ht="16.05" customHeight="1" x14ac:dyDescent="0.3">
      <c r="A419" s="1" t="s">
        <v>594</v>
      </c>
      <c r="B419" s="1" t="s">
        <v>595</v>
      </c>
      <c r="C419" s="1" t="s">
        <v>292</v>
      </c>
      <c r="D419" s="2" t="s">
        <v>283</v>
      </c>
      <c r="E419" s="3">
        <v>357</v>
      </c>
      <c r="F419" s="4">
        <v>409</v>
      </c>
      <c r="G419" s="5">
        <f>H419*E419/F419</f>
        <v>2941.5403422982886</v>
      </c>
      <c r="H419" s="3">
        <v>3370</v>
      </c>
      <c r="I419" s="3">
        <v>1890</v>
      </c>
      <c r="J419" s="6">
        <f>IF(I419&gt;0,I419/H419*100,"")</f>
        <v>56.083086053412465</v>
      </c>
      <c r="K419" s="3" t="s">
        <v>61</v>
      </c>
      <c r="L419" s="3">
        <v>6.6</v>
      </c>
      <c r="M419" s="5">
        <f>H419/L419/9.81</f>
        <v>52.049547462391502</v>
      </c>
    </row>
    <row r="420" spans="1:13" ht="16.05" customHeight="1" x14ac:dyDescent="0.3">
      <c r="A420" s="1" t="s">
        <v>594</v>
      </c>
      <c r="B420" s="1" t="s">
        <v>596</v>
      </c>
      <c r="C420" s="1" t="s">
        <v>292</v>
      </c>
      <c r="D420" s="2" t="s">
        <v>283</v>
      </c>
      <c r="E420" s="3">
        <v>362</v>
      </c>
      <c r="F420" s="4">
        <v>412</v>
      </c>
      <c r="G420" s="5">
        <f>H420*E420/F420</f>
        <v>3136.7475728155341</v>
      </c>
      <c r="H420" s="3">
        <v>3570</v>
      </c>
      <c r="I420" s="3">
        <v>1820</v>
      </c>
      <c r="J420" s="6">
        <f>IF(I420&gt;0,I420/H420*100,"")</f>
        <v>50.980392156862742</v>
      </c>
      <c r="K420" s="3" t="s">
        <v>61</v>
      </c>
      <c r="L420" s="3">
        <v>6.6</v>
      </c>
      <c r="M420" s="5">
        <f>H420/L420/9.81</f>
        <v>55.138541377073494</v>
      </c>
    </row>
    <row r="421" spans="1:13" ht="16.05" customHeight="1" x14ac:dyDescent="0.3">
      <c r="A421" s="1" t="s">
        <v>594</v>
      </c>
      <c r="B421" s="1" t="s">
        <v>597</v>
      </c>
      <c r="C421" s="1" t="s">
        <v>292</v>
      </c>
      <c r="D421" s="2" t="s">
        <v>283</v>
      </c>
      <c r="E421" s="3">
        <v>373</v>
      </c>
      <c r="F421" s="4">
        <v>418</v>
      </c>
      <c r="G421" s="5">
        <f>H421*E421/F421</f>
        <v>3254.3803827751194</v>
      </c>
      <c r="H421" s="3">
        <v>3647</v>
      </c>
      <c r="I421" s="3">
        <v>2006</v>
      </c>
      <c r="J421" s="6">
        <f>IF(I421&gt;0,I421/H421*100,"")</f>
        <v>55.004112969564019</v>
      </c>
      <c r="K421" s="3" t="s">
        <v>61</v>
      </c>
      <c r="L421" s="3">
        <v>6.6</v>
      </c>
      <c r="M421" s="5">
        <f>H421/L421/9.81</f>
        <v>56.327804034226055</v>
      </c>
    </row>
    <row r="422" spans="1:13" ht="16.05" customHeight="1" x14ac:dyDescent="0.3">
      <c r="A422" s="1" t="s">
        <v>594</v>
      </c>
      <c r="B422" s="1" t="s">
        <v>598</v>
      </c>
      <c r="C422" s="1" t="s">
        <v>292</v>
      </c>
      <c r="D422" s="2" t="s">
        <v>283</v>
      </c>
      <c r="E422" s="3">
        <v>364</v>
      </c>
      <c r="F422" s="4">
        <v>435</v>
      </c>
      <c r="G422" s="5">
        <f>H422*E422/F422</f>
        <v>3439.1724137931033</v>
      </c>
      <c r="H422" s="3">
        <v>4110</v>
      </c>
      <c r="I422" s="3">
        <v>2261</v>
      </c>
      <c r="J422" s="6">
        <f>IF(I422&gt;0,I422/H422*100,"")</f>
        <v>55.01216545012165</v>
      </c>
      <c r="K422" s="3" t="s">
        <v>61</v>
      </c>
      <c r="L422" s="3">
        <v>6.6</v>
      </c>
      <c r="M422" s="5">
        <f>H422/L422/9.81</f>
        <v>63.478824946714852</v>
      </c>
    </row>
    <row r="423" spans="1:13" ht="16.05" customHeight="1" x14ac:dyDescent="0.3">
      <c r="A423" s="1" t="s">
        <v>599</v>
      </c>
      <c r="B423" s="1" t="s">
        <v>600</v>
      </c>
      <c r="C423" s="1" t="s">
        <v>292</v>
      </c>
      <c r="D423" s="2" t="s">
        <v>280</v>
      </c>
      <c r="E423" s="3">
        <v>308</v>
      </c>
      <c r="F423" s="4">
        <v>337</v>
      </c>
      <c r="G423" s="5">
        <f>H423*E423/F423</f>
        <v>4002.1721068249258</v>
      </c>
      <c r="H423" s="3">
        <v>4379</v>
      </c>
      <c r="I423" s="3">
        <v>2846</v>
      </c>
      <c r="J423" s="6">
        <f>IF(I423&gt;0,I423/H423*100,"")</f>
        <v>64.992007307604467</v>
      </c>
      <c r="K423" s="3">
        <v>3</v>
      </c>
      <c r="L423" s="3">
        <v>7.09</v>
      </c>
      <c r="M423" s="5">
        <f>H423/L423/9.81</f>
        <v>62.959272726227091</v>
      </c>
    </row>
    <row r="424" spans="1:13" ht="16.05" customHeight="1" x14ac:dyDescent="0.3">
      <c r="A424" s="1" t="s">
        <v>599</v>
      </c>
      <c r="B424" s="1" t="s">
        <v>601</v>
      </c>
      <c r="C424" s="1" t="s">
        <v>292</v>
      </c>
      <c r="D424" s="2" t="s">
        <v>280</v>
      </c>
      <c r="E424" s="3">
        <v>308</v>
      </c>
      <c r="F424" s="4">
        <v>337</v>
      </c>
      <c r="G424" s="5">
        <f>H424*E424/F424</f>
        <v>4223.3471810089022</v>
      </c>
      <c r="H424" s="3">
        <v>4621</v>
      </c>
      <c r="I424" s="3">
        <v>3004</v>
      </c>
      <c r="J424" s="6">
        <f>IF(I424&gt;0,I424/H424*100,"")</f>
        <v>65.007574118156242</v>
      </c>
      <c r="K424" s="3">
        <v>3</v>
      </c>
      <c r="L424" s="3">
        <v>6.74</v>
      </c>
      <c r="M424" s="5">
        <f>H424/L424/9.81</f>
        <v>69.888716473531218</v>
      </c>
    </row>
    <row r="425" spans="1:13" ht="16.05" customHeight="1" x14ac:dyDescent="0.3">
      <c r="A425" s="1" t="s">
        <v>602</v>
      </c>
      <c r="B425" s="1" t="s">
        <v>603</v>
      </c>
      <c r="C425" s="1" t="s">
        <v>292</v>
      </c>
      <c r="D425" s="2" t="s">
        <v>283</v>
      </c>
      <c r="E425" s="3">
        <v>395</v>
      </c>
      <c r="F425" s="4">
        <v>446</v>
      </c>
      <c r="G425" s="5">
        <f>H425*E425/F425</f>
        <v>2922.6457399103138</v>
      </c>
      <c r="H425" s="3">
        <v>3300</v>
      </c>
      <c r="I425" s="3">
        <v>1650</v>
      </c>
      <c r="J425" s="6">
        <f>IF(I425&gt;0,I425/H425*100,"")</f>
        <v>50</v>
      </c>
      <c r="K425" s="3">
        <v>1</v>
      </c>
      <c r="L425" s="3">
        <v>5.8</v>
      </c>
      <c r="M425" s="5">
        <f>H425/L425/9.81</f>
        <v>57.998523673942842</v>
      </c>
    </row>
    <row r="426" spans="1:13" ht="16.05" customHeight="1" x14ac:dyDescent="0.3">
      <c r="A426" s="1" t="s">
        <v>604</v>
      </c>
      <c r="B426" s="1" t="s">
        <v>605</v>
      </c>
      <c r="C426" s="1" t="s">
        <v>292</v>
      </c>
      <c r="D426" s="2" t="s">
        <v>280</v>
      </c>
      <c r="E426" s="3">
        <v>304</v>
      </c>
      <c r="F426" s="4">
        <v>324</v>
      </c>
      <c r="G426" s="5">
        <f>H426*E426/F426</f>
        <v>4715.7530864197533</v>
      </c>
      <c r="H426" s="3">
        <v>5026</v>
      </c>
      <c r="I426" s="3">
        <v>3267</v>
      </c>
      <c r="J426" s="6">
        <f>IF(I426&gt;0,I426/H426*100,"")</f>
        <v>65.001989653800237</v>
      </c>
      <c r="K426" s="3">
        <v>1</v>
      </c>
      <c r="L426" s="3">
        <v>8.1300000000000008</v>
      </c>
      <c r="M426" s="5">
        <f>H426/L426/9.81</f>
        <v>63.017755559818582</v>
      </c>
    </row>
    <row r="427" spans="1:13" ht="16.05" customHeight="1" x14ac:dyDescent="0.3">
      <c r="A427" s="1" t="s">
        <v>606</v>
      </c>
      <c r="B427" s="1" t="s">
        <v>609</v>
      </c>
      <c r="C427" s="1" t="s">
        <v>294</v>
      </c>
      <c r="D427" s="2" t="s">
        <v>412</v>
      </c>
      <c r="E427" s="3">
        <v>220</v>
      </c>
      <c r="F427" s="4">
        <v>290</v>
      </c>
      <c r="G427" s="5">
        <f>H427*E427/F427</f>
        <v>195.72413793103448</v>
      </c>
      <c r="H427" s="3">
        <v>258</v>
      </c>
      <c r="J427" s="6" t="str">
        <f>IF(I427&gt;0,I427/H427*100,"")</f>
        <v/>
      </c>
      <c r="K427" s="3">
        <v>1</v>
      </c>
      <c r="L427" s="3">
        <v>0.25</v>
      </c>
      <c r="M427" s="5">
        <f>H427/L427/9.81</f>
        <v>105.19877675840978</v>
      </c>
    </row>
    <row r="428" spans="1:13" ht="16.05" customHeight="1" x14ac:dyDescent="0.3">
      <c r="A428" s="1" t="s">
        <v>606</v>
      </c>
      <c r="B428" s="1" t="s">
        <v>607</v>
      </c>
      <c r="C428" s="1" t="s">
        <v>294</v>
      </c>
      <c r="D428" s="2" t="s">
        <v>608</v>
      </c>
      <c r="E428" s="3">
        <v>273</v>
      </c>
      <c r="F428" s="4">
        <v>324</v>
      </c>
      <c r="G428" s="5">
        <f>H428*E428/F428</f>
        <v>185.37037037037038</v>
      </c>
      <c r="H428" s="3">
        <v>220</v>
      </c>
      <c r="J428" s="6" t="str">
        <f>IF(I428&gt;0,I428/H428*100,"")</f>
        <v/>
      </c>
      <c r="K428" s="3">
        <v>1</v>
      </c>
      <c r="L428" s="3">
        <v>0.25</v>
      </c>
      <c r="M428" s="5">
        <f>H428/L428/9.81</f>
        <v>89.70438328236493</v>
      </c>
    </row>
    <row r="429" spans="1:13" ht="16.05" customHeight="1" x14ac:dyDescent="0.3">
      <c r="A429" s="1" t="s">
        <v>612</v>
      </c>
      <c r="B429" s="1" t="s">
        <v>613</v>
      </c>
      <c r="C429" s="1" t="s">
        <v>293</v>
      </c>
      <c r="D429" s="2" t="s">
        <v>70</v>
      </c>
      <c r="E429" s="3">
        <v>243</v>
      </c>
      <c r="F429" s="4">
        <v>268</v>
      </c>
      <c r="G429" s="5">
        <f>H429*E429/F429</f>
        <v>13436.630597014926</v>
      </c>
      <c r="H429" s="3">
        <v>14819</v>
      </c>
      <c r="J429" s="6" t="str">
        <f>IF(I429&gt;0,I429/H429*100,"")</f>
        <v/>
      </c>
      <c r="K429" s="3">
        <v>1</v>
      </c>
      <c r="L429" s="3">
        <v>567.5</v>
      </c>
      <c r="M429" s="5">
        <f>H429/L429/9.81</f>
        <v>2.6618527350047376</v>
      </c>
    </row>
    <row r="430" spans="1:13" ht="16.05" customHeight="1" x14ac:dyDescent="0.3">
      <c r="A430" s="1" t="s">
        <v>612</v>
      </c>
      <c r="B430" s="1" t="s">
        <v>614</v>
      </c>
      <c r="C430" s="1" t="s">
        <v>293</v>
      </c>
      <c r="D430" s="2" t="s">
        <v>70</v>
      </c>
      <c r="E430" s="3">
        <v>243</v>
      </c>
      <c r="F430" s="4">
        <v>268</v>
      </c>
      <c r="G430" s="5">
        <f>H430*E430/F430</f>
        <v>13436.630597014926</v>
      </c>
      <c r="H430" s="3">
        <v>14819</v>
      </c>
      <c r="J430" s="6" t="str">
        <f>IF(I430&gt;0,I430/H430*100,"")</f>
        <v/>
      </c>
      <c r="K430" s="3">
        <v>1</v>
      </c>
      <c r="L430" s="3">
        <v>567.5</v>
      </c>
      <c r="M430" s="5">
        <f>H430/L430/9.81</f>
        <v>2.6618527350047376</v>
      </c>
    </row>
    <row r="431" spans="1:13" ht="16.05" customHeight="1" x14ac:dyDescent="0.3">
      <c r="A431" s="1" t="s">
        <v>615</v>
      </c>
      <c r="B431" s="1" t="s">
        <v>615</v>
      </c>
      <c r="C431" s="1" t="s">
        <v>293</v>
      </c>
      <c r="D431" s="2" t="s">
        <v>70</v>
      </c>
      <c r="E431" s="3">
        <v>242</v>
      </c>
      <c r="F431" s="4">
        <v>266</v>
      </c>
      <c r="G431" s="5">
        <f>H431*E431/F431</f>
        <v>14374.436090225563</v>
      </c>
      <c r="H431" s="3">
        <v>15800</v>
      </c>
      <c r="J431" s="6" t="str">
        <f>IF(I431&gt;0,I431/H431*100,"")</f>
        <v/>
      </c>
      <c r="K431" s="3">
        <v>1</v>
      </c>
      <c r="L431" s="3">
        <v>733.1</v>
      </c>
      <c r="M431" s="5">
        <f>H431/L431/9.81</f>
        <v>2.1969737104285754</v>
      </c>
    </row>
    <row r="432" spans="1:13" ht="16.05" customHeight="1" x14ac:dyDescent="0.3">
      <c r="A432" s="1" t="s">
        <v>618</v>
      </c>
      <c r="B432" s="1" t="s">
        <v>619</v>
      </c>
      <c r="C432" s="1" t="s">
        <v>292</v>
      </c>
      <c r="D432" s="2" t="s">
        <v>620</v>
      </c>
      <c r="E432" s="3">
        <v>311</v>
      </c>
      <c r="F432" s="4">
        <v>317</v>
      </c>
      <c r="G432" s="5">
        <f>H432*E432/F432</f>
        <v>24.428706624605677</v>
      </c>
      <c r="H432" s="3">
        <v>24.9</v>
      </c>
      <c r="I432" s="3">
        <v>17.100000000000001</v>
      </c>
      <c r="J432" s="6">
        <f>IF(I432&gt;0,I432/H432*100,"")</f>
        <v>68.674698795180731</v>
      </c>
      <c r="K432" s="3">
        <v>5</v>
      </c>
      <c r="L432" s="3">
        <v>3.5000000000000003E-2</v>
      </c>
      <c r="M432" s="5">
        <f>H432/L432/9.81</f>
        <v>72.520751419833971</v>
      </c>
    </row>
    <row r="433" spans="1:13" ht="16.05" customHeight="1" x14ac:dyDescent="0.3">
      <c r="A433" s="1" t="s">
        <v>621</v>
      </c>
      <c r="B433" s="1" t="s">
        <v>622</v>
      </c>
      <c r="C433" s="1" t="s">
        <v>292</v>
      </c>
      <c r="D433" s="2" t="s">
        <v>620</v>
      </c>
      <c r="E433" s="3">
        <v>200</v>
      </c>
      <c r="F433" s="4">
        <v>343</v>
      </c>
      <c r="G433" s="5">
        <f>H433*E433/F433</f>
        <v>15.043731778425656</v>
      </c>
      <c r="H433" s="3">
        <v>25.8</v>
      </c>
      <c r="I433" s="3">
        <v>17.5</v>
      </c>
      <c r="J433" s="6">
        <f>IF(I433&gt;0,I433/H433*100,"")</f>
        <v>67.829457364341081</v>
      </c>
      <c r="K433" s="3">
        <v>5</v>
      </c>
      <c r="L433" s="3">
        <v>0.04</v>
      </c>
      <c r="M433" s="5">
        <f>H433/L433/9.81</f>
        <v>65.749235474006113</v>
      </c>
    </row>
    <row r="434" spans="1:13" ht="16.05" customHeight="1" x14ac:dyDescent="0.3">
      <c r="A434" s="1" t="s">
        <v>626</v>
      </c>
      <c r="B434" s="1" t="s">
        <v>627</v>
      </c>
      <c r="C434" s="1" t="s">
        <v>292</v>
      </c>
      <c r="D434" s="2" t="s">
        <v>280</v>
      </c>
      <c r="E434" s="3">
        <v>248</v>
      </c>
      <c r="F434" s="4">
        <v>288</v>
      </c>
      <c r="G434" s="5">
        <f>H434*E434/F434</f>
        <v>600.19444444444446</v>
      </c>
      <c r="H434" s="3">
        <v>697</v>
      </c>
      <c r="J434" s="6" t="str">
        <f>IF(I434&gt;0,I434/H434*100,"")</f>
        <v/>
      </c>
      <c r="K434" s="3" t="s">
        <v>61</v>
      </c>
      <c r="L434" s="3">
        <v>0.94499999999999995</v>
      </c>
      <c r="M434" s="5">
        <f>H434/L434/9.81</f>
        <v>75.185131250370802</v>
      </c>
    </row>
    <row r="435" spans="1:13" ht="16.05" customHeight="1" x14ac:dyDescent="0.3">
      <c r="A435" s="1" t="s">
        <v>626</v>
      </c>
      <c r="B435" s="1" t="s">
        <v>628</v>
      </c>
      <c r="C435" s="1" t="s">
        <v>292</v>
      </c>
      <c r="D435" s="2" t="s">
        <v>280</v>
      </c>
      <c r="E435" s="3">
        <v>248</v>
      </c>
      <c r="F435" s="4">
        <v>282</v>
      </c>
      <c r="G435" s="5">
        <f>H435*E435/F435</f>
        <v>671.00709219858152</v>
      </c>
      <c r="H435" s="3">
        <v>763</v>
      </c>
      <c r="J435" s="6" t="str">
        <f>IF(I435&gt;0,I435/H435*100,"")</f>
        <v/>
      </c>
      <c r="K435" s="3" t="s">
        <v>61</v>
      </c>
      <c r="L435" s="3">
        <v>0.94499999999999995</v>
      </c>
      <c r="M435" s="5">
        <f>H435/L435/9.81</f>
        <v>82.304526748971199</v>
      </c>
    </row>
    <row r="436" spans="1:13" ht="16.05" customHeight="1" x14ac:dyDescent="0.3">
      <c r="A436" s="1" t="s">
        <v>626</v>
      </c>
      <c r="B436" s="1" t="s">
        <v>629</v>
      </c>
      <c r="C436" s="1" t="s">
        <v>292</v>
      </c>
      <c r="D436" s="2" t="s">
        <v>280</v>
      </c>
      <c r="E436" s="3">
        <v>249</v>
      </c>
      <c r="F436" s="4">
        <v>284</v>
      </c>
      <c r="G436" s="5">
        <f>H436*E436/F436</f>
        <v>693.51760563380287</v>
      </c>
      <c r="H436" s="3">
        <v>791</v>
      </c>
      <c r="J436" s="6" t="str">
        <f>IF(I436&gt;0,I436/H436*100,"")</f>
        <v/>
      </c>
      <c r="K436" s="3" t="s">
        <v>61</v>
      </c>
      <c r="L436" s="3">
        <v>0.94499999999999995</v>
      </c>
      <c r="M436" s="5">
        <f>H436/L436/9.81</f>
        <v>85.324876354438018</v>
      </c>
    </row>
    <row r="437" spans="1:13" ht="16.05" customHeight="1" x14ac:dyDescent="0.3">
      <c r="A437" s="1" t="s">
        <v>623</v>
      </c>
      <c r="B437" s="1" t="s">
        <v>624</v>
      </c>
      <c r="C437" s="1" t="s">
        <v>292</v>
      </c>
      <c r="D437" s="2" t="s">
        <v>283</v>
      </c>
      <c r="E437" s="3">
        <v>200</v>
      </c>
      <c r="F437" s="4">
        <v>410</v>
      </c>
      <c r="G437" s="5">
        <f>H437*E437/F437</f>
        <v>34.146341463414636</v>
      </c>
      <c r="H437" s="3">
        <v>70</v>
      </c>
      <c r="J437" s="6" t="str">
        <f>IF(I437&gt;0,I437/H437*100,"")</f>
        <v/>
      </c>
      <c r="K437" s="3">
        <v>10</v>
      </c>
      <c r="L437" s="3">
        <v>0.14499999999999999</v>
      </c>
      <c r="M437" s="5">
        <f>H437/L437/9.81</f>
        <v>49.210868571830297</v>
      </c>
    </row>
    <row r="438" spans="1:13" ht="16.05" customHeight="1" x14ac:dyDescent="0.3">
      <c r="A438" s="1" t="s">
        <v>623</v>
      </c>
      <c r="B438" s="1" t="s">
        <v>625</v>
      </c>
      <c r="C438" s="1" t="s">
        <v>292</v>
      </c>
      <c r="D438" s="2" t="s">
        <v>283</v>
      </c>
      <c r="E438" s="3">
        <v>200</v>
      </c>
      <c r="F438" s="4">
        <v>425</v>
      </c>
      <c r="G438" s="5">
        <f>H438*E438/F438</f>
        <v>34.164705882352933</v>
      </c>
      <c r="H438" s="3">
        <v>72.599999999999994</v>
      </c>
      <c r="J438" s="6" t="str">
        <f>IF(I438&gt;0,I438/H438*100,"")</f>
        <v/>
      </c>
      <c r="K438" s="3">
        <v>10</v>
      </c>
      <c r="L438" s="3">
        <v>0.159</v>
      </c>
      <c r="M438" s="5">
        <f>H438/L438/9.81</f>
        <v>46.544727174811989</v>
      </c>
    </row>
    <row r="439" spans="1:13" ht="16.05" customHeight="1" x14ac:dyDescent="0.3">
      <c r="A439" s="1" t="s">
        <v>639</v>
      </c>
      <c r="B439" s="1" t="s">
        <v>639</v>
      </c>
      <c r="C439" s="1" t="s">
        <v>292</v>
      </c>
      <c r="D439" s="2" t="s">
        <v>640</v>
      </c>
      <c r="E439" s="3">
        <v>249</v>
      </c>
      <c r="F439" s="4">
        <v>255</v>
      </c>
      <c r="G439" s="5">
        <f>H439*E439/F439</f>
        <v>38.082352941176474</v>
      </c>
      <c r="H439" s="3">
        <v>39</v>
      </c>
      <c r="I439" s="3">
        <v>19.5</v>
      </c>
      <c r="J439" s="6">
        <f>IF(I439&gt;0,I439/H439*100,"")</f>
        <v>50</v>
      </c>
      <c r="K439" s="3" t="s">
        <v>45</v>
      </c>
      <c r="L439" s="3">
        <v>0.1</v>
      </c>
      <c r="M439" s="5">
        <f>H439/L439/9.81</f>
        <v>39.755351681957187</v>
      </c>
    </row>
    <row r="440" spans="1:13" ht="16.05" customHeight="1" x14ac:dyDescent="0.3">
      <c r="A440" s="1" t="s">
        <v>630</v>
      </c>
      <c r="B440" s="1" t="s">
        <v>634</v>
      </c>
      <c r="C440" s="1" t="s">
        <v>292</v>
      </c>
      <c r="D440" s="2" t="s">
        <v>229</v>
      </c>
      <c r="E440" s="3">
        <v>240</v>
      </c>
      <c r="F440" s="4">
        <v>265</v>
      </c>
      <c r="G440" s="5">
        <f>H440*E440/F440</f>
        <v>149.88679245283018</v>
      </c>
      <c r="H440" s="3">
        <v>165.5</v>
      </c>
      <c r="J440" s="6" t="str">
        <f>IF(I440&gt;0,I440/H440*100,"")</f>
        <v/>
      </c>
      <c r="K440" s="3">
        <v>1</v>
      </c>
      <c r="L440" s="3">
        <v>0.16</v>
      </c>
      <c r="M440" s="5">
        <f>H440/L440/9.81</f>
        <v>105.44087665647298</v>
      </c>
    </row>
    <row r="441" spans="1:13" ht="16.05" customHeight="1" x14ac:dyDescent="0.3">
      <c r="A441" s="1" t="s">
        <v>630</v>
      </c>
      <c r="B441" s="1" t="s">
        <v>631</v>
      </c>
      <c r="C441" s="1" t="s">
        <v>294</v>
      </c>
      <c r="D441" s="2" t="s">
        <v>400</v>
      </c>
      <c r="E441" s="3">
        <v>219</v>
      </c>
      <c r="F441" s="4">
        <v>251</v>
      </c>
      <c r="G441" s="5">
        <f>H441*E441/F441</f>
        <v>81.405179282868531</v>
      </c>
      <c r="H441" s="3">
        <v>93.3</v>
      </c>
      <c r="J441" s="6" t="str">
        <f>IF(I441&gt;0,I441/H441*100,"")</f>
        <v/>
      </c>
      <c r="K441" s="3">
        <v>1</v>
      </c>
      <c r="L441" s="3">
        <v>0.3</v>
      </c>
      <c r="M441" s="5">
        <f>H441/L441/9.81</f>
        <v>31.702344546381241</v>
      </c>
    </row>
    <row r="442" spans="1:13" ht="16.05" customHeight="1" x14ac:dyDescent="0.3">
      <c r="A442" s="1" t="s">
        <v>630</v>
      </c>
      <c r="B442" s="1" t="s">
        <v>632</v>
      </c>
      <c r="C442" s="1" t="s">
        <v>292</v>
      </c>
      <c r="D442" s="2" t="s">
        <v>635</v>
      </c>
      <c r="E442" s="3">
        <v>226</v>
      </c>
      <c r="F442" s="4">
        <v>258</v>
      </c>
      <c r="G442" s="5">
        <f>H442*E442/F442</f>
        <v>111.68604651162791</v>
      </c>
      <c r="H442" s="3">
        <v>127.5</v>
      </c>
      <c r="J442" s="6" t="str">
        <f>IF(I442&gt;0,I442/H442*100,"")</f>
        <v/>
      </c>
      <c r="K442" s="3">
        <v>1</v>
      </c>
      <c r="L442" s="3">
        <v>0.16</v>
      </c>
      <c r="M442" s="5">
        <f>H442/L442/9.81</f>
        <v>81.230886850152899</v>
      </c>
    </row>
    <row r="443" spans="1:13" ht="16.05" customHeight="1" x14ac:dyDescent="0.3">
      <c r="A443" s="1" t="s">
        <v>630</v>
      </c>
      <c r="B443" s="1" t="s">
        <v>633</v>
      </c>
      <c r="C443" s="1" t="s">
        <v>292</v>
      </c>
      <c r="D443" s="2" t="s">
        <v>635</v>
      </c>
      <c r="E443" s="3">
        <v>226</v>
      </c>
      <c r="F443" s="4">
        <v>258</v>
      </c>
      <c r="G443" s="5">
        <f>H443*E443/F443</f>
        <v>128.15426356589148</v>
      </c>
      <c r="H443" s="3">
        <v>146.30000000000001</v>
      </c>
      <c r="J443" s="6" t="str">
        <f>IF(I443&gt;0,I443/H443*100,"")</f>
        <v/>
      </c>
      <c r="K443" s="3">
        <v>1</v>
      </c>
      <c r="L443" s="3">
        <v>0.16</v>
      </c>
      <c r="M443" s="5">
        <f>H443/L443/9.81</f>
        <v>93.208460754332307</v>
      </c>
    </row>
    <row r="444" spans="1:13" ht="16.05" customHeight="1" x14ac:dyDescent="0.3">
      <c r="A444" s="1" t="s">
        <v>636</v>
      </c>
      <c r="B444" s="1" t="s">
        <v>636</v>
      </c>
      <c r="C444" s="1" t="s">
        <v>292</v>
      </c>
      <c r="D444" s="2" t="s">
        <v>236</v>
      </c>
      <c r="E444" s="3">
        <v>158</v>
      </c>
      <c r="F444" s="4">
        <v>327</v>
      </c>
      <c r="G444" s="5">
        <f>H444*E444/F444</f>
        <v>9.4703363914373089</v>
      </c>
      <c r="H444" s="3">
        <v>19.600000000000001</v>
      </c>
      <c r="I444" s="3">
        <v>13.7</v>
      </c>
      <c r="J444" s="6">
        <f>IF(I444&gt;0,I444/H444*100,"")</f>
        <v>69.897959183673464</v>
      </c>
      <c r="K444" s="3">
        <v>50</v>
      </c>
      <c r="L444" s="3">
        <v>7.4999999999999997E-2</v>
      </c>
      <c r="M444" s="5">
        <f>H444/L444/9.81</f>
        <v>26.639483520217468</v>
      </c>
    </row>
    <row r="445" spans="1:13" ht="16.05" customHeight="1" x14ac:dyDescent="0.3">
      <c r="A445" s="1" t="s">
        <v>636</v>
      </c>
      <c r="B445" s="1" t="s">
        <v>637</v>
      </c>
      <c r="C445" s="1" t="s">
        <v>292</v>
      </c>
      <c r="D445" s="2" t="s">
        <v>236</v>
      </c>
      <c r="E445" s="3">
        <v>158</v>
      </c>
      <c r="F445" s="4">
        <v>333</v>
      </c>
      <c r="G445" s="5">
        <f>H445*E445/F445</f>
        <v>9.4894894894894897</v>
      </c>
      <c r="H445" s="3">
        <v>20</v>
      </c>
      <c r="J445" s="6" t="str">
        <f>IF(I445&gt;0,I445/H445*100,"")</f>
        <v/>
      </c>
      <c r="K445" s="3">
        <v>50</v>
      </c>
      <c r="L445" s="3">
        <v>7.4999999999999997E-2</v>
      </c>
      <c r="M445" s="5">
        <f>H445/L445/9.81</f>
        <v>27.183146449201494</v>
      </c>
    </row>
    <row r="446" spans="1:13" ht="16.05" customHeight="1" x14ac:dyDescent="0.3">
      <c r="A446" s="1" t="s">
        <v>638</v>
      </c>
      <c r="B446" s="1" t="s">
        <v>638</v>
      </c>
      <c r="C446" s="1" t="s">
        <v>292</v>
      </c>
      <c r="D446" s="2" t="s">
        <v>236</v>
      </c>
      <c r="E446" s="3">
        <v>150</v>
      </c>
      <c r="F446" s="4">
        <v>328</v>
      </c>
      <c r="G446" s="5">
        <f>H446*E446/F446</f>
        <v>8.963414634146341</v>
      </c>
      <c r="H446" s="3">
        <v>19.600000000000001</v>
      </c>
      <c r="J446" s="6" t="str">
        <f>IF(I446&gt;0,I446/H446*100,"")</f>
        <v/>
      </c>
      <c r="K446" s="3">
        <v>8</v>
      </c>
      <c r="L446" s="3">
        <v>9.5000000000000001E-2</v>
      </c>
      <c r="M446" s="5">
        <f>H446/L446/9.81</f>
        <v>21.031171200171684</v>
      </c>
    </row>
    <row r="447" spans="1:13" ht="16.05" customHeight="1" x14ac:dyDescent="0.3">
      <c r="A447" s="1" t="s">
        <v>641</v>
      </c>
      <c r="B447" s="1" t="s">
        <v>643</v>
      </c>
      <c r="C447" s="1" t="s">
        <v>292</v>
      </c>
      <c r="D447" s="2" t="s">
        <v>112</v>
      </c>
      <c r="E447" s="3">
        <v>747</v>
      </c>
      <c r="F447" s="4">
        <v>954</v>
      </c>
      <c r="G447" s="5">
        <f>H447*E447/F447</f>
        <v>191.99622641509433</v>
      </c>
      <c r="H447" s="3">
        <v>245.2</v>
      </c>
      <c r="I447" s="3">
        <v>49</v>
      </c>
      <c r="J447" s="6">
        <f>IF(I447&gt;0,I447/H447*100,"")</f>
        <v>19.9836867862969</v>
      </c>
      <c r="K447" s="3">
        <v>15</v>
      </c>
      <c r="L447" s="3">
        <v>1.5</v>
      </c>
      <c r="M447" s="5">
        <f>H447/L447/9.81</f>
        <v>16.663268773360517</v>
      </c>
    </row>
    <row r="448" spans="1:13" ht="16.05" customHeight="1" x14ac:dyDescent="0.3">
      <c r="A448" s="1" t="s">
        <v>641</v>
      </c>
      <c r="B448" s="1" t="s">
        <v>642</v>
      </c>
      <c r="C448" s="1" t="s">
        <v>292</v>
      </c>
      <c r="D448" s="2" t="s">
        <v>112</v>
      </c>
      <c r="E448" s="3">
        <v>733</v>
      </c>
      <c r="F448" s="4">
        <v>940</v>
      </c>
      <c r="G448" s="5">
        <f>H448*E448/F448</f>
        <v>160.63617021276596</v>
      </c>
      <c r="H448" s="3">
        <v>206</v>
      </c>
      <c r="I448" s="3">
        <v>41.2</v>
      </c>
      <c r="J448" s="6">
        <f>IF(I448&gt;0,I448/H448*100,"")</f>
        <v>20</v>
      </c>
      <c r="K448" s="3">
        <v>5</v>
      </c>
      <c r="L448" s="3">
        <v>1.5</v>
      </c>
      <c r="M448" s="5">
        <f>H448/L448/9.81</f>
        <v>13.999320421338771</v>
      </c>
    </row>
    <row r="449" spans="1:13" ht="16.05" customHeight="1" x14ac:dyDescent="0.3">
      <c r="A449" s="1" t="s">
        <v>644</v>
      </c>
      <c r="B449" s="1" t="s">
        <v>644</v>
      </c>
      <c r="C449" s="1" t="s">
        <v>293</v>
      </c>
      <c r="D449" s="2" t="s">
        <v>67</v>
      </c>
      <c r="E449" s="3">
        <v>251</v>
      </c>
      <c r="F449" s="4">
        <v>281</v>
      </c>
      <c r="G449" s="5">
        <f>H449*E449/F449</f>
        <v>7354.9252669039142</v>
      </c>
      <c r="H449" s="3">
        <v>8234</v>
      </c>
      <c r="J449" s="6" t="str">
        <f>IF(I449&gt;0,I449/H449*100,"")</f>
        <v/>
      </c>
      <c r="K449" s="3">
        <v>1</v>
      </c>
      <c r="L449" s="3">
        <v>413</v>
      </c>
      <c r="M449" s="5">
        <f>H449/L449/9.81</f>
        <v>2.0323186549278911</v>
      </c>
    </row>
    <row r="450" spans="1:13" ht="16.05" customHeight="1" x14ac:dyDescent="0.3">
      <c r="A450" s="1" t="s">
        <v>661</v>
      </c>
      <c r="B450" s="1" t="s">
        <v>678</v>
      </c>
      <c r="C450" s="1" t="s">
        <v>293</v>
      </c>
      <c r="D450" s="2" t="s">
        <v>67</v>
      </c>
      <c r="E450" s="3">
        <v>150</v>
      </c>
      <c r="F450" s="4">
        <v>287</v>
      </c>
      <c r="G450" s="5">
        <f>H450*E450/F450</f>
        <v>5.0174216027874561</v>
      </c>
      <c r="H450" s="3">
        <v>9.6</v>
      </c>
      <c r="J450" s="6" t="str">
        <f>IF(I450&gt;0,I450/H450*100,"")</f>
        <v/>
      </c>
      <c r="K450" s="3">
        <v>1</v>
      </c>
      <c r="L450" s="3">
        <v>4.6800000000000001E-2</v>
      </c>
      <c r="M450" s="5">
        <f>H450/L450/9.81</f>
        <v>20.910112653231916</v>
      </c>
    </row>
    <row r="451" spans="1:13" ht="16.05" customHeight="1" x14ac:dyDescent="0.3">
      <c r="A451" s="1" t="s">
        <v>662</v>
      </c>
      <c r="B451" s="1" t="s">
        <v>679</v>
      </c>
      <c r="C451" s="1" t="s">
        <v>293</v>
      </c>
      <c r="D451" s="2" t="s">
        <v>67</v>
      </c>
      <c r="E451" s="3">
        <v>200</v>
      </c>
      <c r="F451" s="4">
        <v>282</v>
      </c>
      <c r="G451" s="5">
        <f>H451*E451/F451</f>
        <v>8.8652482269503547</v>
      </c>
      <c r="H451" s="3">
        <v>12.5</v>
      </c>
      <c r="J451" s="6" t="str">
        <f>IF(I451&gt;0,I451/H451*100,"")</f>
        <v/>
      </c>
      <c r="K451" s="3">
        <v>1</v>
      </c>
      <c r="L451" s="3">
        <v>9.2499999999999999E-2</v>
      </c>
      <c r="M451" s="5">
        <f>H451/L451/9.81</f>
        <v>13.775243133041297</v>
      </c>
    </row>
    <row r="452" spans="1:13" ht="16.05" customHeight="1" x14ac:dyDescent="0.3">
      <c r="A452" s="1" t="s">
        <v>663</v>
      </c>
      <c r="B452" s="1" t="s">
        <v>680</v>
      </c>
      <c r="C452" s="1" t="s">
        <v>293</v>
      </c>
      <c r="D452" s="2" t="s">
        <v>67</v>
      </c>
      <c r="E452" s="3">
        <v>140</v>
      </c>
      <c r="F452" s="4">
        <v>286</v>
      </c>
      <c r="G452" s="5">
        <f>H452*E452/F452</f>
        <v>6.0209790209790208</v>
      </c>
      <c r="H452" s="3">
        <v>12.3</v>
      </c>
      <c r="J452" s="6" t="str">
        <f>IF(I452&gt;0,I452/H452*100,"")</f>
        <v/>
      </c>
      <c r="K452" s="3">
        <v>1</v>
      </c>
      <c r="L452" s="3">
        <v>7.8200000000000006E-2</v>
      </c>
      <c r="M452" s="5">
        <f>H452/L452/9.81</f>
        <v>16.033537467639629</v>
      </c>
    </row>
    <row r="453" spans="1:13" ht="16.05" customHeight="1" x14ac:dyDescent="0.3">
      <c r="A453" s="1" t="s">
        <v>664</v>
      </c>
      <c r="B453" s="1" t="s">
        <v>681</v>
      </c>
      <c r="C453" s="1" t="s">
        <v>293</v>
      </c>
      <c r="D453" s="2" t="s">
        <v>67</v>
      </c>
      <c r="E453" s="3">
        <v>100</v>
      </c>
      <c r="F453" s="4">
        <v>287</v>
      </c>
      <c r="G453" s="5">
        <f>H453*E453/F453</f>
        <v>6.0627177700348422</v>
      </c>
      <c r="H453" s="3">
        <v>17.399999999999999</v>
      </c>
      <c r="J453" s="6" t="str">
        <f>IF(I453&gt;0,I453/H453*100,"")</f>
        <v/>
      </c>
      <c r="K453" s="3">
        <v>1</v>
      </c>
      <c r="L453" s="3">
        <v>0.124</v>
      </c>
      <c r="M453" s="5">
        <f>H453/L453/9.81</f>
        <v>14.304034724277399</v>
      </c>
    </row>
    <row r="454" spans="1:13" ht="16.05" customHeight="1" x14ac:dyDescent="0.3">
      <c r="A454" s="1" t="s">
        <v>665</v>
      </c>
      <c r="B454" s="1" t="s">
        <v>682</v>
      </c>
      <c r="C454" s="1" t="s">
        <v>293</v>
      </c>
      <c r="D454" s="2" t="s">
        <v>67</v>
      </c>
      <c r="E454" s="3">
        <v>150</v>
      </c>
      <c r="F454" s="4">
        <v>287</v>
      </c>
      <c r="G454" s="5">
        <f>H454*E454/F454</f>
        <v>15.104529616724738</v>
      </c>
      <c r="H454" s="3">
        <v>28.9</v>
      </c>
      <c r="J454" s="6" t="str">
        <f>IF(I454&gt;0,I454/H454*100,"")</f>
        <v/>
      </c>
      <c r="K454" s="3">
        <v>1</v>
      </c>
      <c r="L454" s="3">
        <v>0.3</v>
      </c>
      <c r="M454" s="5">
        <f>H454/L454/9.81</f>
        <v>9.8199116547740388</v>
      </c>
    </row>
    <row r="455" spans="1:13" ht="16.05" customHeight="1" x14ac:dyDescent="0.3">
      <c r="A455" s="1" t="s">
        <v>666</v>
      </c>
      <c r="B455" s="1" t="s">
        <v>683</v>
      </c>
      <c r="C455" s="1" t="s">
        <v>293</v>
      </c>
      <c r="D455" s="2" t="s">
        <v>67</v>
      </c>
      <c r="E455" s="3">
        <v>141</v>
      </c>
      <c r="F455" s="4">
        <v>282</v>
      </c>
      <c r="G455" s="5">
        <f>H455*E455/F455</f>
        <v>10.7</v>
      </c>
      <c r="H455" s="3">
        <v>21.4</v>
      </c>
      <c r="J455" s="6" t="str">
        <f>IF(I455&gt;0,I455/H455*100,"")</f>
        <v/>
      </c>
      <c r="K455" s="3">
        <v>1</v>
      </c>
      <c r="L455" s="3">
        <v>0.23699999999999999</v>
      </c>
      <c r="M455" s="5">
        <f>H455/L455/9.81</f>
        <v>9.2044198419764545</v>
      </c>
    </row>
    <row r="456" spans="1:13" ht="16.05" customHeight="1" x14ac:dyDescent="0.3">
      <c r="A456" s="1" t="s">
        <v>667</v>
      </c>
      <c r="B456" s="1" t="s">
        <v>684</v>
      </c>
      <c r="C456" s="1" t="s">
        <v>293</v>
      </c>
      <c r="D456" s="2" t="s">
        <v>67</v>
      </c>
      <c r="E456" s="3">
        <v>150</v>
      </c>
      <c r="F456" s="4">
        <v>288</v>
      </c>
      <c r="G456" s="5">
        <f>H456*E456/F456</f>
        <v>14.6875</v>
      </c>
      <c r="H456" s="3">
        <v>28.2</v>
      </c>
      <c r="J456" s="6" t="str">
        <f>IF(I456&gt;0,I456/H456*100,"")</f>
        <v/>
      </c>
      <c r="K456" s="3">
        <v>1</v>
      </c>
      <c r="L456" s="3">
        <v>0.35799999999999998</v>
      </c>
      <c r="M456" s="5">
        <f>H456/L456/9.81</f>
        <v>8.029658483248765</v>
      </c>
    </row>
    <row r="457" spans="1:13" ht="16.05" customHeight="1" x14ac:dyDescent="0.3">
      <c r="A457" s="1" t="s">
        <v>667</v>
      </c>
      <c r="B457" s="1" t="s">
        <v>690</v>
      </c>
      <c r="C457" s="1" t="s">
        <v>293</v>
      </c>
      <c r="D457" s="2" t="s">
        <v>67</v>
      </c>
      <c r="E457" s="3">
        <v>150</v>
      </c>
      <c r="F457" s="4">
        <v>291</v>
      </c>
      <c r="G457" s="5">
        <f>H457*E457/F457</f>
        <v>12.061855670103093</v>
      </c>
      <c r="H457" s="3">
        <v>23.4</v>
      </c>
      <c r="J457" s="6" t="str">
        <f>IF(I457&gt;0,I457/H457*100,"")</f>
        <v/>
      </c>
      <c r="K457" s="3">
        <v>1</v>
      </c>
      <c r="L457" s="3">
        <v>0.36099999999999999</v>
      </c>
      <c r="M457" s="5">
        <f>H457/L457/9.81</f>
        <v>6.6075376756715549</v>
      </c>
    </row>
    <row r="458" spans="1:13" ht="16.05" customHeight="1" x14ac:dyDescent="0.3">
      <c r="A458" s="1" t="s">
        <v>651</v>
      </c>
      <c r="B458" s="1" t="s">
        <v>650</v>
      </c>
      <c r="C458" s="1" t="s">
        <v>293</v>
      </c>
      <c r="D458" s="2" t="s">
        <v>67</v>
      </c>
      <c r="E458" s="3">
        <v>100</v>
      </c>
      <c r="F458" s="4">
        <v>266</v>
      </c>
      <c r="G458" s="5">
        <f>H458*E458/F458</f>
        <v>0.75187969924812026</v>
      </c>
      <c r="H458" s="3">
        <v>2</v>
      </c>
      <c r="J458" s="6" t="str">
        <f>IF(I458&gt;0,I458/H458*100,"")</f>
        <v/>
      </c>
      <c r="K458" s="3">
        <v>1</v>
      </c>
      <c r="L458" s="3">
        <v>1.1999999999999999E-3</v>
      </c>
      <c r="M458" s="5">
        <f>H458/L458/9.81</f>
        <v>169.89466530750934</v>
      </c>
    </row>
    <row r="459" spans="1:13" ht="16.05" customHeight="1" x14ac:dyDescent="0.3">
      <c r="A459" s="1" t="s">
        <v>668</v>
      </c>
      <c r="B459" s="1" t="s">
        <v>691</v>
      </c>
      <c r="C459" s="1" t="s">
        <v>293</v>
      </c>
      <c r="D459" s="2" t="s">
        <v>67</v>
      </c>
      <c r="E459" s="3">
        <v>150</v>
      </c>
      <c r="F459" s="4">
        <v>292</v>
      </c>
      <c r="G459" s="5">
        <f>H459*E459/F459</f>
        <v>15.873287671232877</v>
      </c>
      <c r="H459" s="3">
        <v>30.9</v>
      </c>
      <c r="J459" s="6" t="str">
        <f>IF(I459&gt;0,I459/H459*100,"")</f>
        <v/>
      </c>
      <c r="K459" s="3">
        <v>1</v>
      </c>
      <c r="L459" s="3">
        <v>0.53800000000000003</v>
      </c>
      <c r="M459" s="5">
        <f>H459/L459/9.81</f>
        <v>5.8547343769539459</v>
      </c>
    </row>
    <row r="460" spans="1:13" ht="16.05" customHeight="1" x14ac:dyDescent="0.3">
      <c r="A460" s="1" t="s">
        <v>669</v>
      </c>
      <c r="B460" s="1" t="s">
        <v>685</v>
      </c>
      <c r="C460" s="1" t="s">
        <v>293</v>
      </c>
      <c r="D460" s="2" t="s">
        <v>67</v>
      </c>
      <c r="E460" s="3">
        <v>150</v>
      </c>
      <c r="F460" s="4">
        <v>294</v>
      </c>
      <c r="G460" s="5">
        <f>H460*E460/F460</f>
        <v>51.224489795918366</v>
      </c>
      <c r="H460" s="3">
        <v>100.4</v>
      </c>
      <c r="J460" s="6" t="str">
        <f>IF(I460&gt;0,I460/H460*100,"")</f>
        <v/>
      </c>
      <c r="K460" s="3">
        <v>1</v>
      </c>
      <c r="L460" s="3">
        <v>1.38</v>
      </c>
      <c r="M460" s="5">
        <f>H460/L460/9.81</f>
        <v>7.4162714769017137</v>
      </c>
    </row>
    <row r="461" spans="1:13" ht="16.05" customHeight="1" x14ac:dyDescent="0.3">
      <c r="A461" s="1" t="s">
        <v>670</v>
      </c>
      <c r="B461" s="1" t="s">
        <v>686</v>
      </c>
      <c r="C461" s="1" t="s">
        <v>293</v>
      </c>
      <c r="D461" s="2" t="s">
        <v>67</v>
      </c>
      <c r="E461" s="3">
        <v>200</v>
      </c>
      <c r="F461" s="4">
        <v>289</v>
      </c>
      <c r="G461" s="5">
        <f>H461*E461/F461</f>
        <v>30.103806228373703</v>
      </c>
      <c r="H461" s="3">
        <v>43.5</v>
      </c>
      <c r="J461" s="6" t="str">
        <f>IF(I461&gt;0,I461/H461*100,"")</f>
        <v/>
      </c>
      <c r="K461" s="3">
        <v>1</v>
      </c>
      <c r="L461" s="3">
        <v>0.626</v>
      </c>
      <c r="M461" s="5">
        <f>H461/L461/9.81</f>
        <v>7.0834676749616508</v>
      </c>
    </row>
    <row r="462" spans="1:13" ht="16.05" customHeight="1" x14ac:dyDescent="0.3">
      <c r="A462" s="1" t="s">
        <v>671</v>
      </c>
      <c r="B462" s="1" t="s">
        <v>687</v>
      </c>
      <c r="C462" s="1" t="s">
        <v>293</v>
      </c>
      <c r="D462" s="2" t="s">
        <v>67</v>
      </c>
      <c r="E462" s="3">
        <v>140</v>
      </c>
      <c r="F462" s="4">
        <v>284</v>
      </c>
      <c r="G462" s="5">
        <f>H462*E462/F462</f>
        <v>33.91549295774648</v>
      </c>
      <c r="H462" s="3">
        <v>68.8</v>
      </c>
      <c r="J462" s="6" t="str">
        <f>IF(I462&gt;0,I462/H462*100,"")</f>
        <v/>
      </c>
      <c r="K462" s="3">
        <v>1</v>
      </c>
      <c r="L462" s="3">
        <v>1.1200000000000001</v>
      </c>
      <c r="M462" s="5">
        <f>H462/L462/9.81</f>
        <v>6.2618319499053436</v>
      </c>
    </row>
    <row r="463" spans="1:13" ht="16.05" customHeight="1" x14ac:dyDescent="0.3">
      <c r="A463" s="1" t="s">
        <v>672</v>
      </c>
      <c r="B463" s="1" t="s">
        <v>688</v>
      </c>
      <c r="C463" s="1" t="s">
        <v>293</v>
      </c>
      <c r="D463" s="2" t="s">
        <v>67</v>
      </c>
      <c r="E463" s="3">
        <v>145</v>
      </c>
      <c r="F463" s="4">
        <v>290</v>
      </c>
      <c r="G463" s="5">
        <f>H463*E463/F463</f>
        <v>27.4</v>
      </c>
      <c r="H463" s="3">
        <v>54.8</v>
      </c>
      <c r="J463" s="6" t="str">
        <f>IF(I463&gt;0,I463/H463*100,"")</f>
        <v/>
      </c>
      <c r="K463" s="3">
        <v>1</v>
      </c>
      <c r="L463" s="3">
        <v>1.1399999999999999</v>
      </c>
      <c r="M463" s="5">
        <f>H463/L463/9.81</f>
        <v>4.9001198204481646</v>
      </c>
    </row>
    <row r="464" spans="1:13" ht="16.05" customHeight="1" x14ac:dyDescent="0.3">
      <c r="A464" s="1" t="s">
        <v>673</v>
      </c>
      <c r="B464" s="1" t="s">
        <v>689</v>
      </c>
      <c r="C464" s="1" t="s">
        <v>293</v>
      </c>
      <c r="D464" s="2" t="s">
        <v>67</v>
      </c>
      <c r="E464" s="3">
        <v>200</v>
      </c>
      <c r="F464" s="4">
        <v>292</v>
      </c>
      <c r="G464" s="5">
        <f>H464*E464/F464</f>
        <v>53.424657534246577</v>
      </c>
      <c r="H464" s="3">
        <v>78</v>
      </c>
      <c r="J464" s="6" t="str">
        <f>IF(I464&gt;0,I464/H464*100,"")</f>
        <v/>
      </c>
      <c r="K464" s="3">
        <v>1</v>
      </c>
      <c r="L464" s="3">
        <v>2.14</v>
      </c>
      <c r="M464" s="5">
        <f>H464/L464/9.81</f>
        <v>3.7154534282202976</v>
      </c>
    </row>
    <row r="465" spans="1:13" ht="16.05" customHeight="1" x14ac:dyDescent="0.3">
      <c r="A465" s="1" t="s">
        <v>652</v>
      </c>
      <c r="B465" s="1" t="s">
        <v>653</v>
      </c>
      <c r="C465" s="1" t="s">
        <v>293</v>
      </c>
      <c r="D465" s="2" t="s">
        <v>67</v>
      </c>
      <c r="E465" s="3">
        <v>200</v>
      </c>
      <c r="F465" s="4">
        <v>269</v>
      </c>
      <c r="G465" s="5">
        <f>H465*E465/F465</f>
        <v>0.22304832713754646</v>
      </c>
      <c r="H465" s="3">
        <v>0.3</v>
      </c>
      <c r="J465" s="6" t="str">
        <f>IF(I465&gt;0,I465/H465*100,"")</f>
        <v/>
      </c>
      <c r="K465" s="3">
        <v>1</v>
      </c>
      <c r="L465" s="3">
        <v>1.5E-3</v>
      </c>
      <c r="M465" s="5">
        <f>H465/L465/9.81</f>
        <v>20.387359836901119</v>
      </c>
    </row>
    <row r="466" spans="1:13" ht="16.05" customHeight="1" x14ac:dyDescent="0.3">
      <c r="A466" s="1" t="s">
        <v>654</v>
      </c>
      <c r="B466" s="1" t="s">
        <v>655</v>
      </c>
      <c r="C466" s="1" t="s">
        <v>293</v>
      </c>
      <c r="D466" s="2" t="s">
        <v>67</v>
      </c>
      <c r="E466" s="3">
        <v>150</v>
      </c>
      <c r="F466" s="4">
        <v>268</v>
      </c>
      <c r="G466" s="5">
        <f>H466*E466/F466</f>
        <v>1.3992537313432836</v>
      </c>
      <c r="H466" s="3">
        <v>2.5</v>
      </c>
      <c r="J466" s="6" t="str">
        <f>IF(I466&gt;0,I466/H466*100,"")</f>
        <v/>
      </c>
      <c r="K466" s="3">
        <v>1</v>
      </c>
      <c r="L466" s="3">
        <v>4.4999999999999997E-3</v>
      </c>
      <c r="M466" s="5">
        <f>H466/L466/9.81</f>
        <v>56.631555102503114</v>
      </c>
    </row>
    <row r="467" spans="1:13" ht="16.05" customHeight="1" x14ac:dyDescent="0.3">
      <c r="A467" s="1" t="s">
        <v>656</v>
      </c>
      <c r="B467" s="1" t="s">
        <v>657</v>
      </c>
      <c r="C467" s="1" t="s">
        <v>293</v>
      </c>
      <c r="D467" s="2" t="s">
        <v>67</v>
      </c>
      <c r="E467" s="3">
        <v>245</v>
      </c>
      <c r="F467" s="4">
        <v>256</v>
      </c>
      <c r="G467" s="5">
        <f>H467*E467/F467</f>
        <v>6.029296875</v>
      </c>
      <c r="H467" s="3">
        <v>6.3</v>
      </c>
      <c r="J467" s="6" t="str">
        <f>IF(I467&gt;0,I467/H467*100,"")</f>
        <v/>
      </c>
      <c r="K467" s="3">
        <v>1</v>
      </c>
      <c r="L467" s="3">
        <v>1.01E-2</v>
      </c>
      <c r="M467" s="5">
        <f>H467/L467/9.81</f>
        <v>63.584340085384689</v>
      </c>
    </row>
    <row r="468" spans="1:13" ht="16.05" customHeight="1" x14ac:dyDescent="0.3">
      <c r="A468" s="1" t="s">
        <v>674</v>
      </c>
      <c r="B468" s="1" t="s">
        <v>692</v>
      </c>
      <c r="C468" s="1" t="s">
        <v>293</v>
      </c>
      <c r="D468" s="2" t="s">
        <v>67</v>
      </c>
      <c r="E468" s="3">
        <v>220</v>
      </c>
      <c r="F468" s="4">
        <v>283</v>
      </c>
      <c r="G468" s="5">
        <f>H468*E468/F468</f>
        <v>92.508833922261488</v>
      </c>
      <c r="H468" s="3">
        <v>119</v>
      </c>
      <c r="J468" s="6" t="str">
        <f>IF(I468&gt;0,I468/H468*100,"")</f>
        <v/>
      </c>
      <c r="K468" s="3">
        <v>1</v>
      </c>
      <c r="L468" s="3">
        <v>3.48</v>
      </c>
      <c r="M468" s="5">
        <f>H468/L468/9.81</f>
        <v>3.485769857171312</v>
      </c>
    </row>
    <row r="469" spans="1:13" ht="16.05" customHeight="1" x14ac:dyDescent="0.3">
      <c r="A469" s="1" t="s">
        <v>658</v>
      </c>
      <c r="B469" s="1" t="s">
        <v>675</v>
      </c>
      <c r="C469" s="1" t="s">
        <v>293</v>
      </c>
      <c r="D469" s="2" t="s">
        <v>67</v>
      </c>
      <c r="E469" s="3">
        <v>100</v>
      </c>
      <c r="F469" s="4">
        <v>269</v>
      </c>
      <c r="G469" s="5">
        <f>H469*E469/F469</f>
        <v>1.0408921933085502</v>
      </c>
      <c r="H469" s="3">
        <v>2.8</v>
      </c>
      <c r="J469" s="6" t="str">
        <f>IF(I469&gt;0,I469/H469*100,"")</f>
        <v/>
      </c>
      <c r="K469" s="3">
        <v>1</v>
      </c>
      <c r="L469" s="3">
        <v>1.12E-2</v>
      </c>
      <c r="M469" s="5">
        <f>H469/L469/9.81</f>
        <v>25.484199796126401</v>
      </c>
    </row>
    <row r="470" spans="1:13" ht="16.05" customHeight="1" x14ac:dyDescent="0.3">
      <c r="A470" s="1" t="s">
        <v>659</v>
      </c>
      <c r="B470" s="1" t="s">
        <v>676</v>
      </c>
      <c r="C470" s="1" t="s">
        <v>293</v>
      </c>
      <c r="D470" s="2" t="s">
        <v>67</v>
      </c>
      <c r="E470" s="3">
        <v>250</v>
      </c>
      <c r="F470" s="4">
        <v>273</v>
      </c>
      <c r="G470" s="5">
        <f>H470*E470/F470</f>
        <v>7.0512820512820511</v>
      </c>
      <c r="H470" s="3">
        <v>7.7</v>
      </c>
      <c r="J470" s="6" t="str">
        <f>IF(I470&gt;0,I470/H470*100,"")</f>
        <v/>
      </c>
      <c r="K470" s="3">
        <v>1</v>
      </c>
      <c r="L470" s="3">
        <v>1.7399999999999999E-2</v>
      </c>
      <c r="M470" s="5">
        <f>H470/L470/9.81</f>
        <v>45.109962857511107</v>
      </c>
    </row>
    <row r="471" spans="1:13" ht="16.05" customHeight="1" x14ac:dyDescent="0.3">
      <c r="A471" s="1" t="s">
        <v>660</v>
      </c>
      <c r="B471" s="1" t="s">
        <v>677</v>
      </c>
      <c r="C471" s="1" t="s">
        <v>293</v>
      </c>
      <c r="D471" s="2" t="s">
        <v>67</v>
      </c>
      <c r="E471" s="3">
        <v>150</v>
      </c>
      <c r="F471" s="4">
        <v>289</v>
      </c>
      <c r="G471" s="5">
        <f>H471*E471/F471</f>
        <v>3.0103806228373702</v>
      </c>
      <c r="H471" s="3">
        <v>5.8</v>
      </c>
      <c r="J471" s="6" t="str">
        <f>IF(I471&gt;0,I471/H471*100,"")</f>
        <v/>
      </c>
      <c r="K471" s="3">
        <v>1</v>
      </c>
      <c r="L471" s="3">
        <v>1.8499999999999999E-2</v>
      </c>
      <c r="M471" s="5">
        <f>H471/L471/9.81</f>
        <v>31.958564068655814</v>
      </c>
    </row>
    <row r="472" spans="1:13" ht="16.05" customHeight="1" x14ac:dyDescent="0.3">
      <c r="A472" s="1" t="s">
        <v>693</v>
      </c>
      <c r="B472" s="1" t="s">
        <v>693</v>
      </c>
      <c r="C472" s="1" t="s">
        <v>292</v>
      </c>
      <c r="D472" s="2" t="s">
        <v>280</v>
      </c>
      <c r="E472" s="3">
        <v>234</v>
      </c>
      <c r="F472" s="4">
        <v>289</v>
      </c>
      <c r="G472" s="5">
        <f>H472*E472/F472</f>
        <v>7202.9896193771629</v>
      </c>
      <c r="H472" s="3">
        <v>8896</v>
      </c>
      <c r="J472" s="6" t="str">
        <f>IF(I472&gt;0,I472/H472*100,"")</f>
        <v/>
      </c>
      <c r="K472" s="3">
        <v>1</v>
      </c>
      <c r="L472" s="3">
        <v>11</v>
      </c>
      <c r="M472" s="5">
        <f>H472/L472/9.81</f>
        <v>82.43906959503289</v>
      </c>
    </row>
    <row r="473" spans="1:13" ht="16.05" customHeight="1" x14ac:dyDescent="0.3">
      <c r="A473" s="1" t="s">
        <v>694</v>
      </c>
      <c r="B473" s="1" t="s">
        <v>695</v>
      </c>
      <c r="C473" s="1" t="s">
        <v>292</v>
      </c>
      <c r="D473" s="2" t="s">
        <v>280</v>
      </c>
      <c r="E473" s="3">
        <v>264</v>
      </c>
      <c r="F473" s="4">
        <v>316</v>
      </c>
      <c r="G473" s="5">
        <f>H473*E473/F473</f>
        <v>2736.0759493670885</v>
      </c>
      <c r="H473" s="3">
        <v>3275</v>
      </c>
      <c r="I473" s="3">
        <v>1475</v>
      </c>
      <c r="J473" s="6">
        <f>IF(I473&gt;0,I473/H473*100,"")</f>
        <v>45.038167938931295</v>
      </c>
      <c r="K473" s="3">
        <v>4</v>
      </c>
      <c r="L473" s="3">
        <v>3.06</v>
      </c>
      <c r="M473" s="5">
        <f>H473/L473/9.81</f>
        <v>109.09902527099864</v>
      </c>
    </row>
    <row r="474" spans="1:13" ht="16.05" customHeight="1" x14ac:dyDescent="0.3">
      <c r="A474" s="1" t="s">
        <v>694</v>
      </c>
      <c r="B474" s="1" t="s">
        <v>696</v>
      </c>
      <c r="C474" s="1" t="s">
        <v>292</v>
      </c>
      <c r="D474" s="2" t="s">
        <v>280</v>
      </c>
      <c r="E474" s="3">
        <v>274</v>
      </c>
      <c r="F474" s="4">
        <v>318</v>
      </c>
      <c r="G474" s="5">
        <f>H474*E474/F474</f>
        <v>2820.132075471698</v>
      </c>
      <c r="H474" s="3">
        <v>3273</v>
      </c>
      <c r="I474" s="3">
        <v>1474</v>
      </c>
      <c r="J474" s="6">
        <f>IF(I474&gt;0,I474/H474*100,"")</f>
        <v>45.035135960892148</v>
      </c>
      <c r="K474" s="3">
        <v>4</v>
      </c>
      <c r="L474" s="3">
        <v>3.06</v>
      </c>
      <c r="M474" s="5">
        <f>H474/L474/9.81</f>
        <v>109.03239991205452</v>
      </c>
    </row>
    <row r="475" spans="1:13" ht="16.05" customHeight="1" x14ac:dyDescent="0.3">
      <c r="A475" s="1" t="s">
        <v>694</v>
      </c>
      <c r="B475" s="1" t="s">
        <v>697</v>
      </c>
      <c r="C475" s="1" t="s">
        <v>292</v>
      </c>
      <c r="D475" s="2" t="s">
        <v>280</v>
      </c>
      <c r="E475" s="3">
        <v>303</v>
      </c>
      <c r="F475" s="4">
        <v>342</v>
      </c>
      <c r="G475" s="5">
        <f>H475*E475/F475</f>
        <v>2810.280701754386</v>
      </c>
      <c r="H475" s="3">
        <v>3172</v>
      </c>
      <c r="I475" s="3">
        <v>1428</v>
      </c>
      <c r="J475" s="6">
        <f>IF(I475&gt;0,I475/H475*100,"")</f>
        <v>45.018915510718784</v>
      </c>
      <c r="K475" s="3">
        <v>4</v>
      </c>
      <c r="L475" s="3">
        <v>3.02</v>
      </c>
      <c r="M475" s="5">
        <f>H475/L475/9.81</f>
        <v>107.06739305074561</v>
      </c>
    </row>
    <row r="476" spans="1:13" ht="16.05" customHeight="1" x14ac:dyDescent="0.3">
      <c r="A476" s="1" t="s">
        <v>698</v>
      </c>
      <c r="B476" s="1" t="s">
        <v>699</v>
      </c>
      <c r="C476" s="1" t="s">
        <v>292</v>
      </c>
      <c r="D476" s="2" t="s">
        <v>282</v>
      </c>
      <c r="E476" s="3">
        <v>200</v>
      </c>
      <c r="F476" s="4">
        <v>220</v>
      </c>
      <c r="G476" s="5">
        <f>H476*E476/F476</f>
        <v>100</v>
      </c>
      <c r="H476" s="3">
        <v>110</v>
      </c>
      <c r="J476" s="6" t="str">
        <f>IF(I476&gt;0,I476/H476*100,"")</f>
        <v/>
      </c>
      <c r="K476" s="3">
        <v>1</v>
      </c>
      <c r="L476" s="3">
        <v>0.34</v>
      </c>
      <c r="M476" s="5">
        <f>H476/L476/9.81</f>
        <v>32.979552677340045</v>
      </c>
    </row>
    <row r="477" spans="1:13" ht="16.05" customHeight="1" x14ac:dyDescent="0.3">
      <c r="A477" s="1" t="s">
        <v>700</v>
      </c>
      <c r="B477" s="1" t="s">
        <v>700</v>
      </c>
      <c r="C477" s="1" t="s">
        <v>292</v>
      </c>
      <c r="D477" s="2" t="s">
        <v>283</v>
      </c>
      <c r="E477" s="3">
        <v>365</v>
      </c>
      <c r="F477" s="4">
        <v>429</v>
      </c>
      <c r="G477" s="5">
        <f>H477*E477/F477</f>
        <v>2459.7086247086245</v>
      </c>
      <c r="H477" s="3">
        <v>2891</v>
      </c>
      <c r="I477" s="3">
        <v>2024</v>
      </c>
      <c r="J477" s="6">
        <f>IF(I477&gt;0,I477/H477*100,"")</f>
        <v>70.010377032168805</v>
      </c>
      <c r="K477" s="3">
        <v>1</v>
      </c>
      <c r="L477" s="3">
        <v>4.5199999999999996</v>
      </c>
      <c r="M477" s="5">
        <f>H477/L477/9.81</f>
        <v>65.198957177523383</v>
      </c>
    </row>
    <row r="478" spans="1:13" ht="16.05" customHeight="1" x14ac:dyDescent="0.3">
      <c r="A478" s="1" t="s">
        <v>701</v>
      </c>
      <c r="B478" s="1" t="s">
        <v>701</v>
      </c>
      <c r="C478" s="1" t="s">
        <v>294</v>
      </c>
      <c r="D478" s="2" t="s">
        <v>19</v>
      </c>
      <c r="E478" s="3">
        <v>240</v>
      </c>
      <c r="F478" s="4">
        <v>280</v>
      </c>
      <c r="G478" s="5">
        <f>H478*E478/F478</f>
        <v>72.857142857142861</v>
      </c>
      <c r="H478" s="3">
        <v>85</v>
      </c>
      <c r="I478" s="3">
        <v>17</v>
      </c>
      <c r="J478" s="6">
        <f>IF(I478&gt;0,I478/H478*100,"")</f>
        <v>20</v>
      </c>
      <c r="K478" s="3" t="s">
        <v>45</v>
      </c>
      <c r="L478" s="3">
        <v>6.5000000000000002E-2</v>
      </c>
      <c r="M478" s="5">
        <f>H478/L478/9.81</f>
        <v>133.30196816435347</v>
      </c>
    </row>
    <row r="479" spans="1:13" ht="16.05" customHeight="1" x14ac:dyDescent="0.3">
      <c r="A479" s="1" t="s">
        <v>702</v>
      </c>
      <c r="B479" s="1" t="s">
        <v>702</v>
      </c>
      <c r="C479" s="1" t="s">
        <v>294</v>
      </c>
      <c r="D479" s="2" t="s">
        <v>412</v>
      </c>
      <c r="E479" s="3">
        <v>100</v>
      </c>
      <c r="F479" s="4">
        <v>287</v>
      </c>
      <c r="G479" s="5">
        <f>H479*E479/F479</f>
        <v>0.16097560975609757</v>
      </c>
      <c r="H479" s="3">
        <v>0.46200000000000002</v>
      </c>
      <c r="I479" s="3">
        <v>0.13300000000000001</v>
      </c>
      <c r="J479" s="6">
        <f>IF(I479&gt;0,I479/H479*100,"")</f>
        <v>28.787878787878789</v>
      </c>
      <c r="K479" s="3" t="s">
        <v>45</v>
      </c>
      <c r="L479" s="3">
        <v>8.9999999999999993E-3</v>
      </c>
      <c r="M479" s="5">
        <f>H479/L479/9.81</f>
        <v>5.2327556914712883</v>
      </c>
    </row>
    <row r="480" spans="1:13" ht="16.05" customHeight="1" x14ac:dyDescent="0.3">
      <c r="A480" s="1" t="s">
        <v>705</v>
      </c>
      <c r="B480" s="1" t="s">
        <v>706</v>
      </c>
      <c r="C480" s="1" t="s">
        <v>293</v>
      </c>
      <c r="D480" s="2" t="s">
        <v>10</v>
      </c>
      <c r="E480" s="3">
        <v>202</v>
      </c>
      <c r="F480" s="4">
        <v>222</v>
      </c>
      <c r="G480" s="5">
        <f>H480*E480/F480</f>
        <v>133.75675675675674</v>
      </c>
      <c r="H480" s="3">
        <v>147</v>
      </c>
      <c r="J480" s="6" t="str">
        <f>IF(I480&gt;0,I480/H480*100,"")</f>
        <v/>
      </c>
      <c r="K480" s="3">
        <v>1</v>
      </c>
      <c r="L480" s="3">
        <v>0.25</v>
      </c>
      <c r="M480" s="5">
        <f>H480/L480/9.81</f>
        <v>59.938837920489291</v>
      </c>
    </row>
    <row r="481" spans="1:13" ht="16.05" customHeight="1" x14ac:dyDescent="0.3">
      <c r="A481" s="1" t="s">
        <v>705</v>
      </c>
      <c r="B481" s="1" t="s">
        <v>707</v>
      </c>
      <c r="C481" s="1" t="s">
        <v>293</v>
      </c>
      <c r="D481" s="2" t="s">
        <v>10</v>
      </c>
      <c r="E481" s="3">
        <v>202</v>
      </c>
      <c r="F481" s="4">
        <v>222</v>
      </c>
      <c r="G481" s="5">
        <f>H481*E481/F481</f>
        <v>222.01801801801801</v>
      </c>
      <c r="H481" s="3">
        <v>244</v>
      </c>
      <c r="J481" s="6" t="str">
        <f>IF(I481&gt;0,I481/H481*100,"")</f>
        <v/>
      </c>
      <c r="K481" s="3">
        <v>1</v>
      </c>
      <c r="L481" s="3">
        <v>0.25</v>
      </c>
      <c r="M481" s="5">
        <f>H481/L481/9.81</f>
        <v>99.490316004077471</v>
      </c>
    </row>
    <row r="482" spans="1:13" ht="16.05" customHeight="1" x14ac:dyDescent="0.3">
      <c r="A482" s="1" t="s">
        <v>710</v>
      </c>
      <c r="B482" s="1" t="s">
        <v>711</v>
      </c>
      <c r="C482" s="1" t="s">
        <v>292</v>
      </c>
      <c r="D482" s="2" t="s">
        <v>280</v>
      </c>
      <c r="E482" s="3">
        <v>301</v>
      </c>
      <c r="F482" s="4">
        <v>327</v>
      </c>
      <c r="G482" s="5">
        <f>H482*E482/F482</f>
        <v>4899.7645259938836</v>
      </c>
      <c r="H482" s="3">
        <v>5323</v>
      </c>
      <c r="I482" s="3">
        <v>3460</v>
      </c>
      <c r="J482" s="6">
        <f>IF(I482&gt;0,I482/H482*100,"")</f>
        <v>65.000939319932371</v>
      </c>
      <c r="K482" s="3">
        <v>200</v>
      </c>
      <c r="L482" s="3">
        <v>7.75</v>
      </c>
      <c r="M482" s="5">
        <f>H482/L482/9.81</f>
        <v>70.014139620532049</v>
      </c>
    </row>
    <row r="483" spans="1:13" ht="16.05" customHeight="1" x14ac:dyDescent="0.3">
      <c r="A483" s="1" t="s">
        <v>712</v>
      </c>
      <c r="B483" s="1" t="s">
        <v>712</v>
      </c>
      <c r="C483" s="1" t="s">
        <v>293</v>
      </c>
      <c r="D483" s="2" t="s">
        <v>70</v>
      </c>
      <c r="E483" s="3">
        <v>238</v>
      </c>
      <c r="F483" s="4">
        <v>266</v>
      </c>
      <c r="G483" s="5">
        <f>H483*E483/F483</f>
        <v>3714.0526315789475</v>
      </c>
      <c r="H483" s="3">
        <v>4151</v>
      </c>
      <c r="J483" s="6" t="str">
        <f>IF(I483&gt;0,I483/H483*100,"")</f>
        <v/>
      </c>
      <c r="K483" s="3">
        <v>1</v>
      </c>
      <c r="L483" s="3">
        <v>200</v>
      </c>
      <c r="M483" s="5">
        <f>H483/L483/9.81</f>
        <v>2.1156982670744138</v>
      </c>
    </row>
    <row r="484" spans="1:13" ht="16.05" customHeight="1" x14ac:dyDescent="0.3">
      <c r="A484" s="1" t="s">
        <v>713</v>
      </c>
      <c r="B484" s="1" t="s">
        <v>713</v>
      </c>
      <c r="C484" s="1" t="s">
        <v>293</v>
      </c>
      <c r="D484" s="2" t="s">
        <v>70</v>
      </c>
      <c r="E484" s="3">
        <v>238</v>
      </c>
      <c r="F484" s="4">
        <v>266</v>
      </c>
      <c r="G484" s="5">
        <f>H484*E484/F484</f>
        <v>4776.105263157895</v>
      </c>
      <c r="H484" s="3">
        <v>5338</v>
      </c>
      <c r="J484" s="6" t="str">
        <f>IF(I484&gt;0,I484/H484*100,"")</f>
        <v/>
      </c>
      <c r="K484" s="3">
        <v>1</v>
      </c>
      <c r="L484" s="3">
        <v>266.2</v>
      </c>
      <c r="M484" s="5">
        <f>H484/L484/9.81</f>
        <v>2.0440970475089815</v>
      </c>
    </row>
    <row r="485" spans="1:13" ht="16.05" customHeight="1" x14ac:dyDescent="0.3">
      <c r="A485" s="1" t="s">
        <v>716</v>
      </c>
      <c r="B485" s="1" t="s">
        <v>716</v>
      </c>
      <c r="C485" s="1" t="s">
        <v>293</v>
      </c>
      <c r="D485" s="2" t="s">
        <v>70</v>
      </c>
      <c r="E485" s="3">
        <v>240</v>
      </c>
      <c r="F485" s="4">
        <v>265</v>
      </c>
      <c r="G485" s="5">
        <f>H485*E485/F485</f>
        <v>5639.5471698113206</v>
      </c>
      <c r="H485" s="3">
        <v>6227</v>
      </c>
      <c r="J485" s="6" t="str">
        <f>IF(I485&gt;0,I485/H485*100,"")</f>
        <v/>
      </c>
      <c r="K485" s="3">
        <v>1</v>
      </c>
      <c r="L485" s="3">
        <v>251.4</v>
      </c>
      <c r="M485" s="5">
        <f>H485/L485/9.81</f>
        <v>2.5249023409781874</v>
      </c>
    </row>
    <row r="486" spans="1:13" ht="16.05" customHeight="1" x14ac:dyDescent="0.3">
      <c r="A486" s="1" t="s">
        <v>714</v>
      </c>
      <c r="B486" s="1" t="s">
        <v>714</v>
      </c>
      <c r="C486" s="1" t="s">
        <v>293</v>
      </c>
      <c r="D486" s="2" t="s">
        <v>70</v>
      </c>
      <c r="E486" s="3">
        <v>245</v>
      </c>
      <c r="F486" s="4">
        <v>270</v>
      </c>
      <c r="G486" s="5">
        <f>H486*E486/F486</f>
        <v>6760.1851851851852</v>
      </c>
      <c r="H486" s="3">
        <v>7450</v>
      </c>
      <c r="J486" s="6" t="str">
        <f>IF(I486&gt;0,I486/H486*100,"")</f>
        <v/>
      </c>
      <c r="K486" s="3">
        <v>1</v>
      </c>
      <c r="L486" s="3">
        <v>319.3</v>
      </c>
      <c r="M486" s="5">
        <f>H486/L486/9.81</f>
        <v>2.3784188973522289</v>
      </c>
    </row>
    <row r="487" spans="1:13" ht="16.05" customHeight="1" x14ac:dyDescent="0.3">
      <c r="A487" s="1" t="s">
        <v>715</v>
      </c>
      <c r="B487" s="1" t="s">
        <v>715</v>
      </c>
      <c r="C487" s="1" t="s">
        <v>293</v>
      </c>
      <c r="D487" s="2" t="s">
        <v>70</v>
      </c>
      <c r="E487" s="3">
        <v>245</v>
      </c>
      <c r="F487" s="4">
        <v>270</v>
      </c>
      <c r="G487" s="5">
        <f>H487*E487/F487</f>
        <v>7701.166666666667</v>
      </c>
      <c r="H487" s="3">
        <v>8487</v>
      </c>
      <c r="J487" s="6" t="str">
        <f>IF(I487&gt;0,I487/H487*100,"")</f>
        <v/>
      </c>
      <c r="K487" s="3">
        <v>1</v>
      </c>
      <c r="L487" s="3">
        <v>350</v>
      </c>
      <c r="M487" s="5">
        <f>H487/L487/9.81</f>
        <v>2.4718217562254257</v>
      </c>
    </row>
    <row r="488" spans="1:13" ht="16.05" customHeight="1" x14ac:dyDescent="0.3">
      <c r="A488" s="1" t="s">
        <v>717</v>
      </c>
      <c r="B488" s="1" t="s">
        <v>717</v>
      </c>
      <c r="C488" s="1" t="s">
        <v>292</v>
      </c>
      <c r="D488" s="2" t="s">
        <v>281</v>
      </c>
      <c r="E488" s="3">
        <v>180</v>
      </c>
      <c r="F488" s="4">
        <v>200</v>
      </c>
      <c r="G488" s="5">
        <f>H488*E488/F488</f>
        <v>39.96</v>
      </c>
      <c r="H488" s="3">
        <v>44.4</v>
      </c>
      <c r="J488" s="6" t="str">
        <f>IF(I488&gt;0,I488/H488*100,"")</f>
        <v/>
      </c>
      <c r="K488" s="3">
        <v>1</v>
      </c>
      <c r="L488" s="3">
        <v>0.15</v>
      </c>
      <c r="M488" s="5">
        <f>H488/L488/9.81</f>
        <v>30.173292558613657</v>
      </c>
    </row>
    <row r="489" spans="1:13" ht="16.05" customHeight="1" x14ac:dyDescent="0.3">
      <c r="A489" s="1" t="s">
        <v>717</v>
      </c>
      <c r="B489" s="1" t="s">
        <v>720</v>
      </c>
      <c r="C489" s="1" t="s">
        <v>292</v>
      </c>
      <c r="D489" s="2" t="s">
        <v>721</v>
      </c>
      <c r="E489" s="3">
        <v>202</v>
      </c>
      <c r="F489" s="4">
        <v>220</v>
      </c>
      <c r="G489" s="5">
        <f>H489*E489/F489</f>
        <v>59.957272727272724</v>
      </c>
      <c r="H489" s="3">
        <v>65.3</v>
      </c>
      <c r="J489" s="6" t="str">
        <f>IF(I489&gt;0,I489/H489*100,"")</f>
        <v/>
      </c>
      <c r="K489" s="3">
        <v>1</v>
      </c>
      <c r="L489" s="3">
        <v>0.15</v>
      </c>
      <c r="M489" s="5">
        <f>H489/L489/9.81</f>
        <v>44.376486578321433</v>
      </c>
    </row>
    <row r="490" spans="1:13" ht="16.05" customHeight="1" x14ac:dyDescent="0.3">
      <c r="A490" s="1" t="s">
        <v>717</v>
      </c>
      <c r="B490" s="1" t="s">
        <v>719</v>
      </c>
      <c r="C490" s="1" t="s">
        <v>292</v>
      </c>
      <c r="D490" s="2" t="s">
        <v>721</v>
      </c>
      <c r="E490" s="3">
        <v>202</v>
      </c>
      <c r="F490" s="4">
        <v>220</v>
      </c>
      <c r="G490" s="5">
        <f>H490*E490/F490</f>
        <v>40.032727272727278</v>
      </c>
      <c r="H490" s="3">
        <v>43.6</v>
      </c>
      <c r="J490" s="6" t="str">
        <f>IF(I490&gt;0,I490/H490*100,"")</f>
        <v/>
      </c>
      <c r="K490" s="3">
        <v>1</v>
      </c>
      <c r="L490" s="3">
        <v>0.15</v>
      </c>
      <c r="M490" s="5">
        <f>H490/L490/9.81</f>
        <v>29.62962962962963</v>
      </c>
    </row>
    <row r="491" spans="1:13" ht="16.05" customHeight="1" x14ac:dyDescent="0.3">
      <c r="A491" s="1" t="s">
        <v>717</v>
      </c>
      <c r="B491" s="1" t="s">
        <v>718</v>
      </c>
      <c r="C491" s="1" t="s">
        <v>292</v>
      </c>
      <c r="D491" s="2" t="s">
        <v>281</v>
      </c>
      <c r="E491" s="3">
        <v>180</v>
      </c>
      <c r="F491" s="4">
        <v>200</v>
      </c>
      <c r="G491" s="5">
        <f>H491*E491/F491</f>
        <v>39.96</v>
      </c>
      <c r="H491" s="3">
        <v>44.4</v>
      </c>
      <c r="J491" s="6" t="str">
        <f>IF(I491&gt;0,I491/H491*100,"")</f>
        <v/>
      </c>
      <c r="K491" s="3">
        <v>1</v>
      </c>
      <c r="L491" s="3">
        <v>0.15</v>
      </c>
      <c r="M491" s="5">
        <f>H491/L491/9.81</f>
        <v>30.173292558613657</v>
      </c>
    </row>
    <row r="492" spans="1:13" ht="16.05" customHeight="1" x14ac:dyDescent="0.3">
      <c r="A492" s="1" t="s">
        <v>775</v>
      </c>
      <c r="B492" s="1" t="s">
        <v>725</v>
      </c>
      <c r="C492" s="1" t="s">
        <v>294</v>
      </c>
      <c r="D492" s="2" t="s">
        <v>236</v>
      </c>
      <c r="E492" s="3">
        <v>221</v>
      </c>
      <c r="F492" s="4">
        <v>259</v>
      </c>
      <c r="G492" s="5">
        <f>H492*E492/F492</f>
        <v>347.88301158301158</v>
      </c>
      <c r="H492" s="3">
        <v>407.7</v>
      </c>
      <c r="J492" s="6" t="str">
        <f>IF(I492&gt;0,I492/H492*100,"")</f>
        <v/>
      </c>
      <c r="K492" s="3">
        <v>1</v>
      </c>
      <c r="L492" s="3">
        <v>0.25</v>
      </c>
      <c r="M492" s="5">
        <f>H492/L492/9.81</f>
        <v>166.23853211009174</v>
      </c>
    </row>
    <row r="493" spans="1:13" ht="16.05" customHeight="1" x14ac:dyDescent="0.3">
      <c r="A493" s="1" t="s">
        <v>775</v>
      </c>
      <c r="B493" s="1" t="s">
        <v>726</v>
      </c>
      <c r="C493" s="1" t="s">
        <v>294</v>
      </c>
      <c r="D493" s="2" t="s">
        <v>236</v>
      </c>
      <c r="E493" s="3">
        <v>212</v>
      </c>
      <c r="F493" s="4">
        <v>250</v>
      </c>
      <c r="G493" s="5">
        <f>H493*E493/F493</f>
        <v>316.72800000000001</v>
      </c>
      <c r="H493" s="3">
        <v>373.5</v>
      </c>
      <c r="J493" s="6" t="str">
        <f>IF(I493&gt;0,I493/H493*100,"")</f>
        <v/>
      </c>
      <c r="K493" s="3">
        <v>1</v>
      </c>
      <c r="L493" s="3">
        <v>0.25</v>
      </c>
      <c r="M493" s="5">
        <f>H493/L493/9.81</f>
        <v>152.29357798165137</v>
      </c>
    </row>
    <row r="494" spans="1:13" ht="16.05" customHeight="1" x14ac:dyDescent="0.3">
      <c r="A494" s="1" t="s">
        <v>775</v>
      </c>
      <c r="B494" s="1" t="s">
        <v>722</v>
      </c>
      <c r="C494" s="1" t="s">
        <v>294</v>
      </c>
      <c r="D494" s="2" t="s">
        <v>721</v>
      </c>
      <c r="E494" s="3">
        <v>189</v>
      </c>
      <c r="F494" s="4">
        <v>208</v>
      </c>
      <c r="G494" s="5">
        <f>H494*E494/F494</f>
        <v>139.66009615384615</v>
      </c>
      <c r="H494" s="3">
        <v>153.69999999999999</v>
      </c>
      <c r="J494" s="6" t="str">
        <f>IF(I494&gt;0,I494/H494*100,"")</f>
        <v/>
      </c>
      <c r="K494" s="3">
        <v>1</v>
      </c>
      <c r="L494" s="3">
        <v>0.2</v>
      </c>
      <c r="M494" s="5">
        <f>H494/L494/9.81</f>
        <v>78.338430173292537</v>
      </c>
    </row>
    <row r="495" spans="1:13" ht="16.05" customHeight="1" x14ac:dyDescent="0.3">
      <c r="A495" s="1" t="s">
        <v>775</v>
      </c>
      <c r="B495" s="1" t="s">
        <v>723</v>
      </c>
      <c r="C495" s="1" t="s">
        <v>294</v>
      </c>
      <c r="D495" s="2" t="s">
        <v>721</v>
      </c>
      <c r="E495" s="3">
        <v>203</v>
      </c>
      <c r="F495" s="4">
        <v>230</v>
      </c>
      <c r="G495" s="5">
        <f>H495*E495/F495</f>
        <v>273.69695652173914</v>
      </c>
      <c r="H495" s="3">
        <v>310.10000000000002</v>
      </c>
      <c r="J495" s="6" t="str">
        <f>IF(I495&gt;0,I495/H495*100,"")</f>
        <v/>
      </c>
      <c r="K495" s="3">
        <v>1</v>
      </c>
      <c r="L495" s="3">
        <v>0.19</v>
      </c>
      <c r="M495" s="5">
        <f>H495/L495/9.81</f>
        <v>166.37158645850099</v>
      </c>
    </row>
    <row r="496" spans="1:13" ht="16.05" customHeight="1" x14ac:dyDescent="0.3">
      <c r="A496" s="1" t="s">
        <v>775</v>
      </c>
      <c r="B496" s="1" t="s">
        <v>724</v>
      </c>
      <c r="C496" s="1" t="s">
        <v>294</v>
      </c>
      <c r="D496" s="2" t="s">
        <v>236</v>
      </c>
      <c r="E496" s="3">
        <v>150</v>
      </c>
      <c r="F496" s="4">
        <v>281</v>
      </c>
      <c r="G496" s="5">
        <f>H496*E496/F496</f>
        <v>150</v>
      </c>
      <c r="H496" s="3">
        <v>281</v>
      </c>
      <c r="J496" s="6" t="str">
        <f>IF(I496&gt;0,I496/H496*100,"")</f>
        <v/>
      </c>
      <c r="K496" s="3">
        <v>1</v>
      </c>
      <c r="L496" s="3">
        <v>0.19</v>
      </c>
      <c r="M496" s="5">
        <f>H496/L496/9.81</f>
        <v>150.75916089918988</v>
      </c>
    </row>
    <row r="497" spans="1:13" ht="16.05" customHeight="1" x14ac:dyDescent="0.3">
      <c r="A497" s="1" t="s">
        <v>727</v>
      </c>
      <c r="B497" s="1" t="s">
        <v>728</v>
      </c>
      <c r="C497" s="1" t="s">
        <v>292</v>
      </c>
      <c r="D497" s="2" t="s">
        <v>236</v>
      </c>
      <c r="E497" s="3">
        <v>248</v>
      </c>
      <c r="F497" s="4">
        <v>281</v>
      </c>
      <c r="G497" s="5">
        <f>H497*E497/F497</f>
        <v>600.58362989323848</v>
      </c>
      <c r="H497" s="3">
        <v>680.5</v>
      </c>
      <c r="J497" s="6" t="str">
        <f>IF(I497&gt;0,I497/H497*100,"")</f>
        <v/>
      </c>
      <c r="K497" s="3">
        <v>1</v>
      </c>
      <c r="L497" s="3">
        <v>0.82599999999999996</v>
      </c>
      <c r="M497" s="5">
        <f>H497/L497/9.81</f>
        <v>83.980619667138086</v>
      </c>
    </row>
    <row r="498" spans="1:13" ht="16.05" customHeight="1" x14ac:dyDescent="0.3">
      <c r="A498" s="1" t="s">
        <v>727</v>
      </c>
      <c r="B498" s="1" t="s">
        <v>730</v>
      </c>
      <c r="C498" s="1" t="s">
        <v>292</v>
      </c>
      <c r="D498" s="2" t="s">
        <v>236</v>
      </c>
      <c r="E498" s="3">
        <v>255</v>
      </c>
      <c r="F498" s="4">
        <v>288</v>
      </c>
      <c r="G498" s="5">
        <f>H498*E498/F498</f>
        <v>677.78645833333337</v>
      </c>
      <c r="H498" s="3">
        <v>765.5</v>
      </c>
      <c r="J498" s="6" t="str">
        <f>IF(I498&gt;0,I498/H498*100,"")</f>
        <v/>
      </c>
      <c r="K498" s="3">
        <v>1</v>
      </c>
      <c r="L498" s="3">
        <v>0.82599999999999996</v>
      </c>
      <c r="M498" s="5">
        <f>H498/L498/9.81</f>
        <v>94.47048398999884</v>
      </c>
    </row>
    <row r="499" spans="1:13" ht="16.05" customHeight="1" x14ac:dyDescent="0.3">
      <c r="A499" s="1" t="s">
        <v>727</v>
      </c>
      <c r="B499" s="1" t="s">
        <v>731</v>
      </c>
      <c r="C499" s="1" t="s">
        <v>292</v>
      </c>
      <c r="D499" s="2" t="s">
        <v>236</v>
      </c>
      <c r="E499" s="3">
        <v>261</v>
      </c>
      <c r="F499" s="4">
        <v>296</v>
      </c>
      <c r="G499" s="5">
        <f>H499*E499/F499</f>
        <v>639.27364864864865</v>
      </c>
      <c r="H499" s="3">
        <v>725</v>
      </c>
      <c r="J499" s="6" t="str">
        <f>IF(I499&gt;0,I499/H499*100,"")</f>
        <v/>
      </c>
      <c r="K499" s="3">
        <v>1</v>
      </c>
      <c r="L499" s="3">
        <v>0.9</v>
      </c>
      <c r="M499" s="5">
        <f>H499/L499/9.81</f>
        <v>82.115754898629504</v>
      </c>
    </row>
    <row r="500" spans="1:13" ht="16.05" customHeight="1" x14ac:dyDescent="0.3">
      <c r="A500" s="1" t="s">
        <v>727</v>
      </c>
      <c r="B500" s="1" t="s">
        <v>732</v>
      </c>
      <c r="C500" s="1" t="s">
        <v>292</v>
      </c>
      <c r="D500" s="2" t="s">
        <v>776</v>
      </c>
      <c r="E500" s="3">
        <v>261</v>
      </c>
      <c r="F500" s="4">
        <v>302</v>
      </c>
      <c r="G500" s="5">
        <f>H500*E500/F500</f>
        <v>695.2798013245033</v>
      </c>
      <c r="H500" s="3">
        <v>804.5</v>
      </c>
      <c r="J500" s="6" t="str">
        <f>IF(I500&gt;0,I500/H500*100,"")</f>
        <v/>
      </c>
      <c r="K500" s="3">
        <v>1</v>
      </c>
      <c r="L500" s="3">
        <v>0.9</v>
      </c>
      <c r="M500" s="5">
        <f>H500/L500/9.81</f>
        <v>91.120172159927506</v>
      </c>
    </row>
    <row r="501" spans="1:13" ht="16.05" customHeight="1" x14ac:dyDescent="0.3">
      <c r="A501" s="1" t="s">
        <v>733</v>
      </c>
      <c r="B501" s="1" t="s">
        <v>734</v>
      </c>
      <c r="C501" s="1" t="s">
        <v>292</v>
      </c>
      <c r="D501" s="2" t="s">
        <v>236</v>
      </c>
      <c r="E501" s="3">
        <v>248</v>
      </c>
      <c r="F501" s="4">
        <v>281</v>
      </c>
      <c r="G501" s="5">
        <f>H501*E501/F501</f>
        <v>608.96797153024909</v>
      </c>
      <c r="H501" s="3">
        <v>690</v>
      </c>
      <c r="J501" s="6" t="str">
        <f>IF(I501&gt;0,I501/H501*100,"")</f>
        <v/>
      </c>
      <c r="K501" s="3">
        <v>1</v>
      </c>
      <c r="L501" s="3">
        <v>0.77600000000000002</v>
      </c>
      <c r="M501" s="5">
        <f>H501/L501/9.81</f>
        <v>90.63967968725369</v>
      </c>
    </row>
    <row r="502" spans="1:13" ht="16.05" customHeight="1" x14ac:dyDescent="0.3">
      <c r="A502" s="1" t="s">
        <v>733</v>
      </c>
      <c r="B502" s="1" t="s">
        <v>735</v>
      </c>
      <c r="C502" s="1" t="s">
        <v>292</v>
      </c>
      <c r="D502" s="2" t="s">
        <v>776</v>
      </c>
      <c r="E502" s="3">
        <v>248</v>
      </c>
      <c r="F502" s="4">
        <v>278</v>
      </c>
      <c r="G502" s="5">
        <f>H502*E502/F502</f>
        <v>642.30215827338134</v>
      </c>
      <c r="H502" s="3">
        <v>720</v>
      </c>
      <c r="J502" s="6" t="str">
        <f>IF(I502&gt;0,I502/H502*100,"")</f>
        <v/>
      </c>
      <c r="K502" s="3">
        <v>1</v>
      </c>
      <c r="L502" s="3">
        <v>0.77600000000000002</v>
      </c>
      <c r="M502" s="5">
        <f>H502/L502/9.81</f>
        <v>94.580535325829928</v>
      </c>
    </row>
    <row r="503" spans="1:13" ht="16.05" customHeight="1" x14ac:dyDescent="0.3">
      <c r="A503" s="1" t="s">
        <v>733</v>
      </c>
      <c r="B503" s="1" t="s">
        <v>736</v>
      </c>
      <c r="C503" s="1" t="s">
        <v>292</v>
      </c>
      <c r="D503" s="2" t="s">
        <v>236</v>
      </c>
      <c r="E503" s="3">
        <v>200</v>
      </c>
      <c r="F503" s="4">
        <v>296</v>
      </c>
      <c r="G503" s="5">
        <f>H503*E503/F503</f>
        <v>481.75675675675677</v>
      </c>
      <c r="H503" s="3">
        <v>713</v>
      </c>
      <c r="J503" s="6" t="str">
        <f>IF(I503&gt;0,I503/H503*100,"")</f>
        <v/>
      </c>
      <c r="K503" s="3">
        <v>1</v>
      </c>
      <c r="L503" s="3">
        <v>0.82599999999999996</v>
      </c>
      <c r="M503" s="5">
        <f>H503/L503/9.81</f>
        <v>87.991450143526023</v>
      </c>
    </row>
    <row r="504" spans="1:13" ht="16.05" customHeight="1" x14ac:dyDescent="0.3">
      <c r="A504" s="1" t="s">
        <v>733</v>
      </c>
      <c r="B504" s="1" t="s">
        <v>737</v>
      </c>
      <c r="C504" s="1" t="s">
        <v>292</v>
      </c>
      <c r="D504" s="2" t="s">
        <v>776</v>
      </c>
      <c r="E504" s="3">
        <v>210</v>
      </c>
      <c r="F504" s="4">
        <v>296</v>
      </c>
      <c r="G504" s="5">
        <f>H504*E504/F504</f>
        <v>571.1148648648649</v>
      </c>
      <c r="H504" s="3">
        <v>805</v>
      </c>
      <c r="J504" s="6" t="str">
        <f>IF(I504&gt;0,I504/H504*100,"")</f>
        <v/>
      </c>
      <c r="K504" s="3">
        <v>1</v>
      </c>
      <c r="L504" s="3">
        <v>0.82599999999999996</v>
      </c>
      <c r="M504" s="5">
        <f>H504/L504/9.81</f>
        <v>99.345185645916487</v>
      </c>
    </row>
    <row r="505" spans="1:13" ht="16.05" customHeight="1" x14ac:dyDescent="0.3">
      <c r="A505" s="1" t="s">
        <v>733</v>
      </c>
      <c r="B505" s="1" t="s">
        <v>738</v>
      </c>
      <c r="C505" s="1" t="s">
        <v>292</v>
      </c>
      <c r="D505" s="2" t="s">
        <v>776</v>
      </c>
      <c r="E505" s="3">
        <v>248</v>
      </c>
      <c r="F505" s="4">
        <v>278</v>
      </c>
      <c r="G505" s="5">
        <f>H505*E505/F505</f>
        <v>676.20143884892082</v>
      </c>
      <c r="H505" s="3">
        <v>758</v>
      </c>
      <c r="J505" s="6" t="str">
        <f>IF(I505&gt;0,I505/H505*100,"")</f>
        <v/>
      </c>
      <c r="K505" s="3">
        <v>1</v>
      </c>
      <c r="L505" s="3">
        <v>0.77600000000000002</v>
      </c>
      <c r="M505" s="5">
        <f>H505/L505/9.81</f>
        <v>99.57228580135984</v>
      </c>
    </row>
    <row r="506" spans="1:13" ht="16.05" customHeight="1" x14ac:dyDescent="0.3">
      <c r="A506" s="1" t="s">
        <v>733</v>
      </c>
      <c r="B506" s="1" t="s">
        <v>739</v>
      </c>
      <c r="C506" s="1" t="s">
        <v>292</v>
      </c>
      <c r="D506" s="2" t="s">
        <v>776</v>
      </c>
      <c r="E506" s="3">
        <v>248</v>
      </c>
      <c r="F506" s="4">
        <v>278</v>
      </c>
      <c r="G506" s="5">
        <f>H506*E506/F506</f>
        <v>676.20143884892082</v>
      </c>
      <c r="H506" s="3">
        <v>758</v>
      </c>
      <c r="J506" s="6" t="str">
        <f>IF(I506&gt;0,I506/H506*100,"")</f>
        <v/>
      </c>
      <c r="K506" s="3">
        <v>1</v>
      </c>
      <c r="L506" s="3">
        <v>0.77600000000000002</v>
      </c>
      <c r="M506" s="5">
        <f>H506/L506/9.81</f>
        <v>99.57228580135984</v>
      </c>
    </row>
    <row r="507" spans="1:13" ht="16.05" customHeight="1" x14ac:dyDescent="0.3">
      <c r="A507" s="1" t="s">
        <v>740</v>
      </c>
      <c r="B507" s="1" t="s">
        <v>741</v>
      </c>
      <c r="C507" s="1" t="s">
        <v>292</v>
      </c>
      <c r="D507" s="2" t="s">
        <v>283</v>
      </c>
      <c r="E507" s="3">
        <v>315</v>
      </c>
      <c r="F507" s="4">
        <v>439</v>
      </c>
      <c r="G507" s="5">
        <f>H507*E507/F507</f>
        <v>798.62186788154895</v>
      </c>
      <c r="H507" s="3">
        <v>1113</v>
      </c>
      <c r="J507" s="6" t="str">
        <f>IF(I507&gt;0,I507/H507*100,"")</f>
        <v/>
      </c>
      <c r="K507" s="3">
        <v>1</v>
      </c>
      <c r="L507" s="3">
        <v>1.3</v>
      </c>
      <c r="M507" s="5">
        <f>H507/L507/9.81</f>
        <v>87.273582686426707</v>
      </c>
    </row>
    <row r="508" spans="1:13" ht="16.05" customHeight="1" x14ac:dyDescent="0.3">
      <c r="A508" s="1" t="s">
        <v>740</v>
      </c>
      <c r="B508" s="1" t="s">
        <v>742</v>
      </c>
      <c r="C508" s="1" t="s">
        <v>292</v>
      </c>
      <c r="D508" s="2" t="s">
        <v>283</v>
      </c>
      <c r="E508" s="3">
        <v>320</v>
      </c>
      <c r="F508" s="4">
        <v>429</v>
      </c>
      <c r="G508" s="5">
        <f>H508*E508/F508</f>
        <v>1013.7062937062936</v>
      </c>
      <c r="H508" s="3">
        <v>1359</v>
      </c>
      <c r="J508" s="6" t="str">
        <f>IF(I508&gt;0,I508/H508*100,"")</f>
        <v/>
      </c>
      <c r="K508" s="3">
        <v>1</v>
      </c>
      <c r="L508" s="3">
        <v>1.8</v>
      </c>
      <c r="M508" s="5">
        <f>H508/L508/9.81</f>
        <v>76.962283384301728</v>
      </c>
    </row>
    <row r="509" spans="1:13" ht="16.05" customHeight="1" x14ac:dyDescent="0.3">
      <c r="A509" s="1" t="s">
        <v>743</v>
      </c>
      <c r="B509" s="1" t="s">
        <v>743</v>
      </c>
      <c r="C509" s="1" t="s">
        <v>293</v>
      </c>
      <c r="D509" s="2" t="s">
        <v>70</v>
      </c>
      <c r="E509" s="3">
        <v>245</v>
      </c>
      <c r="F509" s="4">
        <v>278</v>
      </c>
      <c r="G509" s="5">
        <f>H509*E509/F509</f>
        <v>30.272482014388491</v>
      </c>
      <c r="H509" s="3">
        <v>34.35</v>
      </c>
      <c r="J509" s="6" t="str">
        <f>IF(I509&gt;0,I509/H509*100,"")</f>
        <v/>
      </c>
      <c r="K509" s="3">
        <v>1</v>
      </c>
      <c r="L509" s="3">
        <v>0.35</v>
      </c>
      <c r="M509" s="5">
        <f>H509/L509/9.81</f>
        <v>10.004368719965051</v>
      </c>
    </row>
    <row r="510" spans="1:13" ht="16.05" customHeight="1" x14ac:dyDescent="0.3">
      <c r="A510" s="1" t="s">
        <v>748</v>
      </c>
      <c r="B510" s="1" t="s">
        <v>744</v>
      </c>
      <c r="C510" s="1" t="s">
        <v>292</v>
      </c>
      <c r="D510" s="2" t="s">
        <v>466</v>
      </c>
      <c r="E510" s="3">
        <v>254</v>
      </c>
      <c r="F510" s="4">
        <v>278</v>
      </c>
      <c r="G510" s="5">
        <f>H510*E510/F510</f>
        <v>123.80215827338129</v>
      </c>
      <c r="H510" s="3">
        <v>135.5</v>
      </c>
      <c r="J510" s="6" t="str">
        <f>IF(I510&gt;0,I510/H510*100,"")</f>
        <v/>
      </c>
      <c r="K510" s="3">
        <v>1</v>
      </c>
      <c r="L510" s="3">
        <v>0.19</v>
      </c>
      <c r="M510" s="5">
        <f>H510/L510/9.81</f>
        <v>72.697033102634251</v>
      </c>
    </row>
    <row r="511" spans="1:13" ht="16.05" customHeight="1" x14ac:dyDescent="0.3">
      <c r="A511" s="1" t="s">
        <v>748</v>
      </c>
      <c r="B511" s="1" t="s">
        <v>745</v>
      </c>
      <c r="C511" s="1" t="s">
        <v>292</v>
      </c>
      <c r="D511" s="2" t="s">
        <v>466</v>
      </c>
      <c r="E511" s="3">
        <v>200</v>
      </c>
      <c r="F511" s="4">
        <v>312</v>
      </c>
      <c r="G511" s="5">
        <f>H511*E511/F511</f>
        <v>100.19230769230771</v>
      </c>
      <c r="H511" s="3">
        <v>156.30000000000001</v>
      </c>
      <c r="J511" s="6" t="str">
        <f>IF(I511&gt;0,I511/H511*100,"")</f>
        <v/>
      </c>
      <c r="K511" s="3">
        <v>1</v>
      </c>
      <c r="L511" s="3">
        <v>0.22</v>
      </c>
      <c r="M511" s="5">
        <f>H511/L511/9.81</f>
        <v>72.421462329719205</v>
      </c>
    </row>
    <row r="512" spans="1:13" ht="16.05" customHeight="1" x14ac:dyDescent="0.3">
      <c r="A512" s="1" t="s">
        <v>748</v>
      </c>
      <c r="B512" s="1" t="s">
        <v>746</v>
      </c>
      <c r="C512" s="1" t="s">
        <v>292</v>
      </c>
      <c r="D512" s="2" t="s">
        <v>466</v>
      </c>
      <c r="E512" s="3">
        <v>200</v>
      </c>
      <c r="F512" s="4">
        <v>323</v>
      </c>
      <c r="G512" s="5">
        <f>H512*E512/F512</f>
        <v>99.814241486068099</v>
      </c>
      <c r="H512" s="3">
        <v>161.19999999999999</v>
      </c>
      <c r="J512" s="6" t="str">
        <f>IF(I512&gt;0,I512/H512*100,"")</f>
        <v/>
      </c>
      <c r="K512" s="3">
        <v>1</v>
      </c>
      <c r="L512" s="3">
        <v>0.22</v>
      </c>
      <c r="M512" s="5">
        <f>H512/L512/9.81</f>
        <v>74.691872857010452</v>
      </c>
    </row>
    <row r="513" spans="1:13" ht="16.05" customHeight="1" x14ac:dyDescent="0.3">
      <c r="A513" s="1" t="s">
        <v>748</v>
      </c>
      <c r="B513" s="1" t="s">
        <v>747</v>
      </c>
      <c r="C513" s="1" t="s">
        <v>292</v>
      </c>
      <c r="D513" s="2" t="s">
        <v>466</v>
      </c>
      <c r="E513" s="3">
        <v>200</v>
      </c>
      <c r="F513" s="4">
        <v>324</v>
      </c>
      <c r="G513" s="5">
        <f>H513*E513/F513</f>
        <v>115.06172839506173</v>
      </c>
      <c r="H513" s="3">
        <v>186.4</v>
      </c>
      <c r="J513" s="6" t="str">
        <f>IF(I513&gt;0,I513/H513*100,"")</f>
        <v/>
      </c>
      <c r="K513" s="3">
        <v>1</v>
      </c>
      <c r="L513" s="3">
        <v>0.22</v>
      </c>
      <c r="M513" s="5">
        <f>H513/L513/9.81</f>
        <v>86.368269854508384</v>
      </c>
    </row>
    <row r="514" spans="1:13" ht="16.05" customHeight="1" x14ac:dyDescent="0.3">
      <c r="A514" s="1" t="s">
        <v>749</v>
      </c>
      <c r="B514" s="1" t="s">
        <v>750</v>
      </c>
      <c r="C514" s="1" t="s">
        <v>294</v>
      </c>
      <c r="D514" s="2" t="s">
        <v>398</v>
      </c>
      <c r="E514" s="3">
        <v>1</v>
      </c>
      <c r="F514" s="4">
        <v>3500</v>
      </c>
      <c r="G514" s="5">
        <f>H514*E514/F514</f>
        <v>4.7142857142857141E-8</v>
      </c>
      <c r="H514" s="3">
        <v>1.65E-4</v>
      </c>
      <c r="I514" s="3">
        <v>7.8999999999999996E-5</v>
      </c>
      <c r="J514" s="6">
        <f>IF(I514&gt;0,I514/H514*100,"")</f>
        <v>47.878787878787875</v>
      </c>
      <c r="K514" s="3" t="s">
        <v>45</v>
      </c>
      <c r="L514" s="3">
        <v>1.6E-2</v>
      </c>
      <c r="M514" s="5">
        <f>H514/L514/9.81</f>
        <v>1.051223241590214E-3</v>
      </c>
    </row>
    <row r="515" spans="1:13" ht="16.05" customHeight="1" x14ac:dyDescent="0.3">
      <c r="A515" s="1" t="s">
        <v>751</v>
      </c>
      <c r="B515" s="1" t="s">
        <v>755</v>
      </c>
      <c r="C515" s="1" t="s">
        <v>292</v>
      </c>
      <c r="D515" s="2" t="s">
        <v>451</v>
      </c>
      <c r="E515" s="3">
        <v>208</v>
      </c>
      <c r="F515" s="4">
        <v>225</v>
      </c>
      <c r="G515" s="5">
        <f>H515*E515/F515</f>
        <v>43.541333333333341</v>
      </c>
      <c r="H515" s="3">
        <v>47.1</v>
      </c>
      <c r="I515" s="3">
        <v>11.8</v>
      </c>
      <c r="J515" s="6">
        <f>IF(I515&gt;0,I515/H515*100,"")</f>
        <v>25.053078556263269</v>
      </c>
      <c r="K515" s="3">
        <v>4</v>
      </c>
      <c r="L515" s="3">
        <v>0.157</v>
      </c>
      <c r="M515" s="5">
        <f>H515/L515/9.81</f>
        <v>30.581039755351682</v>
      </c>
    </row>
    <row r="516" spans="1:13" ht="16.05" customHeight="1" x14ac:dyDescent="0.3">
      <c r="A516" s="1" t="s">
        <v>751</v>
      </c>
      <c r="B516" s="1" t="s">
        <v>754</v>
      </c>
      <c r="C516" s="1" t="s">
        <v>292</v>
      </c>
      <c r="D516" s="2" t="s">
        <v>451</v>
      </c>
      <c r="E516" s="3">
        <v>208</v>
      </c>
      <c r="F516" s="4">
        <v>225</v>
      </c>
      <c r="G516" s="5">
        <f>H516*E516/F516</f>
        <v>35.591111111111111</v>
      </c>
      <c r="H516" s="3">
        <v>38.5</v>
      </c>
      <c r="I516" s="3">
        <v>9.6</v>
      </c>
      <c r="J516" s="6">
        <f>IF(I516&gt;0,I516/H516*100,"")</f>
        <v>24.935064935064936</v>
      </c>
      <c r="K516" s="3">
        <v>4</v>
      </c>
      <c r="L516" s="3">
        <v>0.157</v>
      </c>
      <c r="M516" s="5">
        <f>H516/L516/9.81</f>
        <v>24.997240564353284</v>
      </c>
    </row>
    <row r="517" spans="1:13" ht="16.05" customHeight="1" x14ac:dyDescent="0.3">
      <c r="A517" s="1" t="s">
        <v>751</v>
      </c>
      <c r="B517" s="1" t="s">
        <v>752</v>
      </c>
      <c r="C517" s="1" t="s">
        <v>294</v>
      </c>
      <c r="D517" s="2" t="s">
        <v>451</v>
      </c>
      <c r="E517" s="3">
        <v>190</v>
      </c>
      <c r="F517" s="4">
        <v>210</v>
      </c>
      <c r="G517" s="5">
        <f>H517*E517/F517</f>
        <v>26.057142857142857</v>
      </c>
      <c r="H517" s="3">
        <v>28.8</v>
      </c>
      <c r="I517" s="3">
        <v>7.2</v>
      </c>
      <c r="J517" s="6">
        <f>IF(I517&gt;0,I517/H517*100,"")</f>
        <v>25</v>
      </c>
      <c r="K517" s="3">
        <v>4</v>
      </c>
      <c r="L517" s="3">
        <v>9.5000000000000001E-2</v>
      </c>
      <c r="M517" s="5">
        <f>H517/L517/9.81</f>
        <v>30.902945436986958</v>
      </c>
    </row>
    <row r="518" spans="1:13" ht="16.05" customHeight="1" x14ac:dyDescent="0.3">
      <c r="A518" s="1" t="s">
        <v>751</v>
      </c>
      <c r="B518" s="1" t="s">
        <v>753</v>
      </c>
      <c r="C518" s="1" t="s">
        <v>292</v>
      </c>
      <c r="D518" s="2" t="s">
        <v>451</v>
      </c>
      <c r="E518" s="3">
        <v>208</v>
      </c>
      <c r="F518" s="4">
        <v>225</v>
      </c>
      <c r="G518" s="5">
        <f>H518*E518/F518</f>
        <v>26.624000000000002</v>
      </c>
      <c r="H518" s="3">
        <v>28.8</v>
      </c>
      <c r="I518" s="3">
        <v>7.2</v>
      </c>
      <c r="J518" s="6">
        <f>IF(I518&gt;0,I518/H518*100,"")</f>
        <v>25</v>
      </c>
      <c r="K518" s="3">
        <v>4</v>
      </c>
      <c r="L518" s="3">
        <v>0.157</v>
      </c>
      <c r="M518" s="5">
        <f>H518/L518/9.81</f>
        <v>18.699234500087652</v>
      </c>
    </row>
    <row r="519" spans="1:13" ht="16.05" customHeight="1" x14ac:dyDescent="0.3">
      <c r="A519" s="1" t="s">
        <v>766</v>
      </c>
      <c r="B519" s="1" t="s">
        <v>767</v>
      </c>
      <c r="C519" s="1" t="s">
        <v>292</v>
      </c>
      <c r="D519" s="2" t="s">
        <v>412</v>
      </c>
      <c r="E519" s="3">
        <v>100</v>
      </c>
      <c r="F519" s="4">
        <v>343</v>
      </c>
      <c r="G519" s="5">
        <f>H519*E519/F519</f>
        <v>4.8688046647230321</v>
      </c>
      <c r="H519" s="3">
        <v>16.7</v>
      </c>
      <c r="J519" s="6" t="str">
        <f>IF(I519&gt;0,I519/H519*100,"")</f>
        <v/>
      </c>
      <c r="K519" s="3">
        <v>10</v>
      </c>
      <c r="L519" s="3">
        <v>5.1999999999999998E-2</v>
      </c>
      <c r="M519" s="5">
        <f>H519/L519/9.81</f>
        <v>32.737395122716222</v>
      </c>
    </row>
    <row r="520" spans="1:13" ht="16.05" customHeight="1" x14ac:dyDescent="0.3">
      <c r="A520" s="1" t="s">
        <v>756</v>
      </c>
      <c r="B520" s="1" t="s">
        <v>757</v>
      </c>
      <c r="C520" s="1" t="s">
        <v>292</v>
      </c>
      <c r="D520" s="2" t="s">
        <v>451</v>
      </c>
      <c r="E520" s="3">
        <v>208</v>
      </c>
      <c r="F520" s="4">
        <v>225</v>
      </c>
      <c r="G520" s="5">
        <f>H520*E520/F520</f>
        <v>66.744888888888894</v>
      </c>
      <c r="H520" s="3">
        <v>72.2</v>
      </c>
      <c r="I520" s="3">
        <v>12</v>
      </c>
      <c r="J520" s="6">
        <f>IF(I520&gt;0,I520/H520*100,"")</f>
        <v>16.62049861495845</v>
      </c>
      <c r="K520" s="3">
        <v>6</v>
      </c>
      <c r="L520" s="3">
        <v>0.157</v>
      </c>
      <c r="M520" s="5">
        <f>H520/L520/9.81</f>
        <v>46.877942045358623</v>
      </c>
    </row>
    <row r="521" spans="1:13" ht="16.05" customHeight="1" x14ac:dyDescent="0.3">
      <c r="A521" s="1" t="s">
        <v>758</v>
      </c>
      <c r="B521" s="1" t="s">
        <v>759</v>
      </c>
      <c r="C521" s="1" t="s">
        <v>292</v>
      </c>
      <c r="D521" s="2" t="s">
        <v>451</v>
      </c>
      <c r="E521" s="3">
        <v>203</v>
      </c>
      <c r="F521" s="4">
        <v>239</v>
      </c>
      <c r="G521" s="5">
        <f>H521*E521/F521</f>
        <v>282.84100418410043</v>
      </c>
      <c r="H521" s="3">
        <v>333</v>
      </c>
      <c r="J521" s="6" t="str">
        <f>IF(I521&gt;0,I521/H521*100,"")</f>
        <v/>
      </c>
      <c r="K521" s="3" t="s">
        <v>61</v>
      </c>
      <c r="L521" s="3">
        <v>0.79100000000000004</v>
      </c>
      <c r="M521" s="5">
        <f>H521/L521/9.81</f>
        <v>42.913974877927132</v>
      </c>
    </row>
    <row r="522" spans="1:13" ht="16.05" customHeight="1" x14ac:dyDescent="0.3">
      <c r="A522" s="1" t="s">
        <v>760</v>
      </c>
      <c r="B522" s="1" t="s">
        <v>761</v>
      </c>
      <c r="C522" s="1" t="s">
        <v>292</v>
      </c>
      <c r="D522" s="2" t="s">
        <v>451</v>
      </c>
      <c r="E522" s="3">
        <v>219</v>
      </c>
      <c r="F522" s="4">
        <v>258</v>
      </c>
      <c r="G522" s="5">
        <f>H522*E522/F522</f>
        <v>333.25348837209305</v>
      </c>
      <c r="H522" s="3">
        <v>392.6</v>
      </c>
      <c r="J522" s="6" t="str">
        <f>IF(I522&gt;0,I522/H522*100,"")</f>
        <v/>
      </c>
      <c r="K522" s="3" t="s">
        <v>61</v>
      </c>
      <c r="L522" s="3">
        <v>0.67</v>
      </c>
      <c r="M522" s="5">
        <f>H522/L522/9.81</f>
        <v>59.731921432592394</v>
      </c>
    </row>
    <row r="523" spans="1:13" ht="16.05" customHeight="1" x14ac:dyDescent="0.3">
      <c r="A523" s="1" t="s">
        <v>760</v>
      </c>
      <c r="B523" s="1" t="s">
        <v>762</v>
      </c>
      <c r="C523" s="1" t="s">
        <v>292</v>
      </c>
      <c r="D523" s="2" t="s">
        <v>451</v>
      </c>
      <c r="E523" s="3">
        <v>230</v>
      </c>
      <c r="F523" s="4">
        <v>265</v>
      </c>
      <c r="G523" s="5">
        <f>H523*E523/F523</f>
        <v>535.85660377358488</v>
      </c>
      <c r="H523" s="3">
        <v>617.4</v>
      </c>
      <c r="J523" s="6" t="str">
        <f>IF(I523&gt;0,I523/H523*100,"")</f>
        <v/>
      </c>
      <c r="K523" s="3" t="s">
        <v>61</v>
      </c>
      <c r="L523" s="3">
        <v>0.49</v>
      </c>
      <c r="M523" s="5">
        <f>H523/L523/9.81</f>
        <v>128.44036697247705</v>
      </c>
    </row>
    <row r="524" spans="1:13" ht="16.05" customHeight="1" x14ac:dyDescent="0.3">
      <c r="A524" s="1" t="s">
        <v>20</v>
      </c>
      <c r="B524" s="1" t="s">
        <v>32</v>
      </c>
      <c r="C524" s="1" t="s">
        <v>292</v>
      </c>
      <c r="D524" s="2" t="s">
        <v>412</v>
      </c>
      <c r="E524" s="3">
        <v>75</v>
      </c>
      <c r="F524" s="4">
        <v>336</v>
      </c>
      <c r="G524" s="5">
        <f>H524*E524/F524</f>
        <v>15.066964285714286</v>
      </c>
      <c r="H524" s="3">
        <v>67.5</v>
      </c>
      <c r="J524" s="6" t="str">
        <f>IF(I524&gt;0,I524/H524*100,"")</f>
        <v/>
      </c>
      <c r="K524" s="3">
        <v>15</v>
      </c>
      <c r="L524" s="3">
        <v>0.13200000000000001</v>
      </c>
      <c r="M524" s="5">
        <f>H524/L524/9.81</f>
        <v>52.126772310258538</v>
      </c>
    </row>
    <row r="525" spans="1:13" ht="16.05" customHeight="1" x14ac:dyDescent="0.3">
      <c r="A525" s="1" t="s">
        <v>20</v>
      </c>
      <c r="B525" s="1" t="s">
        <v>21</v>
      </c>
      <c r="C525" s="1" t="s">
        <v>292</v>
      </c>
      <c r="D525" s="2" t="s">
        <v>281</v>
      </c>
      <c r="E525" s="3">
        <v>220</v>
      </c>
      <c r="F525" s="4">
        <v>266</v>
      </c>
      <c r="G525" s="5">
        <f>H525*E525/F525</f>
        <v>55.413533834586467</v>
      </c>
      <c r="H525" s="3">
        <v>67</v>
      </c>
      <c r="J525" s="6" t="str">
        <f>IF(I525&gt;0,I525/H525*100,"")</f>
        <v/>
      </c>
      <c r="K525" s="3">
        <v>1</v>
      </c>
      <c r="L525" s="3">
        <v>0.127</v>
      </c>
      <c r="M525" s="5">
        <f>H525/L525/9.81</f>
        <v>53.777681459542322</v>
      </c>
    </row>
    <row r="526" spans="1:13" ht="16.05" customHeight="1" x14ac:dyDescent="0.3">
      <c r="A526" s="1" t="s">
        <v>20</v>
      </c>
      <c r="B526" s="1" t="s">
        <v>28</v>
      </c>
      <c r="C526" s="1" t="s">
        <v>292</v>
      </c>
      <c r="D526" s="2" t="s">
        <v>24</v>
      </c>
      <c r="E526" s="3">
        <v>100</v>
      </c>
      <c r="F526" s="4">
        <v>300</v>
      </c>
      <c r="G526" s="5">
        <f>H526*E526/F526</f>
        <v>25.1</v>
      </c>
      <c r="H526" s="3">
        <v>75.3</v>
      </c>
      <c r="J526" s="6" t="str">
        <f>IF(I526&gt;0,I526/H526*100,"")</f>
        <v/>
      </c>
      <c r="K526" s="3">
        <v>3</v>
      </c>
      <c r="L526" s="3">
        <v>0.13200000000000001</v>
      </c>
      <c r="M526" s="5">
        <f>H526/L526/9.81</f>
        <v>58.150310443888415</v>
      </c>
    </row>
    <row r="527" spans="1:13" ht="16.05" customHeight="1" x14ac:dyDescent="0.3">
      <c r="A527" s="1" t="s">
        <v>20</v>
      </c>
      <c r="B527" s="1" t="s">
        <v>29</v>
      </c>
      <c r="C527" s="1" t="s">
        <v>292</v>
      </c>
      <c r="D527" s="2" t="s">
        <v>24</v>
      </c>
      <c r="E527" s="3">
        <v>100</v>
      </c>
      <c r="F527" s="4">
        <v>312</v>
      </c>
      <c r="G527" s="5">
        <f>H527*E527/F527</f>
        <v>25.096153846153847</v>
      </c>
      <c r="H527" s="3">
        <v>78.3</v>
      </c>
      <c r="J527" s="6" t="str">
        <f>IF(I527&gt;0,I527/H527*100,"")</f>
        <v/>
      </c>
      <c r="K527" s="3">
        <v>3</v>
      </c>
      <c r="L527" s="3">
        <v>0.13200000000000001</v>
      </c>
      <c r="M527" s="5">
        <f>H527/L527/9.81</f>
        <v>60.46705587989991</v>
      </c>
    </row>
    <row r="528" spans="1:13" ht="16.05" customHeight="1" x14ac:dyDescent="0.3">
      <c r="A528" s="1" t="s">
        <v>20</v>
      </c>
      <c r="B528" s="1" t="s">
        <v>31</v>
      </c>
      <c r="C528" s="1" t="s">
        <v>292</v>
      </c>
      <c r="D528" s="2" t="s">
        <v>19</v>
      </c>
      <c r="E528" s="3">
        <v>75</v>
      </c>
      <c r="F528" s="4">
        <v>336</v>
      </c>
      <c r="G528" s="5">
        <f>H528*E528/F528</f>
        <v>11.919642857142858</v>
      </c>
      <c r="H528" s="3">
        <v>53.4</v>
      </c>
      <c r="J528" s="6" t="str">
        <f>IF(I528&gt;0,I528/H528*100,"")</f>
        <v/>
      </c>
      <c r="K528" s="3">
        <v>15</v>
      </c>
      <c r="L528" s="3">
        <v>8.43E-2</v>
      </c>
      <c r="M528" s="5">
        <f>H528/L528/9.81</f>
        <v>64.572064963850522</v>
      </c>
    </row>
    <row r="529" spans="1:13" ht="16.05" customHeight="1" x14ac:dyDescent="0.3">
      <c r="A529" s="1" t="s">
        <v>20</v>
      </c>
      <c r="B529" s="1" t="s">
        <v>30</v>
      </c>
      <c r="C529" s="1" t="s">
        <v>292</v>
      </c>
      <c r="D529" s="2" t="s">
        <v>24</v>
      </c>
      <c r="E529" s="3">
        <v>75</v>
      </c>
      <c r="F529" s="4">
        <v>324</v>
      </c>
      <c r="G529" s="5">
        <f>H529*E529/F529</f>
        <v>16.458333333333332</v>
      </c>
      <c r="H529" s="3">
        <v>71.099999999999994</v>
      </c>
      <c r="J529" s="6" t="str">
        <f>IF(I529&gt;0,I529/H529*100,"")</f>
        <v/>
      </c>
      <c r="K529" s="3">
        <v>15</v>
      </c>
      <c r="L529" s="3">
        <v>0.13200000000000001</v>
      </c>
      <c r="M529" s="5">
        <f>H529/L529/9.81</f>
        <v>54.906866833472321</v>
      </c>
    </row>
    <row r="530" spans="1:13" ht="16.05" customHeight="1" x14ac:dyDescent="0.3">
      <c r="A530" s="1" t="s">
        <v>20</v>
      </c>
      <c r="B530" s="1" t="s">
        <v>26</v>
      </c>
      <c r="C530" s="1" t="s">
        <v>292</v>
      </c>
      <c r="D530" s="2" t="s">
        <v>24</v>
      </c>
      <c r="E530" s="3">
        <v>100</v>
      </c>
      <c r="F530" s="4">
        <v>291</v>
      </c>
      <c r="G530" s="5">
        <f>H530*E530/F530</f>
        <v>24.467353951890033</v>
      </c>
      <c r="H530" s="3">
        <v>71.2</v>
      </c>
      <c r="J530" s="6" t="str">
        <f>IF(I530&gt;0,I530/H530*100,"")</f>
        <v/>
      </c>
      <c r="K530" s="3">
        <v>2</v>
      </c>
      <c r="L530" s="3">
        <v>0.13200000000000001</v>
      </c>
      <c r="M530" s="5">
        <f>H530/L530/9.81</f>
        <v>54.984091681339386</v>
      </c>
    </row>
    <row r="531" spans="1:13" ht="16.05" customHeight="1" x14ac:dyDescent="0.3">
      <c r="A531" s="1" t="s">
        <v>20</v>
      </c>
      <c r="B531" s="1" t="s">
        <v>27</v>
      </c>
      <c r="C531" s="1" t="s">
        <v>292</v>
      </c>
      <c r="D531" s="2" t="s">
        <v>24</v>
      </c>
      <c r="E531" s="3">
        <v>100</v>
      </c>
      <c r="F531" s="4">
        <v>291</v>
      </c>
      <c r="G531" s="5">
        <f>H531*E531/F531</f>
        <v>24.467353951890033</v>
      </c>
      <c r="H531" s="3">
        <v>71.2</v>
      </c>
      <c r="J531" s="6" t="str">
        <f>IF(I531&gt;0,I531/H531*100,"")</f>
        <v/>
      </c>
      <c r="K531" s="3">
        <v>15</v>
      </c>
      <c r="L531" s="3">
        <v>0.13200000000000001</v>
      </c>
      <c r="M531" s="5">
        <f>H531/L531/9.81</f>
        <v>54.984091681339386</v>
      </c>
    </row>
    <row r="532" spans="1:13" ht="16.05" customHeight="1" x14ac:dyDescent="0.3">
      <c r="A532" s="1" t="s">
        <v>20</v>
      </c>
      <c r="B532" s="1" t="s">
        <v>22</v>
      </c>
      <c r="C532" s="1" t="s">
        <v>292</v>
      </c>
      <c r="D532" s="2" t="s">
        <v>281</v>
      </c>
      <c r="E532" s="3">
        <v>220</v>
      </c>
      <c r="F532" s="4">
        <v>266</v>
      </c>
      <c r="G532" s="5">
        <f>H532*E532/F532</f>
        <v>55.413533834586467</v>
      </c>
      <c r="H532" s="3">
        <v>67</v>
      </c>
      <c r="J532" s="6" t="str">
        <f>IF(I532&gt;0,I532/H532*100,"")</f>
        <v/>
      </c>
      <c r="K532" s="3">
        <v>1</v>
      </c>
      <c r="L532" s="3">
        <v>0.127</v>
      </c>
      <c r="M532" s="5">
        <f>H532/L532/9.81</f>
        <v>53.777681459542322</v>
      </c>
    </row>
    <row r="533" spans="1:13" ht="16.05" customHeight="1" x14ac:dyDescent="0.3">
      <c r="A533" s="1" t="s">
        <v>20</v>
      </c>
      <c r="B533" s="1" t="s">
        <v>23</v>
      </c>
      <c r="C533" s="1" t="s">
        <v>292</v>
      </c>
      <c r="D533" s="2" t="s">
        <v>24</v>
      </c>
      <c r="E533" s="3">
        <v>100</v>
      </c>
      <c r="F533" s="4">
        <v>276</v>
      </c>
      <c r="G533" s="5">
        <f>H533*E533/F533</f>
        <v>24.963768115942031</v>
      </c>
      <c r="H533" s="3">
        <v>68.900000000000006</v>
      </c>
      <c r="J533" s="6" t="str">
        <f>IF(I533&gt;0,I533/H533*100,"")</f>
        <v/>
      </c>
      <c r="K533" s="3">
        <v>1</v>
      </c>
      <c r="L533" s="3">
        <v>0.127</v>
      </c>
      <c r="M533" s="5">
        <f>H533/L533/9.81</f>
        <v>55.302720187499496</v>
      </c>
    </row>
    <row r="534" spans="1:13" ht="16.05" customHeight="1" x14ac:dyDescent="0.3">
      <c r="A534" s="1" t="s">
        <v>20</v>
      </c>
      <c r="B534" s="1" t="s">
        <v>25</v>
      </c>
      <c r="C534" s="1" t="s">
        <v>292</v>
      </c>
      <c r="D534" s="2" t="s">
        <v>24</v>
      </c>
      <c r="E534" s="3">
        <v>100</v>
      </c>
      <c r="F534" s="4">
        <v>285</v>
      </c>
      <c r="G534" s="5">
        <f>H534*E534/F534</f>
        <v>24.807017543859651</v>
      </c>
      <c r="H534" s="3">
        <v>70.7</v>
      </c>
      <c r="J534" s="6" t="str">
        <f>IF(I534&gt;0,I534/H534*100,"")</f>
        <v/>
      </c>
      <c r="K534" s="3">
        <v>2</v>
      </c>
      <c r="L534" s="3">
        <v>0.13</v>
      </c>
      <c r="M534" s="5">
        <f>H534/L534/9.81</f>
        <v>55.43793617188112</v>
      </c>
    </row>
    <row r="535" spans="1:13" ht="16.05" customHeight="1" x14ac:dyDescent="0.3">
      <c r="A535" s="1" t="s">
        <v>20</v>
      </c>
      <c r="B535" s="1" t="s">
        <v>33</v>
      </c>
      <c r="C535" s="1" t="s">
        <v>292</v>
      </c>
      <c r="D535" s="2" t="s">
        <v>34</v>
      </c>
      <c r="E535" s="3">
        <v>75</v>
      </c>
      <c r="F535" s="4">
        <v>446</v>
      </c>
      <c r="G535" s="5">
        <f>H535*E535/F535</f>
        <v>9.0302690582959642</v>
      </c>
      <c r="H535" s="3">
        <v>53.7</v>
      </c>
      <c r="I535" s="3">
        <f>17.7</f>
        <v>17.7</v>
      </c>
      <c r="J535" s="6">
        <f>IF(I535&gt;0,I535/H535*100,"")</f>
        <v>32.960893854748605</v>
      </c>
      <c r="K535" s="3">
        <v>15</v>
      </c>
      <c r="L535" s="3">
        <v>0.15</v>
      </c>
      <c r="M535" s="5">
        <f>H535/L535/9.81</f>
        <v>36.493374108053011</v>
      </c>
    </row>
    <row r="536" spans="1:13" ht="16.05" customHeight="1" x14ac:dyDescent="0.3">
      <c r="A536" s="1" t="s">
        <v>764</v>
      </c>
      <c r="B536" s="1" t="s">
        <v>763</v>
      </c>
      <c r="C536" s="1" t="s">
        <v>292</v>
      </c>
      <c r="D536" s="2" t="s">
        <v>765</v>
      </c>
      <c r="E536" s="3">
        <v>239</v>
      </c>
      <c r="F536" s="4">
        <v>276</v>
      </c>
      <c r="G536" s="5">
        <f>H536*E536/F536</f>
        <v>227.22318840579706</v>
      </c>
      <c r="H536" s="3">
        <v>262.39999999999998</v>
      </c>
      <c r="I536" s="3">
        <v>131.19999999999999</v>
      </c>
      <c r="J536" s="6">
        <f>IF(I536&gt;0,I536/H536*100,"")</f>
        <v>50</v>
      </c>
      <c r="K536" s="3">
        <v>6</v>
      </c>
      <c r="L536" s="3">
        <v>0.41499999999999998</v>
      </c>
      <c r="M536" s="5">
        <f>H536/L536/9.81</f>
        <v>64.453532785576556</v>
      </c>
    </row>
    <row r="537" spans="1:13" ht="16.05" customHeight="1" x14ac:dyDescent="0.3">
      <c r="A537" s="1" t="s">
        <v>768</v>
      </c>
      <c r="B537" s="1" t="s">
        <v>768</v>
      </c>
      <c r="C537" s="1" t="s">
        <v>292</v>
      </c>
      <c r="D537" s="2" t="s">
        <v>283</v>
      </c>
      <c r="E537" s="3">
        <v>337</v>
      </c>
      <c r="F537" s="4">
        <v>439</v>
      </c>
      <c r="G537" s="5">
        <f>H537*E537/F537</f>
        <v>909.66970387243737</v>
      </c>
      <c r="H537" s="3">
        <v>1185</v>
      </c>
      <c r="I537" s="3">
        <v>593</v>
      </c>
      <c r="J537" s="6">
        <f>IF(I537&gt;0,I537/H537*100,"")</f>
        <v>50.04219409282701</v>
      </c>
      <c r="K537" s="3" t="s">
        <v>45</v>
      </c>
      <c r="L537" s="3">
        <v>3.5</v>
      </c>
      <c r="M537" s="5">
        <f>H537/L537/9.81</f>
        <v>34.512887723896895</v>
      </c>
    </row>
    <row r="538" spans="1:13" ht="16.05" customHeight="1" x14ac:dyDescent="0.3">
      <c r="A538" s="1" t="s">
        <v>769</v>
      </c>
      <c r="B538" s="1" t="s">
        <v>769</v>
      </c>
      <c r="C538" s="1" t="s">
        <v>292</v>
      </c>
      <c r="D538" s="2" t="s">
        <v>283</v>
      </c>
      <c r="E538" s="3">
        <v>310</v>
      </c>
      <c r="F538" s="4">
        <v>426</v>
      </c>
      <c r="G538" s="5">
        <f>H538*E538/F538</f>
        <v>509.38967136150234</v>
      </c>
      <c r="H538" s="3">
        <v>700</v>
      </c>
      <c r="K538" s="3" t="s">
        <v>45</v>
      </c>
      <c r="L538" s="3">
        <v>1.375</v>
      </c>
      <c r="M538" s="5">
        <f>H538/L538/9.81</f>
        <v>51.895097766657393</v>
      </c>
    </row>
  </sheetData>
  <autoFilter ref="A1:M538">
    <sortState ref="A2:M538">
      <sortCondition ref="A1:A53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2021-07-09T16:07:22Z</dcterms:modified>
</cp:coreProperties>
</file>