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627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D3"/>
  <c r="D4"/>
  <c r="D5"/>
  <c r="D6"/>
  <c r="D7"/>
  <c r="D8"/>
  <c r="D9"/>
  <c r="D10"/>
  <c r="D11"/>
  <c r="D2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H3" i="1"/>
  <c r="H4"/>
  <c r="H5"/>
  <c r="H6"/>
  <c r="H7"/>
  <c r="H8"/>
  <c r="H9"/>
  <c r="H10"/>
  <c r="H11"/>
  <c r="H2"/>
  <c r="D3" i="2" l="1"/>
  <c r="E3"/>
  <c r="D4"/>
  <c r="E4"/>
  <c r="E5"/>
  <c r="E6"/>
  <c r="D6"/>
  <c r="D7"/>
  <c r="E7"/>
  <c r="D8"/>
  <c r="E8"/>
  <c r="E9"/>
  <c r="E10"/>
  <c r="D10"/>
  <c r="D11"/>
  <c r="E11"/>
  <c r="D12"/>
  <c r="E12"/>
  <c r="D13"/>
  <c r="E14"/>
  <c r="D14"/>
  <c r="D15"/>
  <c r="E15"/>
  <c r="D16"/>
  <c r="E16"/>
  <c r="D17"/>
  <c r="E18"/>
  <c r="D18"/>
  <c r="D19"/>
  <c r="E19"/>
  <c r="D20"/>
  <c r="E20"/>
  <c r="D21"/>
  <c r="E22"/>
  <c r="D22"/>
  <c r="D23"/>
  <c r="E23"/>
  <c r="D24"/>
  <c r="E24"/>
  <c r="D25"/>
  <c r="E26"/>
  <c r="D26"/>
  <c r="D27"/>
  <c r="E27"/>
  <c r="D28"/>
  <c r="E28"/>
  <c r="D29"/>
  <c r="E30"/>
  <c r="D30"/>
  <c r="D31"/>
  <c r="E31"/>
  <c r="D32"/>
  <c r="E32"/>
  <c r="D33"/>
  <c r="E34"/>
  <c r="D34"/>
  <c r="D35"/>
  <c r="E35"/>
  <c r="D36"/>
  <c r="E36"/>
  <c r="D37"/>
  <c r="E38"/>
  <c r="D38"/>
  <c r="D39"/>
  <c r="E39"/>
  <c r="D40"/>
  <c r="E40"/>
  <c r="D41"/>
  <c r="E42"/>
  <c r="D42"/>
  <c r="D43"/>
  <c r="E43"/>
  <c r="D44"/>
  <c r="E44"/>
  <c r="D45"/>
  <c r="E46"/>
  <c r="D46"/>
  <c r="D47"/>
  <c r="E47"/>
  <c r="D48"/>
  <c r="E48"/>
  <c r="D49"/>
  <c r="E50"/>
  <c r="D50"/>
  <c r="D51"/>
  <c r="E51"/>
  <c r="D52"/>
  <c r="E52"/>
  <c r="D53"/>
  <c r="E54"/>
  <c r="D54"/>
  <c r="D55"/>
  <c r="E55"/>
  <c r="D56"/>
  <c r="E56"/>
  <c r="D57"/>
  <c r="E58"/>
  <c r="D58"/>
  <c r="D59"/>
  <c r="E59"/>
  <c r="D60"/>
  <c r="E60"/>
  <c r="D61"/>
  <c r="E62"/>
  <c r="D62"/>
  <c r="D63"/>
  <c r="E63"/>
  <c r="D64"/>
  <c r="E64"/>
  <c r="D65"/>
  <c r="E66"/>
  <c r="D66"/>
  <c r="D67"/>
  <c r="E67"/>
  <c r="D68"/>
  <c r="E68"/>
  <c r="D69"/>
  <c r="E70"/>
  <c r="D70"/>
  <c r="D71"/>
  <c r="E71"/>
  <c r="D72"/>
  <c r="E72"/>
  <c r="D73"/>
  <c r="E74"/>
  <c r="D74"/>
  <c r="D75"/>
  <c r="E75"/>
  <c r="D76"/>
  <c r="E76"/>
  <c r="D77"/>
  <c r="E78"/>
  <c r="D78"/>
  <c r="D79"/>
  <c r="E79"/>
  <c r="D80"/>
  <c r="E80"/>
  <c r="D81"/>
  <c r="E82"/>
  <c r="D82"/>
  <c r="D83"/>
  <c r="E83"/>
  <c r="D84"/>
  <c r="E84"/>
  <c r="D85"/>
  <c r="E86"/>
  <c r="D86"/>
  <c r="D87"/>
  <c r="E87"/>
  <c r="D88"/>
  <c r="E88"/>
  <c r="F88" s="1"/>
  <c r="D89"/>
  <c r="E89"/>
  <c r="F89" s="1"/>
  <c r="D90"/>
  <c r="E90"/>
  <c r="F90" s="1"/>
  <c r="D91"/>
  <c r="E91"/>
  <c r="F91" s="1"/>
  <c r="D92"/>
  <c r="E92"/>
  <c r="D93"/>
  <c r="E93"/>
  <c r="F93" s="1"/>
  <c r="D94"/>
  <c r="E94"/>
  <c r="D95"/>
  <c r="E95"/>
  <c r="D96"/>
  <c r="E96"/>
  <c r="D97"/>
  <c r="E97"/>
  <c r="F97" s="1"/>
  <c r="D98"/>
  <c r="E98"/>
  <c r="D99"/>
  <c r="E99"/>
  <c r="D100"/>
  <c r="E100"/>
  <c r="D101"/>
  <c r="E101"/>
  <c r="E2"/>
  <c r="D2"/>
  <c r="F3" i="1"/>
  <c r="F4"/>
  <c r="F5"/>
  <c r="F6"/>
  <c r="F7"/>
  <c r="F8"/>
  <c r="F9"/>
  <c r="F10"/>
  <c r="F11"/>
  <c r="F2"/>
  <c r="H22"/>
  <c r="E4"/>
  <c r="G4" s="1"/>
  <c r="E5"/>
  <c r="G5" s="1"/>
  <c r="E6"/>
  <c r="E7"/>
  <c r="G7" s="1"/>
  <c r="E8"/>
  <c r="G8" s="1"/>
  <c r="E9"/>
  <c r="G9" s="1"/>
  <c r="E10"/>
  <c r="E3"/>
  <c r="G3" s="1"/>
  <c r="E11"/>
  <c r="G11" s="1"/>
  <c r="E2"/>
  <c r="G10" l="1"/>
  <c r="G2"/>
  <c r="F101" i="2"/>
  <c r="F99"/>
  <c r="F98"/>
  <c r="F2"/>
  <c r="F95"/>
  <c r="F94"/>
  <c r="F100"/>
  <c r="F96"/>
  <c r="F92"/>
  <c r="G6" i="1"/>
  <c r="F82" i="2"/>
  <c r="F74"/>
  <c r="F62"/>
  <c r="F54"/>
  <c r="F50"/>
  <c r="F42"/>
  <c r="F34"/>
  <c r="F30"/>
  <c r="F26"/>
  <c r="F14"/>
  <c r="F83"/>
  <c r="F75"/>
  <c r="F55"/>
  <c r="F47"/>
  <c r="F43"/>
  <c r="F39"/>
  <c r="F23"/>
  <c r="F19"/>
  <c r="F15"/>
  <c r="F11"/>
  <c r="F7"/>
  <c r="F3"/>
  <c r="E85"/>
  <c r="F85" s="1"/>
  <c r="E81"/>
  <c r="F81" s="1"/>
  <c r="F80"/>
  <c r="E77"/>
  <c r="F77" s="1"/>
  <c r="F76"/>
  <c r="E73"/>
  <c r="F73" s="1"/>
  <c r="E69"/>
  <c r="F69" s="1"/>
  <c r="E65"/>
  <c r="F65" s="1"/>
  <c r="F64"/>
  <c r="E61"/>
  <c r="F61" s="1"/>
  <c r="F60"/>
  <c r="E57"/>
  <c r="F57" s="1"/>
  <c r="E53"/>
  <c r="F53" s="1"/>
  <c r="E49"/>
  <c r="F49" s="1"/>
  <c r="F48"/>
  <c r="E45"/>
  <c r="F45" s="1"/>
  <c r="E41"/>
  <c r="F41" s="1"/>
  <c r="E37"/>
  <c r="F37" s="1"/>
  <c r="E33"/>
  <c r="F33" s="1"/>
  <c r="F32"/>
  <c r="E29"/>
  <c r="F29" s="1"/>
  <c r="E25"/>
  <c r="F25" s="1"/>
  <c r="E21"/>
  <c r="F21" s="1"/>
  <c r="E17"/>
  <c r="F17" s="1"/>
  <c r="E13"/>
  <c r="F13" s="1"/>
  <c r="F8"/>
  <c r="F4"/>
  <c r="D9"/>
  <c r="F9" s="1"/>
  <c r="D5"/>
  <c r="F5" s="1"/>
  <c r="F86"/>
  <c r="F78"/>
  <c r="F70"/>
  <c r="F66"/>
  <c r="F58"/>
  <c r="F46"/>
  <c r="F38"/>
  <c r="F22"/>
  <c r="F18"/>
  <c r="F10"/>
  <c r="F6"/>
  <c r="F87"/>
  <c r="F79"/>
  <c r="F71"/>
  <c r="F67"/>
  <c r="F63"/>
  <c r="F59"/>
  <c r="F51"/>
  <c r="F35"/>
  <c r="F31"/>
  <c r="F27"/>
  <c r="F84"/>
  <c r="F72"/>
  <c r="F68"/>
  <c r="F56"/>
  <c r="F52"/>
  <c r="F44"/>
  <c r="F40"/>
  <c r="F36"/>
  <c r="F28"/>
  <c r="F24"/>
  <c r="F20"/>
  <c r="F16"/>
  <c r="F12"/>
</calcChain>
</file>

<file path=xl/sharedStrings.xml><?xml version="1.0" encoding="utf-8"?>
<sst xmlns="http://schemas.openxmlformats.org/spreadsheetml/2006/main" count="18" uniqueCount="18">
  <si>
    <t>weight fraction</t>
  </si>
  <si>
    <t>tympanic</t>
  </si>
  <si>
    <t>oss ten</t>
  </si>
  <si>
    <t>bat</t>
  </si>
  <si>
    <t>volume fraction</t>
  </si>
  <si>
    <t>unit thickness HA biref</t>
  </si>
  <si>
    <t>tendon</t>
  </si>
  <si>
    <t>(vf*HA)+((1-vf)*CO=0.005</t>
  </si>
  <si>
    <t>(1-vf)*CO=0.005-(vf*HA)</t>
  </si>
  <si>
    <t>CO=(0.005-(vf*HA))/1-vf</t>
  </si>
  <si>
    <t>unit thickness col biref</t>
  </si>
  <si>
    <t>mg HA/ccm</t>
  </si>
  <si>
    <t>wt%</t>
  </si>
  <si>
    <t>vol%</t>
  </si>
  <si>
    <t>HAbiref</t>
  </si>
  <si>
    <t>colIbiref</t>
  </si>
  <si>
    <t>sumbiref</t>
  </si>
  <si>
    <t>mgHA/ccm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</si>
</sst>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Sheet2!$B$2:$B$101</c:f>
              <c:numCache>
                <c:formatCode>General</c:formatCode>
                <c:ptCount val="100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0.93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0.81</c:v>
                </c:pt>
                <c:pt idx="19">
                  <c:v>0.8</c:v>
                </c:pt>
                <c:pt idx="20">
                  <c:v>0.79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0.68</c:v>
                </c:pt>
                <c:pt idx="32">
                  <c:v>0.67</c:v>
                </c:pt>
                <c:pt idx="33">
                  <c:v>0.66</c:v>
                </c:pt>
                <c:pt idx="34">
                  <c:v>0.65</c:v>
                </c:pt>
                <c:pt idx="35">
                  <c:v>0.64</c:v>
                </c:pt>
                <c:pt idx="36">
                  <c:v>0.63</c:v>
                </c:pt>
                <c:pt idx="37">
                  <c:v>0.62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0.54</c:v>
                </c:pt>
                <c:pt idx="46">
                  <c:v>0.53</c:v>
                </c:pt>
                <c:pt idx="47">
                  <c:v>0.52</c:v>
                </c:pt>
                <c:pt idx="48">
                  <c:v>0.51</c:v>
                </c:pt>
                <c:pt idx="49">
                  <c:v>0.5</c:v>
                </c:pt>
                <c:pt idx="50">
                  <c:v>0.49</c:v>
                </c:pt>
                <c:pt idx="51">
                  <c:v>0.48</c:v>
                </c:pt>
                <c:pt idx="52">
                  <c:v>0.47</c:v>
                </c:pt>
                <c:pt idx="53">
                  <c:v>0.46</c:v>
                </c:pt>
                <c:pt idx="54">
                  <c:v>0.45</c:v>
                </c:pt>
                <c:pt idx="55">
                  <c:v>0.44</c:v>
                </c:pt>
                <c:pt idx="56">
                  <c:v>0.43</c:v>
                </c:pt>
                <c:pt idx="57">
                  <c:v>0.41999999999999899</c:v>
                </c:pt>
                <c:pt idx="58">
                  <c:v>0.40999999999999898</c:v>
                </c:pt>
                <c:pt idx="59">
                  <c:v>0.39999999999999902</c:v>
                </c:pt>
                <c:pt idx="60">
                  <c:v>0.38999999999999901</c:v>
                </c:pt>
                <c:pt idx="61">
                  <c:v>0.37999999999999901</c:v>
                </c:pt>
                <c:pt idx="62">
                  <c:v>0.369999999999999</c:v>
                </c:pt>
                <c:pt idx="63">
                  <c:v>0.35999999999999899</c:v>
                </c:pt>
                <c:pt idx="64">
                  <c:v>0.34999999999999898</c:v>
                </c:pt>
                <c:pt idx="65">
                  <c:v>0.33999999999999903</c:v>
                </c:pt>
                <c:pt idx="66">
                  <c:v>0.32999999999999902</c:v>
                </c:pt>
                <c:pt idx="67">
                  <c:v>0.31999999999999901</c:v>
                </c:pt>
                <c:pt idx="68">
                  <c:v>0.309999999999999</c:v>
                </c:pt>
                <c:pt idx="69">
                  <c:v>0.29999999999999899</c:v>
                </c:pt>
                <c:pt idx="70">
                  <c:v>0.28999999999999898</c:v>
                </c:pt>
                <c:pt idx="71">
                  <c:v>0.27999999999999903</c:v>
                </c:pt>
                <c:pt idx="72">
                  <c:v>0.26999999999999902</c:v>
                </c:pt>
                <c:pt idx="73">
                  <c:v>0.25999999999999901</c:v>
                </c:pt>
                <c:pt idx="74">
                  <c:v>0.249999999999999</c:v>
                </c:pt>
                <c:pt idx="75">
                  <c:v>0.23999999999999899</c:v>
                </c:pt>
                <c:pt idx="76">
                  <c:v>0.22999999999999901</c:v>
                </c:pt>
                <c:pt idx="77">
                  <c:v>0.219999999999999</c:v>
                </c:pt>
                <c:pt idx="78">
                  <c:v>0.20999999999999899</c:v>
                </c:pt>
                <c:pt idx="79">
                  <c:v>0.19999999999999901</c:v>
                </c:pt>
                <c:pt idx="80">
                  <c:v>0.189999999999999</c:v>
                </c:pt>
                <c:pt idx="81">
                  <c:v>0.17999999999999899</c:v>
                </c:pt>
                <c:pt idx="82">
                  <c:v>0.16999999999999901</c:v>
                </c:pt>
                <c:pt idx="83">
                  <c:v>0.159999999999999</c:v>
                </c:pt>
                <c:pt idx="84">
                  <c:v>0.149999999999999</c:v>
                </c:pt>
                <c:pt idx="85">
                  <c:v>0.13999999999999899</c:v>
                </c:pt>
                <c:pt idx="86">
                  <c:v>0.12999999999999901</c:v>
                </c:pt>
                <c:pt idx="87">
                  <c:v>0.119999999999999</c:v>
                </c:pt>
                <c:pt idx="88">
                  <c:v>0.109999999999999</c:v>
                </c:pt>
                <c:pt idx="89">
                  <c:v>9.9999999999999006E-2</c:v>
                </c:pt>
                <c:pt idx="90">
                  <c:v>8.9999999999998997E-2</c:v>
                </c:pt>
                <c:pt idx="91">
                  <c:v>7.9999999999999002E-2</c:v>
                </c:pt>
                <c:pt idx="92">
                  <c:v>6.9999999999998994E-2</c:v>
                </c:pt>
                <c:pt idx="93">
                  <c:v>5.9999999999998901E-2</c:v>
                </c:pt>
                <c:pt idx="94">
                  <c:v>4.9999999999998997E-2</c:v>
                </c:pt>
                <c:pt idx="95">
                  <c:v>3.9999999999999002E-2</c:v>
                </c:pt>
                <c:pt idx="96">
                  <c:v>2.9999999999999E-2</c:v>
                </c:pt>
                <c:pt idx="97">
                  <c:v>1.9999999999999001E-2</c:v>
                </c:pt>
                <c:pt idx="98">
                  <c:v>9.9999999999990097E-3</c:v>
                </c:pt>
                <c:pt idx="99">
                  <c:v>0</c:v>
                </c:pt>
              </c:numCache>
            </c:numRef>
          </c:cat>
          <c:val>
            <c:numRef>
              <c:f>Sheet2!$F$2:$F$101</c:f>
              <c:numCache>
                <c:formatCode>General</c:formatCode>
                <c:ptCount val="100"/>
                <c:pt idx="0">
                  <c:v>-3.5883388515746931E-3</c:v>
                </c:pt>
                <c:pt idx="1">
                  <c:v>-3.1944409240873559E-3</c:v>
                </c:pt>
                <c:pt idx="2">
                  <c:v>-2.8171807718677753E-3</c:v>
                </c:pt>
                <c:pt idx="3">
                  <c:v>-2.4555260577953236E-3</c:v>
                </c:pt>
                <c:pt idx="4">
                  <c:v>-2.1085281197764068E-3</c:v>
                </c:pt>
                <c:pt idx="5">
                  <c:v>-1.7753136613793121E-3</c:v>
                </c:pt>
                <c:pt idx="6">
                  <c:v>-1.4550774133815175E-3</c:v>
                </c:pt>
                <c:pt idx="7">
                  <c:v>-1.1470756364030696E-3</c:v>
                </c:pt>
                <c:pt idx="8">
                  <c:v>-8.5062035426773869E-4</c:v>
                </c:pt>
                <c:pt idx="9">
                  <c:v>-5.6507422397754402E-4</c:v>
                </c:pt>
                <c:pt idx="10">
                  <c:v>-2.8984596178931871E-4</c:v>
                </c:pt>
                <c:pt idx="11">
                  <c:v>-2.4386256312098221E-5</c:v>
                </c:pt>
                <c:pt idx="12">
                  <c:v>2.3181589081944318E-4</c:v>
                </c:pt>
                <c:pt idx="13">
                  <c:v>4.7923644799007566E-4</c:v>
                </c:pt>
                <c:pt idx="14">
                  <c:v>7.1831930474809897E-4</c:v>
                </c:pt>
                <c:pt idx="15">
                  <c:v>9.4947892954567016E-4</c:v>
                </c:pt>
                <c:pt idx="16">
                  <c:v>1.1731027675527519E-3</c:v>
                </c:pt>
                <c:pt idx="17">
                  <c:v>1.3895534077264949E-3</c:v>
                </c:pt>
                <c:pt idx="18">
                  <c:v>1.5991705446327807E-3</c:v>
                </c:pt>
                <c:pt idx="19">
                  <c:v>1.802272757346859E-3</c:v>
                </c:pt>
                <c:pt idx="20">
                  <c:v>1.9991591250268057E-3</c:v>
                </c:pt>
                <c:pt idx="21">
                  <c:v>2.1901106963910441E-3</c:v>
                </c:pt>
                <c:pt idx="22">
                  <c:v>2.3753918282843974E-3</c:v>
                </c:pt>
                <c:pt idx="23">
                  <c:v>2.5552514067398932E-3</c:v>
                </c:pt>
                <c:pt idx="24">
                  <c:v>2.7299239623968796E-3</c:v>
                </c:pt>
                <c:pt idx="25">
                  <c:v>2.8996306907873182E-3</c:v>
                </c:pt>
                <c:pt idx="26">
                  <c:v>3.0645803868234395E-3</c:v>
                </c:pt>
                <c:pt idx="27">
                  <c:v>3.2249703017879754E-3</c:v>
                </c:pt>
                <c:pt idx="28">
                  <c:v>3.3809869302227728E-3</c:v>
                </c:pt>
                <c:pt idx="29">
                  <c:v>3.5328067333158372E-3</c:v>
                </c:pt>
                <c:pt idx="30">
                  <c:v>3.6805968046860855E-3</c:v>
                </c:pt>
                <c:pt idx="31">
                  <c:v>3.8245154838469834E-3</c:v>
                </c:pt>
                <c:pt idx="32">
                  <c:v>3.9647129220840276E-3</c:v>
                </c:pt>
                <c:pt idx="33">
                  <c:v>4.101331604997531E-3</c:v>
                </c:pt>
                <c:pt idx="34">
                  <c:v>4.234506835533597E-3</c:v>
                </c:pt>
                <c:pt idx="35">
                  <c:v>4.3643671809454844E-3</c:v>
                </c:pt>
                <c:pt idx="36">
                  <c:v>4.4910348867891201E-3</c:v>
                </c:pt>
                <c:pt idx="37">
                  <c:v>4.614626260754923E-3</c:v>
                </c:pt>
                <c:pt idx="38">
                  <c:v>4.7352520288692192E-3</c:v>
                </c:pt>
                <c:pt idx="39">
                  <c:v>4.8530176663582076E-3</c:v>
                </c:pt>
                <c:pt idx="40">
                  <c:v>4.9680237052525684E-3</c:v>
                </c:pt>
                <c:pt idx="41">
                  <c:v>5.0803660206182183E-3</c:v>
                </c:pt>
                <c:pt idx="42">
                  <c:v>5.1901360971260656E-3</c:v>
                </c:pt>
                <c:pt idx="43">
                  <c:v>5.2974212775185325E-3</c:v>
                </c:pt>
                <c:pt idx="44">
                  <c:v>5.4023049943911121E-3</c:v>
                </c:pt>
                <c:pt idx="45">
                  <c:v>5.5048669865816356E-3</c:v>
                </c:pt>
                <c:pt idx="46">
                  <c:v>5.6051835013467607E-3</c:v>
                </c:pt>
                <c:pt idx="47">
                  <c:v>5.7033274834029993E-3</c:v>
                </c:pt>
                <c:pt idx="48">
                  <c:v>5.7993687518172292E-3</c:v>
                </c:pt>
                <c:pt idx="49">
                  <c:v>5.8933741656482094E-3</c:v>
                </c:pt>
                <c:pt idx="50">
                  <c:v>5.9854077791648913E-3</c:v>
                </c:pt>
                <c:pt idx="51">
                  <c:v>6.0755309873988268E-3</c:v>
                </c:pt>
                <c:pt idx="52">
                  <c:v>6.1638026627256681E-3</c:v>
                </c:pt>
                <c:pt idx="53">
                  <c:v>6.2502792831142968E-3</c:v>
                </c:pt>
                <c:pt idx="54">
                  <c:v>6.3350150526306397E-3</c:v>
                </c:pt>
                <c:pt idx="55">
                  <c:v>6.4180620147364547E-3</c:v>
                </c:pt>
                <c:pt idx="56">
                  <c:v>6.4994701588807456E-3</c:v>
                </c:pt>
                <c:pt idx="57">
                  <c:v>6.5792875208425137E-3</c:v>
                </c:pt>
                <c:pt idx="58">
                  <c:v>6.657560277248056E-3</c:v>
                </c:pt>
                <c:pt idx="59">
                  <c:v>6.7343328346537081E-3</c:v>
                </c:pt>
                <c:pt idx="60">
                  <c:v>6.8096479135549542E-3</c:v>
                </c:pt>
                <c:pt idx="61">
                  <c:v>6.8835466276559966E-3</c:v>
                </c:pt>
                <c:pt idx="62">
                  <c:v>6.9560685587087825E-3</c:v>
                </c:pt>
                <c:pt idx="63">
                  <c:v>7.0272518272077198E-3</c:v>
                </c:pt>
                <c:pt idx="64">
                  <c:v>7.0971331592053991E-3</c:v>
                </c:pt>
                <c:pt idx="65">
                  <c:v>7.1657479494953782E-3</c:v>
                </c:pt>
                <c:pt idx="66">
                  <c:v>7.2331303213903986E-3</c:v>
                </c:pt>
                <c:pt idx="67">
                  <c:v>7.299313183308182E-3</c:v>
                </c:pt>
                <c:pt idx="68">
                  <c:v>7.3643282823619332E-3</c:v>
                </c:pt>
                <c:pt idx="69">
                  <c:v>7.4282062551389322E-3</c:v>
                </c:pt>
                <c:pt idx="70">
                  <c:v>7.49097667583783E-3</c:v>
                </c:pt>
                <c:pt idx="71">
                  <c:v>7.5526681019235748E-3</c:v>
                </c:pt>
                <c:pt idx="72">
                  <c:v>7.6133081174480522E-3</c:v>
                </c:pt>
                <c:pt idx="73">
                  <c:v>7.6729233741744639E-3</c:v>
                </c:pt>
                <c:pt idx="74">
                  <c:v>7.7315396306343181E-3</c:v>
                </c:pt>
                <c:pt idx="75">
                  <c:v>7.7891817892372242E-3</c:v>
                </c:pt>
                <c:pt idx="76">
                  <c:v>7.8458739315458454E-3</c:v>
                </c:pt>
                <c:pt idx="77">
                  <c:v>7.9016393518209788E-3</c:v>
                </c:pt>
                <c:pt idx="78">
                  <c:v>7.9565005889349338E-3</c:v>
                </c:pt>
                <c:pt idx="79">
                  <c:v>8.0104794567450403E-3</c:v>
                </c:pt>
                <c:pt idx="80">
                  <c:v>8.0635970730133372E-3</c:v>
                </c:pt>
                <c:pt idx="81">
                  <c:v>8.1158738869528887E-3</c:v>
                </c:pt>
                <c:pt idx="82">
                  <c:v>8.1673297054763363E-3</c:v>
                </c:pt>
                <c:pt idx="83">
                  <c:v>8.217983718217357E-3</c:v>
                </c:pt>
                <c:pt idx="84">
                  <c:v>8.2678545213914975E-3</c:v>
                </c:pt>
                <c:pt idx="85">
                  <c:v>8.3169601405587018E-3</c:v>
                </c:pt>
                <c:pt idx="86">
                  <c:v>8.3653180523460408E-3</c:v>
                </c:pt>
                <c:pt idx="87">
                  <c:v>8.4129452051856755E-3</c:v>
                </c:pt>
                <c:pt idx="88">
                  <c:v>8.4598580391196977E-3</c:v>
                </c:pt>
                <c:pt idx="89">
                  <c:v>8.5060725047205361E-3</c:v>
                </c:pt>
                <c:pt idx="90">
                  <c:v>8.5516040811725851E-3</c:v>
                </c:pt>
                <c:pt idx="91">
                  <c:v>8.5964677935581948E-3</c:v>
                </c:pt>
                <c:pt idx="92">
                  <c:v>8.6406782293885279E-3</c:v>
                </c:pt>
                <c:pt idx="93">
                  <c:v>8.6842495544174909E-3</c:v>
                </c:pt>
                <c:pt idx="94">
                  <c:v>8.7271955277747771E-3</c:v>
                </c:pt>
                <c:pt idx="95">
                  <c:v>8.7695295164519627E-3</c:v>
                </c:pt>
                <c:pt idx="96">
                  <c:v>8.8112645091736989E-3</c:v>
                </c:pt>
                <c:pt idx="97">
                  <c:v>8.8524131296842355E-3</c:v>
                </c:pt>
                <c:pt idx="98">
                  <c:v>8.8929876494778289E-3</c:v>
                </c:pt>
                <c:pt idx="99">
                  <c:v>8.933E-3</c:v>
                </c:pt>
              </c:numCache>
            </c:numRef>
          </c:val>
        </c:ser>
        <c:dLbls/>
        <c:marker val="1"/>
        <c:axId val="43232256"/>
        <c:axId val="43238144"/>
      </c:lineChart>
      <c:catAx>
        <c:axId val="43232256"/>
        <c:scaling>
          <c:orientation val="minMax"/>
        </c:scaling>
        <c:axPos val="b"/>
        <c:numFmt formatCode="General" sourceLinked="1"/>
        <c:tickLblPos val="nextTo"/>
        <c:crossAx val="43238144"/>
        <c:crosses val="autoZero"/>
        <c:auto val="1"/>
        <c:lblAlgn val="ctr"/>
        <c:lblOffset val="100"/>
      </c:catAx>
      <c:valAx>
        <c:axId val="43238144"/>
        <c:scaling>
          <c:orientation val="minMax"/>
        </c:scaling>
        <c:axPos val="l"/>
        <c:majorGridlines/>
        <c:numFmt formatCode="General" sourceLinked="1"/>
        <c:tickLblPos val="nextTo"/>
        <c:crossAx val="43232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5</xdr:row>
      <xdr:rowOff>57150</xdr:rowOff>
    </xdr:from>
    <xdr:to>
      <xdr:col>21</xdr:col>
      <xdr:colOff>552450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J2" sqref="J2"/>
    </sheetView>
  </sheetViews>
  <sheetFormatPr defaultRowHeight="15"/>
  <cols>
    <col min="3" max="3" width="17" customWidth="1"/>
    <col min="4" max="4" width="15" customWidth="1"/>
    <col min="5" max="5" width="13.28515625" customWidth="1"/>
  </cols>
  <sheetData>
    <row r="1" spans="1:10" s="1" customFormat="1" ht="60">
      <c r="C1" s="1" t="s">
        <v>0</v>
      </c>
      <c r="D1" s="1" t="s">
        <v>4</v>
      </c>
      <c r="E1" s="1" t="s">
        <v>5</v>
      </c>
      <c r="F1" s="1" t="s">
        <v>10</v>
      </c>
      <c r="H1" s="1" t="s">
        <v>11</v>
      </c>
    </row>
    <row r="2" spans="1:10">
      <c r="A2" t="s">
        <v>1</v>
      </c>
      <c r="C2">
        <v>0.86</v>
      </c>
      <c r="D2">
        <f>(C2/3.16)/(((1-C2)*1.03)+(C2/3.16))</f>
        <v>0.6536583586182575</v>
      </c>
      <c r="E2">
        <f>-0.004*D2</f>
        <v>-2.6146334344730299E-3</v>
      </c>
      <c r="F2">
        <f>(1-D2)*0.008933</f>
        <v>3.0938698824631056E-3</v>
      </c>
      <c r="G2">
        <f>E2+F2</f>
        <v>4.7923644799007566E-4</v>
      </c>
      <c r="H2">
        <f>3.16*D2*1000</f>
        <v>2065.5604132336939</v>
      </c>
      <c r="J2">
        <f>((H2/3160)*-0.004)+((1-(H2/3160))*0.008933)</f>
        <v>4.7923644799007436E-4</v>
      </c>
    </row>
    <row r="3" spans="1:10">
      <c r="A3" t="s">
        <v>2</v>
      </c>
      <c r="C3">
        <v>0.57999999999999996</v>
      </c>
      <c r="D3">
        <f t="shared" ref="D3:D11" si="0">(C3/3.16)/(((1-C3)*1.03)+(C3/3.16))</f>
        <v>0.29789174819313247</v>
      </c>
      <c r="E3">
        <f t="shared" ref="E3:E11" si="1">-0.004*D3</f>
        <v>-1.1915669927725298E-3</v>
      </c>
      <c r="F3">
        <f t="shared" ref="F3:F11" si="2">(1-D3)*0.008933</f>
        <v>6.2719330133907481E-3</v>
      </c>
      <c r="G3">
        <f t="shared" ref="G3:G11" si="3">E3+F3</f>
        <v>5.0803660206182183E-3</v>
      </c>
      <c r="H3">
        <f t="shared" ref="H3:H11" si="4">3.16*D3*1000</f>
        <v>941.33792429029859</v>
      </c>
    </row>
    <row r="4" spans="1:10">
      <c r="C4">
        <v>0.55000000000000004</v>
      </c>
      <c r="D4">
        <f t="shared" si="0"/>
        <v>0.27299891793156167</v>
      </c>
      <c r="E4">
        <f t="shared" si="1"/>
        <v>-1.0919956717262468E-3</v>
      </c>
      <c r="F4">
        <f t="shared" si="2"/>
        <v>6.4943006661173589E-3</v>
      </c>
      <c r="G4">
        <f t="shared" si="3"/>
        <v>5.4023049943911121E-3</v>
      </c>
      <c r="H4">
        <f t="shared" si="4"/>
        <v>862.67658066373485</v>
      </c>
    </row>
    <row r="5" spans="1:10">
      <c r="C5">
        <v>0.5</v>
      </c>
      <c r="D5">
        <f t="shared" si="0"/>
        <v>0.23502867349816675</v>
      </c>
      <c r="E5">
        <f t="shared" si="1"/>
        <v>-9.4011469399266708E-4</v>
      </c>
      <c r="F5">
        <f t="shared" si="2"/>
        <v>6.8334888596408763E-3</v>
      </c>
      <c r="G5">
        <f t="shared" si="3"/>
        <v>5.8933741656482094E-3</v>
      </c>
      <c r="H5">
        <f t="shared" si="4"/>
        <v>742.69060825420695</v>
      </c>
    </row>
    <row r="6" spans="1:10">
      <c r="C6">
        <v>0.45</v>
      </c>
      <c r="D6">
        <f t="shared" si="0"/>
        <v>0.20088030212397437</v>
      </c>
      <c r="E6">
        <f t="shared" si="1"/>
        <v>-8.0352120849589749E-4</v>
      </c>
      <c r="F6">
        <f t="shared" si="2"/>
        <v>7.1385362611265371E-3</v>
      </c>
      <c r="G6">
        <f t="shared" si="3"/>
        <v>6.3350150526306397E-3</v>
      </c>
      <c r="H6">
        <f t="shared" si="4"/>
        <v>634.78175471175905</v>
      </c>
    </row>
    <row r="7" spans="1:10">
      <c r="C7">
        <v>0.4</v>
      </c>
      <c r="D7">
        <f t="shared" si="0"/>
        <v>0.170004420114923</v>
      </c>
      <c r="E7">
        <f t="shared" si="1"/>
        <v>-6.8001768045969206E-4</v>
      </c>
      <c r="F7">
        <f t="shared" si="2"/>
        <v>7.414350515113393E-3</v>
      </c>
      <c r="G7">
        <f t="shared" si="3"/>
        <v>6.7343328346537012E-3</v>
      </c>
      <c r="H7">
        <f t="shared" si="4"/>
        <v>537.21396756315676</v>
      </c>
    </row>
    <row r="8" spans="1:10">
      <c r="C8">
        <v>0.35</v>
      </c>
      <c r="D8">
        <f t="shared" si="0"/>
        <v>0.14195212563168694</v>
      </c>
      <c r="E8">
        <f t="shared" si="1"/>
        <v>-5.678085025267478E-4</v>
      </c>
      <c r="F8">
        <f t="shared" si="2"/>
        <v>7.6649416617321411E-3</v>
      </c>
      <c r="G8">
        <f t="shared" si="3"/>
        <v>7.0971331592053931E-3</v>
      </c>
      <c r="H8">
        <f t="shared" si="4"/>
        <v>448.56871699613077</v>
      </c>
    </row>
    <row r="9" spans="1:10">
      <c r="C9">
        <v>0.3</v>
      </c>
      <c r="D9">
        <f t="shared" si="0"/>
        <v>0.11635303060860391</v>
      </c>
      <c r="E9">
        <f t="shared" si="1"/>
        <v>-4.6541212243441564E-4</v>
      </c>
      <c r="F9">
        <f t="shared" si="2"/>
        <v>7.8936183775733405E-3</v>
      </c>
      <c r="G9">
        <f t="shared" si="3"/>
        <v>7.4282062551389244E-3</v>
      </c>
      <c r="H9">
        <f t="shared" si="4"/>
        <v>367.67557672318839</v>
      </c>
    </row>
    <row r="10" spans="1:10">
      <c r="C10">
        <v>0.25</v>
      </c>
      <c r="D10">
        <f t="shared" si="0"/>
        <v>9.2898814611125563E-2</v>
      </c>
      <c r="E10">
        <f t="shared" si="1"/>
        <v>-3.7159525844450224E-4</v>
      </c>
      <c r="F10">
        <f t="shared" si="2"/>
        <v>8.1031348890788155E-3</v>
      </c>
      <c r="G10">
        <f t="shared" si="3"/>
        <v>7.7315396306343129E-3</v>
      </c>
      <c r="H10">
        <f t="shared" si="4"/>
        <v>293.56025417115677</v>
      </c>
    </row>
    <row r="11" spans="1:10">
      <c r="A11" t="s">
        <v>3</v>
      </c>
      <c r="C11">
        <v>0.2</v>
      </c>
      <c r="D11">
        <f t="shared" si="0"/>
        <v>7.1330746404930381E-2</v>
      </c>
      <c r="E11">
        <f t="shared" si="1"/>
        <v>-2.8532298561972154E-4</v>
      </c>
      <c r="F11">
        <f t="shared" si="2"/>
        <v>8.2958024423647574E-3</v>
      </c>
      <c r="G11">
        <f t="shared" si="3"/>
        <v>8.0104794567450351E-3</v>
      </c>
      <c r="H11">
        <f t="shared" si="4"/>
        <v>225.40515863958001</v>
      </c>
    </row>
    <row r="13" spans="1:10">
      <c r="A13" t="s">
        <v>6</v>
      </c>
      <c r="G13">
        <v>8.933E-3</v>
      </c>
    </row>
    <row r="17" spans="8:10">
      <c r="J17" t="s">
        <v>7</v>
      </c>
    </row>
    <row r="18" spans="8:10">
      <c r="J18" t="s">
        <v>8</v>
      </c>
    </row>
    <row r="19" spans="8:10">
      <c r="J19" t="s">
        <v>9</v>
      </c>
    </row>
    <row r="22" spans="8:10">
      <c r="H22">
        <f>(0.005-(0.30411*-0.004))/(1-0.30411)</f>
        <v>8.9330785037865183E-3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01"/>
  <sheetViews>
    <sheetView tabSelected="1" workbookViewId="0">
      <selection activeCell="B1" sqref="B1:G101"/>
    </sheetView>
  </sheetViews>
  <sheetFormatPr defaultRowHeight="15"/>
  <sheetData>
    <row r="1" spans="2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2:7">
      <c r="B2">
        <v>0.99</v>
      </c>
      <c r="C2">
        <f>(B2/3.16)/(((1-B2)*1.03)+(B2/3.16))</f>
        <v>0.96816970939261526</v>
      </c>
      <c r="D2">
        <f>-0.004*C2</f>
        <v>-3.872678837570461E-3</v>
      </c>
      <c r="E2">
        <f>(1-C2)*0.008933</f>
        <v>2.8433998599576788E-4</v>
      </c>
      <c r="F2">
        <f>D2+E2</f>
        <v>-3.5883388515746931E-3</v>
      </c>
      <c r="G2">
        <f>3.16*B2*1000</f>
        <v>3128.4</v>
      </c>
    </row>
    <row r="3" spans="2:7">
      <c r="B3">
        <v>0.98</v>
      </c>
      <c r="C3">
        <f t="shared" ref="C3:C66" si="0">(B3/3.16)/(((1-B3)*1.03)+(B3/3.16))</f>
        <v>0.93771289910209199</v>
      </c>
      <c r="D3">
        <f t="shared" ref="D3:D66" si="1">-0.004*C3</f>
        <v>-3.7508515964083679E-3</v>
      </c>
      <c r="E3">
        <f t="shared" ref="E3:E66" si="2">(1-C3)*0.008933</f>
        <v>5.5641067232101225E-4</v>
      </c>
      <c r="F3">
        <f t="shared" ref="F3:F66" si="3">D3+E3</f>
        <v>-3.1944409240873559E-3</v>
      </c>
      <c r="G3">
        <f t="shared" ref="G3:G66" si="4">3.16*B3*1000</f>
        <v>3096.8</v>
      </c>
    </row>
    <row r="4" spans="2:7">
      <c r="B4">
        <v>0.97</v>
      </c>
      <c r="C4">
        <f t="shared" si="0"/>
        <v>0.90854254789049527</v>
      </c>
      <c r="D4">
        <f t="shared" si="1"/>
        <v>-3.6341701915619811E-3</v>
      </c>
      <c r="E4">
        <f t="shared" si="2"/>
        <v>8.1698941969420577E-4</v>
      </c>
      <c r="F4">
        <f t="shared" si="3"/>
        <v>-2.8171807718677753E-3</v>
      </c>
      <c r="G4">
        <f t="shared" si="4"/>
        <v>3065.2</v>
      </c>
    </row>
    <row r="5" spans="2:7">
      <c r="B5">
        <v>0.96</v>
      </c>
      <c r="C5">
        <f t="shared" si="0"/>
        <v>0.88057883382009772</v>
      </c>
      <c r="D5">
        <f t="shared" si="1"/>
        <v>-3.5223153352803909E-3</v>
      </c>
      <c r="E5">
        <f t="shared" si="2"/>
        <v>1.0667892774850671E-3</v>
      </c>
      <c r="F5">
        <f t="shared" si="3"/>
        <v>-2.4555260577953236E-3</v>
      </c>
      <c r="G5">
        <f t="shared" si="4"/>
        <v>3033.6</v>
      </c>
    </row>
    <row r="6" spans="2:7">
      <c r="B6">
        <v>0.95</v>
      </c>
      <c r="C6">
        <f t="shared" si="0"/>
        <v>0.85374840483850667</v>
      </c>
      <c r="D6">
        <f t="shared" si="1"/>
        <v>-3.4149936193540267E-3</v>
      </c>
      <c r="E6">
        <f t="shared" si="2"/>
        <v>1.3064654995776199E-3</v>
      </c>
      <c r="F6">
        <f t="shared" si="3"/>
        <v>-2.1085281197764068E-3</v>
      </c>
      <c r="G6">
        <f t="shared" si="4"/>
        <v>3002</v>
      </c>
    </row>
    <row r="7" spans="2:7">
      <c r="B7">
        <v>0.94</v>
      </c>
      <c r="C7">
        <f t="shared" si="0"/>
        <v>0.8279837362854181</v>
      </c>
      <c r="D7">
        <f t="shared" si="1"/>
        <v>-3.3119349451416723E-3</v>
      </c>
      <c r="E7">
        <f t="shared" si="2"/>
        <v>1.5366212837623601E-3</v>
      </c>
      <c r="F7">
        <f t="shared" si="3"/>
        <v>-1.7753136613793121E-3</v>
      </c>
      <c r="G7">
        <f t="shared" si="4"/>
        <v>2970.4</v>
      </c>
    </row>
    <row r="8" spans="2:7">
      <c r="B8">
        <v>0.93</v>
      </c>
      <c r="C8">
        <f t="shared" si="0"/>
        <v>0.80322256347185628</v>
      </c>
      <c r="D8">
        <f t="shared" si="1"/>
        <v>-3.2128902538874253E-3</v>
      </c>
      <c r="E8">
        <f t="shared" si="2"/>
        <v>1.7578128405059078E-3</v>
      </c>
      <c r="F8">
        <f t="shared" si="3"/>
        <v>-1.4550774133815175E-3</v>
      </c>
      <c r="G8">
        <f t="shared" si="4"/>
        <v>2938.8</v>
      </c>
    </row>
    <row r="9" spans="2:7">
      <c r="B9">
        <v>0.92</v>
      </c>
      <c r="C9">
        <f t="shared" si="0"/>
        <v>0.77940737929351811</v>
      </c>
      <c r="D9">
        <f t="shared" si="1"/>
        <v>-3.1176295171740725E-3</v>
      </c>
      <c r="E9">
        <f t="shared" si="2"/>
        <v>1.9705538807710029E-3</v>
      </c>
      <c r="F9">
        <f t="shared" si="3"/>
        <v>-1.1470756364030696E-3</v>
      </c>
      <c r="G9">
        <f t="shared" si="4"/>
        <v>2907.2000000000003</v>
      </c>
    </row>
    <row r="10" spans="2:7">
      <c r="B10">
        <v>0.91</v>
      </c>
      <c r="C10">
        <f t="shared" si="0"/>
        <v>0.75648498834514333</v>
      </c>
      <c r="D10">
        <f t="shared" si="1"/>
        <v>-3.0259399533805733E-3</v>
      </c>
      <c r="E10">
        <f t="shared" si="2"/>
        <v>2.1753195991128346E-3</v>
      </c>
      <c r="F10">
        <f t="shared" si="3"/>
        <v>-8.5062035426773869E-4</v>
      </c>
      <c r="G10">
        <f t="shared" si="4"/>
        <v>2875.6000000000004</v>
      </c>
    </row>
    <row r="11" spans="2:7">
      <c r="B11">
        <v>0.9</v>
      </c>
      <c r="C11">
        <f t="shared" si="0"/>
        <v>0.7344061102588374</v>
      </c>
      <c r="D11">
        <f t="shared" si="1"/>
        <v>-2.9376244410353495E-3</v>
      </c>
      <c r="E11">
        <f t="shared" si="2"/>
        <v>2.3725502170578055E-3</v>
      </c>
      <c r="F11">
        <f t="shared" si="3"/>
        <v>-5.6507422397754402E-4</v>
      </c>
      <c r="G11">
        <f t="shared" si="4"/>
        <v>2844.0000000000005</v>
      </c>
    </row>
    <row r="12" spans="2:7">
      <c r="B12">
        <v>0.89</v>
      </c>
      <c r="C12">
        <f t="shared" si="0"/>
        <v>0.71312502604108241</v>
      </c>
      <c r="D12">
        <f t="shared" si="1"/>
        <v>-2.8525001041643295E-3</v>
      </c>
      <c r="E12">
        <f t="shared" si="2"/>
        <v>2.5626541423750108E-3</v>
      </c>
      <c r="F12">
        <f t="shared" si="3"/>
        <v>-2.8984596178931871E-4</v>
      </c>
      <c r="G12">
        <f t="shared" si="4"/>
        <v>2812.4</v>
      </c>
    </row>
    <row r="13" spans="2:7">
      <c r="B13">
        <v>0.88</v>
      </c>
      <c r="C13">
        <f t="shared" si="0"/>
        <v>0.69259926206696809</v>
      </c>
      <c r="D13">
        <f t="shared" si="1"/>
        <v>-2.7703970482678723E-3</v>
      </c>
      <c r="E13">
        <f t="shared" si="2"/>
        <v>2.7460107919557741E-3</v>
      </c>
      <c r="F13">
        <f t="shared" si="3"/>
        <v>-2.4386256312098221E-5</v>
      </c>
      <c r="G13">
        <f t="shared" si="4"/>
        <v>2780.8</v>
      </c>
    </row>
    <row r="14" spans="2:7">
      <c r="B14">
        <v>0.87</v>
      </c>
      <c r="C14">
        <f t="shared" si="0"/>
        <v>0.67278930713527851</v>
      </c>
      <c r="D14">
        <f t="shared" si="1"/>
        <v>-2.691157228541114E-3</v>
      </c>
      <c r="E14">
        <f t="shared" si="2"/>
        <v>2.9229731193605572E-3</v>
      </c>
      <c r="F14">
        <f t="shared" si="3"/>
        <v>2.3181589081944318E-4</v>
      </c>
      <c r="G14">
        <f t="shared" si="4"/>
        <v>2749.2000000000003</v>
      </c>
    </row>
    <row r="15" spans="2:7">
      <c r="B15">
        <v>0.86</v>
      </c>
      <c r="C15">
        <f t="shared" si="0"/>
        <v>0.6536583586182575</v>
      </c>
      <c r="D15">
        <f t="shared" si="1"/>
        <v>-2.6146334344730299E-3</v>
      </c>
      <c r="E15">
        <f t="shared" si="2"/>
        <v>3.0938698824631056E-3</v>
      </c>
      <c r="F15">
        <f t="shared" si="3"/>
        <v>4.7923644799007566E-4</v>
      </c>
      <c r="G15">
        <f t="shared" si="4"/>
        <v>2717.6</v>
      </c>
    </row>
    <row r="16" spans="2:7">
      <c r="B16">
        <v>0.85</v>
      </c>
      <c r="C16">
        <f t="shared" si="0"/>
        <v>0.63517209427448396</v>
      </c>
      <c r="D16">
        <f t="shared" si="1"/>
        <v>-2.5406883770979359E-3</v>
      </c>
      <c r="E16">
        <f t="shared" si="2"/>
        <v>3.2590076818460349E-3</v>
      </c>
      <c r="F16">
        <f t="shared" si="3"/>
        <v>7.1831930474809897E-4</v>
      </c>
      <c r="G16">
        <f t="shared" si="4"/>
        <v>2686</v>
      </c>
    </row>
    <row r="17" spans="2:7">
      <c r="B17">
        <v>0.84</v>
      </c>
      <c r="C17">
        <f t="shared" si="0"/>
        <v>0.61729846674818911</v>
      </c>
      <c r="D17">
        <f t="shared" si="1"/>
        <v>-2.4691938669927564E-3</v>
      </c>
      <c r="E17">
        <f t="shared" si="2"/>
        <v>3.4186727965384266E-3</v>
      </c>
      <c r="F17">
        <f t="shared" si="3"/>
        <v>9.4947892954567016E-4</v>
      </c>
      <c r="G17">
        <f t="shared" si="4"/>
        <v>2654.4</v>
      </c>
    </row>
    <row r="18" spans="2:7">
      <c r="B18">
        <v>0.83</v>
      </c>
      <c r="C18">
        <f t="shared" si="0"/>
        <v>0.60000751816649256</v>
      </c>
      <c r="D18">
        <f t="shared" si="1"/>
        <v>-2.4000300726659701E-3</v>
      </c>
      <c r="E18">
        <f t="shared" si="2"/>
        <v>3.573132840218722E-3</v>
      </c>
      <c r="F18">
        <f t="shared" si="3"/>
        <v>1.1731027675527519E-3</v>
      </c>
      <c r="G18">
        <f t="shared" si="4"/>
        <v>2622.7999999999997</v>
      </c>
    </row>
    <row r="19" spans="2:7">
      <c r="B19">
        <v>0.82</v>
      </c>
      <c r="C19">
        <f t="shared" si="0"/>
        <v>0.58327121257817249</v>
      </c>
      <c r="D19">
        <f t="shared" si="1"/>
        <v>-2.3330848503126901E-3</v>
      </c>
      <c r="E19">
        <f t="shared" si="2"/>
        <v>3.722638258039185E-3</v>
      </c>
      <c r="F19">
        <f t="shared" si="3"/>
        <v>1.3895534077264949E-3</v>
      </c>
      <c r="G19">
        <f t="shared" si="4"/>
        <v>2591.2000000000003</v>
      </c>
    </row>
    <row r="20" spans="2:7">
      <c r="B20">
        <v>0.81</v>
      </c>
      <c r="C20">
        <f t="shared" si="0"/>
        <v>0.56706328426252373</v>
      </c>
      <c r="D20">
        <f t="shared" si="1"/>
        <v>-2.2682531370500948E-3</v>
      </c>
      <c r="E20">
        <f t="shared" si="2"/>
        <v>3.8674236816828756E-3</v>
      </c>
      <c r="F20">
        <f t="shared" si="3"/>
        <v>1.5991705446327807E-3</v>
      </c>
      <c r="G20">
        <f t="shared" si="4"/>
        <v>2559.6</v>
      </c>
    </row>
    <row r="21" spans="2:7">
      <c r="B21">
        <v>0.8</v>
      </c>
      <c r="C21">
        <f t="shared" si="0"/>
        <v>0.55135910018194856</v>
      </c>
      <c r="D21">
        <f t="shared" si="1"/>
        <v>-2.2054364007277941E-3</v>
      </c>
      <c r="E21">
        <f t="shared" si="2"/>
        <v>4.0077091580746531E-3</v>
      </c>
      <c r="F21">
        <f t="shared" si="3"/>
        <v>1.802272757346859E-3</v>
      </c>
      <c r="G21">
        <f t="shared" si="4"/>
        <v>2528.0000000000005</v>
      </c>
    </row>
    <row r="22" spans="2:7">
      <c r="B22">
        <v>0.79</v>
      </c>
      <c r="C22">
        <f t="shared" si="0"/>
        <v>0.53613553506326406</v>
      </c>
      <c r="D22">
        <f t="shared" si="1"/>
        <v>-2.1445421402530563E-3</v>
      </c>
      <c r="E22">
        <f t="shared" si="2"/>
        <v>4.1437012652798619E-3</v>
      </c>
      <c r="F22">
        <f t="shared" si="3"/>
        <v>1.9991591250268057E-3</v>
      </c>
      <c r="G22">
        <f t="shared" si="4"/>
        <v>2496.4000000000005</v>
      </c>
    </row>
    <row r="23" spans="2:7">
      <c r="B23">
        <v>0.78</v>
      </c>
      <c r="C23">
        <f t="shared" si="0"/>
        <v>0.52137085777537739</v>
      </c>
      <c r="D23">
        <f t="shared" si="1"/>
        <v>-2.0854834311015095E-3</v>
      </c>
      <c r="E23">
        <f t="shared" si="2"/>
        <v>4.2755941274925536E-3</v>
      </c>
      <c r="F23">
        <f t="shared" si="3"/>
        <v>2.1901106963910441E-3</v>
      </c>
      <c r="G23">
        <f t="shared" si="4"/>
        <v>2464.8000000000002</v>
      </c>
    </row>
    <row r="24" spans="2:7">
      <c r="B24">
        <v>0.77</v>
      </c>
      <c r="C24">
        <f t="shared" si="0"/>
        <v>0.5070446278292432</v>
      </c>
      <c r="D24">
        <f t="shared" si="1"/>
        <v>-2.028178511316973E-3</v>
      </c>
      <c r="E24">
        <f t="shared" si="2"/>
        <v>4.4035703396013703E-3</v>
      </c>
      <c r="F24">
        <f t="shared" si="3"/>
        <v>2.3753918282843974E-3</v>
      </c>
      <c r="G24">
        <f t="shared" si="4"/>
        <v>2433.2000000000003</v>
      </c>
    </row>
    <row r="25" spans="2:7">
      <c r="B25">
        <v>0.76</v>
      </c>
      <c r="C25">
        <f t="shared" si="0"/>
        <v>0.49313760096343512</v>
      </c>
      <c r="D25">
        <f t="shared" si="1"/>
        <v>-1.9725504038537404E-3</v>
      </c>
      <c r="E25">
        <f t="shared" si="2"/>
        <v>4.5278018105936336E-3</v>
      </c>
      <c r="F25">
        <f t="shared" si="3"/>
        <v>2.5552514067398932E-3</v>
      </c>
      <c r="G25">
        <f t="shared" si="4"/>
        <v>2401.6000000000004</v>
      </c>
    </row>
    <row r="26" spans="2:7">
      <c r="B26">
        <v>0.75</v>
      </c>
      <c r="C26">
        <f t="shared" si="0"/>
        <v>0.47963164289825411</v>
      </c>
      <c r="D26">
        <f t="shared" si="1"/>
        <v>-1.9185265715930165E-3</v>
      </c>
      <c r="E26">
        <f t="shared" si="2"/>
        <v>4.6484505339898959E-3</v>
      </c>
      <c r="F26">
        <f t="shared" si="3"/>
        <v>2.7299239623968796E-3</v>
      </c>
      <c r="G26">
        <f t="shared" si="4"/>
        <v>2370</v>
      </c>
    </row>
    <row r="27" spans="2:7">
      <c r="B27">
        <v>0.74</v>
      </c>
      <c r="C27">
        <f t="shared" si="0"/>
        <v>0.46650965044557968</v>
      </c>
      <c r="D27">
        <f t="shared" si="1"/>
        <v>-1.8660386017823188E-3</v>
      </c>
      <c r="E27">
        <f t="shared" si="2"/>
        <v>4.7656692925696371E-3</v>
      </c>
      <c r="F27">
        <f t="shared" si="3"/>
        <v>2.8996306907873182E-3</v>
      </c>
      <c r="G27">
        <f t="shared" si="4"/>
        <v>2338.4</v>
      </c>
    </row>
    <row r="28" spans="2:7">
      <c r="B28">
        <v>0.73</v>
      </c>
      <c r="C28">
        <f t="shared" si="0"/>
        <v>0.45375547925280763</v>
      </c>
      <c r="D28">
        <f t="shared" si="1"/>
        <v>-1.8150219170112306E-3</v>
      </c>
      <c r="E28">
        <f t="shared" si="2"/>
        <v>4.8796023038346703E-3</v>
      </c>
      <c r="F28">
        <f t="shared" si="3"/>
        <v>3.0645803868234395E-3</v>
      </c>
      <c r="G28">
        <f t="shared" si="4"/>
        <v>2306.8000000000002</v>
      </c>
    </row>
    <row r="29" spans="2:7">
      <c r="B29">
        <v>0.72</v>
      </c>
      <c r="C29">
        <f t="shared" si="0"/>
        <v>0.44135387753901067</v>
      </c>
      <c r="D29">
        <f t="shared" si="1"/>
        <v>-1.7654155101560428E-3</v>
      </c>
      <c r="E29">
        <f t="shared" si="2"/>
        <v>4.9903858119440181E-3</v>
      </c>
      <c r="F29">
        <f t="shared" si="3"/>
        <v>3.2249703017879754E-3</v>
      </c>
      <c r="G29">
        <f t="shared" si="4"/>
        <v>2275.1999999999998</v>
      </c>
    </row>
    <row r="30" spans="2:7">
      <c r="B30">
        <v>0.71</v>
      </c>
      <c r="C30">
        <f t="shared" si="0"/>
        <v>0.42929042525146738</v>
      </c>
      <c r="D30">
        <f t="shared" si="1"/>
        <v>-1.7171617010058695E-3</v>
      </c>
      <c r="E30">
        <f t="shared" si="2"/>
        <v>5.0981486312286425E-3</v>
      </c>
      <c r="F30">
        <f t="shared" si="3"/>
        <v>3.3809869302227728E-3</v>
      </c>
      <c r="G30">
        <f t="shared" si="4"/>
        <v>2243.6</v>
      </c>
    </row>
    <row r="31" spans="2:7">
      <c r="B31">
        <v>0.7</v>
      </c>
      <c r="C31">
        <f t="shared" si="0"/>
        <v>0.41755147813223253</v>
      </c>
      <c r="D31">
        <f t="shared" si="1"/>
        <v>-1.6702059125289302E-3</v>
      </c>
      <c r="E31">
        <f t="shared" si="2"/>
        <v>5.2030126458447673E-3</v>
      </c>
      <c r="F31">
        <f t="shared" si="3"/>
        <v>3.5328067333158372E-3</v>
      </c>
      <c r="G31">
        <f t="shared" si="4"/>
        <v>2211.9999999999995</v>
      </c>
    </row>
    <row r="32" spans="2:7">
      <c r="B32">
        <v>0.69</v>
      </c>
      <c r="C32">
        <f t="shared" si="0"/>
        <v>0.40612411623860778</v>
      </c>
      <c r="D32">
        <f t="shared" si="1"/>
        <v>-1.6244964649544311E-3</v>
      </c>
      <c r="E32">
        <f t="shared" si="2"/>
        <v>5.3050932696405168E-3</v>
      </c>
      <c r="F32">
        <f t="shared" si="3"/>
        <v>3.6805968046860855E-3</v>
      </c>
      <c r="G32">
        <f t="shared" si="4"/>
        <v>2180.4</v>
      </c>
    </row>
    <row r="33" spans="2:7">
      <c r="B33">
        <v>0.68</v>
      </c>
      <c r="C33">
        <f t="shared" si="0"/>
        <v>0.39499609650916395</v>
      </c>
      <c r="D33">
        <f t="shared" si="1"/>
        <v>-1.5799843860366558E-3</v>
      </c>
      <c r="E33">
        <f t="shared" si="2"/>
        <v>5.4044998698836392E-3</v>
      </c>
      <c r="F33">
        <f t="shared" si="3"/>
        <v>3.8245154838469834E-3</v>
      </c>
      <c r="G33">
        <f t="shared" si="4"/>
        <v>2148.8000000000002</v>
      </c>
    </row>
    <row r="34" spans="2:7">
      <c r="B34">
        <v>0.67</v>
      </c>
      <c r="C34">
        <f t="shared" si="0"/>
        <v>0.3841558090091991</v>
      </c>
      <c r="D34">
        <f t="shared" si="1"/>
        <v>-1.5366232360367964E-3</v>
      </c>
      <c r="E34">
        <f t="shared" si="2"/>
        <v>5.5013361581208245E-3</v>
      </c>
      <c r="F34">
        <f t="shared" si="3"/>
        <v>3.9647129220840276E-3</v>
      </c>
      <c r="G34">
        <f t="shared" si="4"/>
        <v>2117.2000000000003</v>
      </c>
    </row>
    <row r="35" spans="2:7">
      <c r="B35">
        <v>0.66</v>
      </c>
      <c r="C35">
        <f t="shared" si="0"/>
        <v>0.37359223652690549</v>
      </c>
      <c r="D35">
        <f t="shared" si="1"/>
        <v>-1.494368946107622E-3</v>
      </c>
      <c r="E35">
        <f t="shared" si="2"/>
        <v>5.5957005511051532E-3</v>
      </c>
      <c r="F35">
        <f t="shared" si="3"/>
        <v>4.101331604997531E-3</v>
      </c>
      <c r="G35">
        <f t="shared" si="4"/>
        <v>2085.6000000000004</v>
      </c>
    </row>
    <row r="36" spans="2:7">
      <c r="B36">
        <v>0.65</v>
      </c>
      <c r="C36">
        <f t="shared" si="0"/>
        <v>0.36329491722465035</v>
      </c>
      <c r="D36">
        <f t="shared" si="1"/>
        <v>-1.4531796688986014E-3</v>
      </c>
      <c r="E36">
        <f t="shared" si="2"/>
        <v>5.6876865044321982E-3</v>
      </c>
      <c r="F36">
        <f t="shared" si="3"/>
        <v>4.234506835533597E-3</v>
      </c>
      <c r="G36">
        <f t="shared" si="4"/>
        <v>2054.0000000000005</v>
      </c>
    </row>
    <row r="37" spans="2:7">
      <c r="B37">
        <v>0.64</v>
      </c>
      <c r="C37">
        <f t="shared" si="0"/>
        <v>0.35325391007921719</v>
      </c>
      <c r="D37">
        <f t="shared" si="1"/>
        <v>-1.4130156403168689E-3</v>
      </c>
      <c r="E37">
        <f t="shared" si="2"/>
        <v>5.7773828212623534E-3</v>
      </c>
      <c r="F37">
        <f t="shared" si="3"/>
        <v>4.3643671809454844E-3</v>
      </c>
      <c r="G37">
        <f t="shared" si="4"/>
        <v>2022.4</v>
      </c>
    </row>
    <row r="38" spans="2:7">
      <c r="B38">
        <v>0.63</v>
      </c>
      <c r="C38">
        <f t="shared" si="0"/>
        <v>0.34345976287101831</v>
      </c>
      <c r="D38">
        <f t="shared" si="1"/>
        <v>-1.3738390514840733E-3</v>
      </c>
      <c r="E38">
        <f t="shared" si="2"/>
        <v>5.8648739382731931E-3</v>
      </c>
      <c r="F38">
        <f t="shared" si="3"/>
        <v>4.4910348867891201E-3</v>
      </c>
      <c r="G38">
        <f t="shared" si="4"/>
        <v>1990.8000000000002</v>
      </c>
    </row>
    <row r="39" spans="2:7">
      <c r="B39">
        <v>0.62</v>
      </c>
      <c r="C39">
        <f t="shared" si="0"/>
        <v>0.33390348250561169</v>
      </c>
      <c r="D39">
        <f t="shared" si="1"/>
        <v>-1.3356139300224469E-3</v>
      </c>
      <c r="E39">
        <f t="shared" si="2"/>
        <v>5.9502401907773703E-3</v>
      </c>
      <c r="F39">
        <f t="shared" si="3"/>
        <v>4.614626260754923E-3</v>
      </c>
      <c r="G39">
        <f t="shared" si="4"/>
        <v>1959.2</v>
      </c>
    </row>
    <row r="40" spans="2:7">
      <c r="B40">
        <v>0.61</v>
      </c>
      <c r="C40">
        <f t="shared" si="0"/>
        <v>0.32457650747164474</v>
      </c>
      <c r="D40">
        <f t="shared" si="1"/>
        <v>-1.298306029886579E-3</v>
      </c>
      <c r="E40">
        <f t="shared" si="2"/>
        <v>6.0335580587557985E-3</v>
      </c>
      <c r="F40">
        <f t="shared" si="3"/>
        <v>4.7352520288692192E-3</v>
      </c>
      <c r="G40">
        <f t="shared" si="4"/>
        <v>1927.6</v>
      </c>
    </row>
    <row r="41" spans="2:7">
      <c r="B41">
        <v>0.6</v>
      </c>
      <c r="C41">
        <f t="shared" si="0"/>
        <v>0.31547068225792879</v>
      </c>
      <c r="D41">
        <f t="shared" si="1"/>
        <v>-1.2618827290317152E-3</v>
      </c>
      <c r="E41">
        <f t="shared" si="2"/>
        <v>6.1149003953899226E-3</v>
      </c>
      <c r="F41">
        <f t="shared" si="3"/>
        <v>4.8530176663582076E-3</v>
      </c>
      <c r="G41">
        <f t="shared" si="4"/>
        <v>1896</v>
      </c>
    </row>
    <row r="42" spans="2:7">
      <c r="B42">
        <v>0.59</v>
      </c>
      <c r="C42">
        <f t="shared" si="0"/>
        <v>0.30657823356896552</v>
      </c>
      <c r="D42">
        <f t="shared" si="1"/>
        <v>-1.2263129342758622E-3</v>
      </c>
      <c r="E42">
        <f t="shared" si="2"/>
        <v>6.194336639528431E-3</v>
      </c>
      <c r="F42">
        <f t="shared" si="3"/>
        <v>4.9680237052525684E-3</v>
      </c>
      <c r="G42">
        <f t="shared" si="4"/>
        <v>1864.4</v>
      </c>
    </row>
    <row r="43" spans="2:7">
      <c r="B43">
        <v>0.57999999999999996</v>
      </c>
      <c r="C43">
        <f t="shared" si="0"/>
        <v>0.29789174819313247</v>
      </c>
      <c r="D43">
        <f t="shared" si="1"/>
        <v>-1.1915669927725298E-3</v>
      </c>
      <c r="E43">
        <f t="shared" si="2"/>
        <v>6.2719330133907481E-3</v>
      </c>
      <c r="F43">
        <f t="shared" si="3"/>
        <v>5.0803660206182183E-3</v>
      </c>
      <c r="G43">
        <f t="shared" si="4"/>
        <v>1832.8</v>
      </c>
    </row>
    <row r="44" spans="2:7">
      <c r="B44">
        <v>0.56999999999999995</v>
      </c>
      <c r="C44">
        <f t="shared" si="0"/>
        <v>0.28940415239108752</v>
      </c>
      <c r="D44">
        <f t="shared" si="1"/>
        <v>-1.1576166095643502E-3</v>
      </c>
      <c r="E44">
        <f t="shared" si="2"/>
        <v>6.3477527066904153E-3</v>
      </c>
      <c r="F44">
        <f t="shared" si="3"/>
        <v>5.1901360971260656E-3</v>
      </c>
      <c r="G44">
        <f t="shared" si="4"/>
        <v>1801.1999999999998</v>
      </c>
    </row>
    <row r="45" spans="2:7">
      <c r="B45">
        <v>0.56000000000000005</v>
      </c>
      <c r="C45">
        <f t="shared" si="0"/>
        <v>0.28110869268394556</v>
      </c>
      <c r="D45">
        <f t="shared" si="1"/>
        <v>-1.1244347707357822E-3</v>
      </c>
      <c r="E45">
        <f t="shared" si="2"/>
        <v>6.4218560482543147E-3</v>
      </c>
      <c r="F45">
        <f t="shared" si="3"/>
        <v>5.2974212775185325E-3</v>
      </c>
      <c r="G45">
        <f t="shared" si="4"/>
        <v>1769.6000000000004</v>
      </c>
    </row>
    <row r="46" spans="2:7">
      <c r="B46">
        <v>0.55000000000000004</v>
      </c>
      <c r="C46">
        <f t="shared" si="0"/>
        <v>0.27299891793156167</v>
      </c>
      <c r="D46">
        <f t="shared" si="1"/>
        <v>-1.0919956717262468E-3</v>
      </c>
      <c r="E46">
        <f t="shared" si="2"/>
        <v>6.4943006661173589E-3</v>
      </c>
      <c r="F46">
        <f t="shared" si="3"/>
        <v>5.4023049943911121E-3</v>
      </c>
      <c r="G46">
        <f t="shared" si="4"/>
        <v>1738.0000000000002</v>
      </c>
    </row>
    <row r="47" spans="2:7">
      <c r="B47">
        <v>0.54</v>
      </c>
      <c r="C47">
        <f t="shared" si="0"/>
        <v>0.26506866260097151</v>
      </c>
      <c r="D47">
        <f t="shared" si="1"/>
        <v>-1.0602746504038861E-3</v>
      </c>
      <c r="E47">
        <f t="shared" si="2"/>
        <v>6.5651416369855217E-3</v>
      </c>
      <c r="F47">
        <f t="shared" si="3"/>
        <v>5.5048669865816356E-3</v>
      </c>
      <c r="G47">
        <f t="shared" si="4"/>
        <v>1706.4</v>
      </c>
    </row>
    <row r="48" spans="2:7">
      <c r="B48">
        <v>0.53</v>
      </c>
      <c r="C48">
        <f t="shared" si="0"/>
        <v>0.25731203113378481</v>
      </c>
      <c r="D48">
        <f t="shared" si="1"/>
        <v>-1.0292481245351393E-3</v>
      </c>
      <c r="E48">
        <f t="shared" si="2"/>
        <v>6.6344316258818998E-3</v>
      </c>
      <c r="F48">
        <f t="shared" si="3"/>
        <v>5.6051835013467607E-3</v>
      </c>
      <c r="G48">
        <f t="shared" si="4"/>
        <v>1674.8</v>
      </c>
    </row>
    <row r="49" spans="2:7">
      <c r="B49">
        <v>0.52</v>
      </c>
      <c r="C49">
        <f t="shared" si="0"/>
        <v>0.24972338332923533</v>
      </c>
      <c r="D49">
        <f t="shared" si="1"/>
        <v>-9.9889353331694122E-4</v>
      </c>
      <c r="E49">
        <f t="shared" si="2"/>
        <v>6.7022210167199401E-3</v>
      </c>
      <c r="F49">
        <f t="shared" si="3"/>
        <v>5.7033274834029993E-3</v>
      </c>
      <c r="G49">
        <f t="shared" si="4"/>
        <v>1643.2000000000003</v>
      </c>
    </row>
    <row r="50" spans="2:7">
      <c r="B50">
        <v>0.51</v>
      </c>
      <c r="C50">
        <f t="shared" si="0"/>
        <v>0.24229732066672621</v>
      </c>
      <c r="D50">
        <f t="shared" si="1"/>
        <v>-9.6918928266690482E-4</v>
      </c>
      <c r="E50">
        <f t="shared" si="2"/>
        <v>6.7685580344841343E-3</v>
      </c>
      <c r="F50">
        <f t="shared" si="3"/>
        <v>5.7993687518172292E-3</v>
      </c>
      <c r="G50">
        <f t="shared" si="4"/>
        <v>1611.6000000000001</v>
      </c>
    </row>
    <row r="51" spans="2:7">
      <c r="B51">
        <v>0.5</v>
      </c>
      <c r="C51">
        <f t="shared" si="0"/>
        <v>0.23502867349816675</v>
      </c>
      <c r="D51">
        <f t="shared" si="1"/>
        <v>-9.4011469399266708E-4</v>
      </c>
      <c r="E51">
        <f t="shared" si="2"/>
        <v>6.8334888596408763E-3</v>
      </c>
      <c r="F51">
        <f t="shared" si="3"/>
        <v>5.8933741656482094E-3</v>
      </c>
      <c r="G51">
        <f t="shared" si="4"/>
        <v>1580</v>
      </c>
    </row>
    <row r="52" spans="2:7">
      <c r="B52">
        <v>0.49</v>
      </c>
      <c r="C52">
        <f t="shared" si="0"/>
        <v>0.22791248904624667</v>
      </c>
      <c r="D52">
        <f t="shared" si="1"/>
        <v>-9.1164995618498671E-4</v>
      </c>
      <c r="E52">
        <f t="shared" si="2"/>
        <v>6.8970577353498781E-3</v>
      </c>
      <c r="F52">
        <f t="shared" si="3"/>
        <v>5.9854077791648913E-3</v>
      </c>
      <c r="G52">
        <f t="shared" si="4"/>
        <v>1548.4</v>
      </c>
    </row>
    <row r="53" spans="2:7">
      <c r="B53">
        <v>0.48</v>
      </c>
      <c r="C53">
        <f t="shared" si="0"/>
        <v>0.22094402015009459</v>
      </c>
      <c r="D53">
        <f t="shared" si="1"/>
        <v>-8.8377608060037844E-4</v>
      </c>
      <c r="E53">
        <f t="shared" si="2"/>
        <v>6.9593070679992049E-3</v>
      </c>
      <c r="F53">
        <f t="shared" si="3"/>
        <v>6.0755309873988268E-3</v>
      </c>
      <c r="G53">
        <f t="shared" si="4"/>
        <v>1516.8</v>
      </c>
    </row>
    <row r="54" spans="2:7">
      <c r="B54">
        <v>0.47</v>
      </c>
      <c r="C54">
        <f t="shared" si="0"/>
        <v>0.21411871470457991</v>
      </c>
      <c r="D54">
        <f t="shared" si="1"/>
        <v>-8.5647485881831971E-4</v>
      </c>
      <c r="E54">
        <f t="shared" si="2"/>
        <v>7.0202775215439878E-3</v>
      </c>
      <c r="F54">
        <f t="shared" si="3"/>
        <v>6.1638026627256681E-3</v>
      </c>
      <c r="G54">
        <f t="shared" si="4"/>
        <v>1485.2</v>
      </c>
    </row>
    <row r="55" spans="2:7">
      <c r="B55">
        <v>0.46</v>
      </c>
      <c r="C55">
        <f t="shared" si="0"/>
        <v>0.20743220574388796</v>
      </c>
      <c r="D55">
        <f t="shared" si="1"/>
        <v>-8.2972882297555181E-4</v>
      </c>
      <c r="E55">
        <f t="shared" si="2"/>
        <v>7.0800081060898483E-3</v>
      </c>
      <c r="F55">
        <f t="shared" si="3"/>
        <v>6.2502792831142968E-3</v>
      </c>
      <c r="G55">
        <f t="shared" si="4"/>
        <v>1453.6000000000001</v>
      </c>
    </row>
    <row r="56" spans="2:7">
      <c r="B56">
        <v>0.45</v>
      </c>
      <c r="C56">
        <f t="shared" si="0"/>
        <v>0.20088030212397437</v>
      </c>
      <c r="D56">
        <f t="shared" si="1"/>
        <v>-8.0352120849589749E-4</v>
      </c>
      <c r="E56">
        <f t="shared" si="2"/>
        <v>7.1385362611265371E-3</v>
      </c>
      <c r="F56">
        <f t="shared" si="3"/>
        <v>6.3350150526306397E-3</v>
      </c>
      <c r="G56">
        <f t="shared" si="4"/>
        <v>1422.0000000000002</v>
      </c>
    </row>
    <row r="57" spans="2:7">
      <c r="B57">
        <v>0.44</v>
      </c>
      <c r="C57">
        <f t="shared" si="0"/>
        <v>0.19445897976212362</v>
      </c>
      <c r="D57">
        <f t="shared" si="1"/>
        <v>-7.7783591904849448E-4</v>
      </c>
      <c r="E57">
        <f t="shared" si="2"/>
        <v>7.1958979337849492E-3</v>
      </c>
      <c r="F57">
        <f t="shared" si="3"/>
        <v>6.4180620147364547E-3</v>
      </c>
      <c r="G57">
        <f t="shared" si="4"/>
        <v>1390.4</v>
      </c>
    </row>
    <row r="58" spans="2:7">
      <c r="B58">
        <v>0.43</v>
      </c>
      <c r="C58">
        <f t="shared" si="0"/>
        <v>0.18816437339513292</v>
      </c>
      <c r="D58">
        <f t="shared" si="1"/>
        <v>-7.526574935805317E-4</v>
      </c>
      <c r="E58">
        <f t="shared" si="2"/>
        <v>7.2521276524612774E-3</v>
      </c>
      <c r="F58">
        <f t="shared" si="3"/>
        <v>6.4994701588807456E-3</v>
      </c>
      <c r="G58">
        <f t="shared" si="4"/>
        <v>1358.8</v>
      </c>
    </row>
    <row r="59" spans="2:7">
      <c r="B59">
        <v>0.41999999999999899</v>
      </c>
      <c r="C59">
        <f t="shared" si="0"/>
        <v>0.18199276882065157</v>
      </c>
      <c r="D59">
        <f t="shared" si="1"/>
        <v>-7.2797107528260632E-4</v>
      </c>
      <c r="E59">
        <f t="shared" si="2"/>
        <v>7.3072585961251203E-3</v>
      </c>
      <c r="F59">
        <f t="shared" si="3"/>
        <v>6.5792875208425137E-3</v>
      </c>
      <c r="G59">
        <f t="shared" si="4"/>
        <v>1327.1999999999969</v>
      </c>
    </row>
    <row r="60" spans="2:7">
      <c r="B60">
        <v>0.40999999999999898</v>
      </c>
      <c r="C60">
        <f t="shared" si="0"/>
        <v>0.17594059558895409</v>
      </c>
      <c r="D60">
        <f t="shared" si="1"/>
        <v>-7.0376238235581631E-4</v>
      </c>
      <c r="E60">
        <f t="shared" si="2"/>
        <v>7.3613226596038724E-3</v>
      </c>
      <c r="F60">
        <f t="shared" si="3"/>
        <v>6.657560277248056E-3</v>
      </c>
      <c r="G60">
        <f t="shared" si="4"/>
        <v>1295.5999999999967</v>
      </c>
    </row>
    <row r="61" spans="2:7">
      <c r="B61">
        <v>0.39999999999999902</v>
      </c>
      <c r="C61">
        <f t="shared" si="0"/>
        <v>0.17000442011492239</v>
      </c>
      <c r="D61">
        <f t="shared" si="1"/>
        <v>-6.8001768045968956E-4</v>
      </c>
      <c r="E61">
        <f t="shared" si="2"/>
        <v>7.4143505151133974E-3</v>
      </c>
      <c r="F61">
        <f t="shared" si="3"/>
        <v>6.7343328346537081E-3</v>
      </c>
      <c r="G61">
        <f t="shared" si="4"/>
        <v>1263.9999999999968</v>
      </c>
    </row>
    <row r="62" spans="2:7">
      <c r="B62">
        <v>0.38999999999999901</v>
      </c>
      <c r="C62">
        <f t="shared" si="0"/>
        <v>0.16418093918232782</v>
      </c>
      <c r="D62">
        <f t="shared" si="1"/>
        <v>-6.5672375672931127E-4</v>
      </c>
      <c r="E62">
        <f t="shared" si="2"/>
        <v>7.4663716702842659E-3</v>
      </c>
      <c r="F62">
        <f t="shared" si="3"/>
        <v>6.8096479135549542E-3</v>
      </c>
      <c r="G62">
        <f t="shared" si="4"/>
        <v>1232.3999999999969</v>
      </c>
    </row>
    <row r="63" spans="2:7">
      <c r="B63">
        <v>0.37999999999999901</v>
      </c>
      <c r="C63">
        <f t="shared" si="0"/>
        <v>0.15846697381458308</v>
      </c>
      <c r="D63">
        <f t="shared" si="1"/>
        <v>-6.3386789525833229E-4</v>
      </c>
      <c r="E63">
        <f t="shared" si="2"/>
        <v>7.5174145229143291E-3</v>
      </c>
      <c r="F63">
        <f t="shared" si="3"/>
        <v>6.8835466276559966E-3</v>
      </c>
      <c r="G63">
        <f t="shared" si="4"/>
        <v>1200.799999999997</v>
      </c>
    </row>
    <row r="64" spans="2:7">
      <c r="B64">
        <v>0.369999999999999</v>
      </c>
      <c r="C64">
        <f t="shared" si="0"/>
        <v>0.15285946348807064</v>
      </c>
      <c r="D64">
        <f t="shared" si="1"/>
        <v>-6.1143785395228252E-4</v>
      </c>
      <c r="E64">
        <f t="shared" si="2"/>
        <v>7.5675064126610649E-3</v>
      </c>
      <c r="F64">
        <f t="shared" si="3"/>
        <v>6.9560685587087825E-3</v>
      </c>
      <c r="G64">
        <f t="shared" si="4"/>
        <v>1169.1999999999969</v>
      </c>
    </row>
    <row r="65" spans="2:7">
      <c r="B65">
        <v>0.35999999999999899</v>
      </c>
      <c r="C65">
        <f t="shared" si="0"/>
        <v>0.14735546066591515</v>
      </c>
      <c r="D65">
        <f t="shared" si="1"/>
        <v>-5.8942184266366066E-4</v>
      </c>
      <c r="E65">
        <f t="shared" si="2"/>
        <v>7.6166736698713806E-3</v>
      </c>
      <c r="F65">
        <f t="shared" si="3"/>
        <v>7.0272518272077198E-3</v>
      </c>
      <c r="G65">
        <f t="shared" si="4"/>
        <v>1137.5999999999967</v>
      </c>
    </row>
    <row r="66" spans="2:7">
      <c r="B66">
        <v>0.34999999999999898</v>
      </c>
      <c r="C66">
        <f t="shared" si="0"/>
        <v>0.14195212563168641</v>
      </c>
      <c r="D66">
        <f t="shared" si="1"/>
        <v>-5.6780850252674563E-4</v>
      </c>
      <c r="E66">
        <f t="shared" si="2"/>
        <v>7.6649416617321445E-3</v>
      </c>
      <c r="F66">
        <f t="shared" si="3"/>
        <v>7.0971331592053991E-3</v>
      </c>
      <c r="G66">
        <f t="shared" si="4"/>
        <v>1105.9999999999968</v>
      </c>
    </row>
    <row r="67" spans="2:7">
      <c r="B67">
        <v>0.33999999999999903</v>
      </c>
      <c r="C67">
        <f t="shared" ref="C67:C101" si="5">(B67/3.16)/(((1-B67)*1.03)+(B67/3.16))</f>
        <v>0.13664672160400693</v>
      </c>
      <c r="D67">
        <f t="shared" ref="D67:D101" si="6">-0.004*C67</f>
        <v>-5.4658688641602777E-4</v>
      </c>
      <c r="E67">
        <f t="shared" ref="E67:E101" si="7">(1-C67)*0.008933</f>
        <v>7.7123348359114064E-3</v>
      </c>
      <c r="F67">
        <f t="shared" ref="F67:F101" si="8">D67+E67</f>
        <v>7.1657479494953782E-3</v>
      </c>
      <c r="G67">
        <f t="shared" ref="G67:G101" si="9">3.16*B67*1000</f>
        <v>1074.3999999999969</v>
      </c>
    </row>
    <row r="68" spans="2:7">
      <c r="B68">
        <v>0.32999999999999902</v>
      </c>
      <c r="C68">
        <f t="shared" si="5"/>
        <v>0.13143661011440511</v>
      </c>
      <c r="D68">
        <f t="shared" si="6"/>
        <v>-5.2574644045762047E-4</v>
      </c>
      <c r="E68">
        <f t="shared" si="7"/>
        <v>7.7588767618480192E-3</v>
      </c>
      <c r="F68">
        <f t="shared" si="8"/>
        <v>7.2331303213903986E-3</v>
      </c>
      <c r="G68">
        <f t="shared" si="9"/>
        <v>1042.7999999999968</v>
      </c>
    </row>
    <row r="69" spans="2:7">
      <c r="B69">
        <v>0.31999999999999901</v>
      </c>
      <c r="C69">
        <f t="shared" si="5"/>
        <v>0.12631924663201255</v>
      </c>
      <c r="D69">
        <f t="shared" si="6"/>
        <v>-5.0527698652805026E-4</v>
      </c>
      <c r="E69">
        <f t="shared" si="7"/>
        <v>7.804590169836232E-3</v>
      </c>
      <c r="F69">
        <f t="shared" si="8"/>
        <v>7.299313183308182E-3</v>
      </c>
      <c r="G69">
        <f t="shared" si="9"/>
        <v>1011.199999999997</v>
      </c>
    </row>
    <row r="70" spans="2:7">
      <c r="B70">
        <v>0.309999999999999</v>
      </c>
      <c r="C70">
        <f t="shared" si="5"/>
        <v>0.12129217641986136</v>
      </c>
      <c r="D70">
        <f t="shared" si="6"/>
        <v>-4.8516870567944545E-4</v>
      </c>
      <c r="E70">
        <f t="shared" si="7"/>
        <v>7.8494969880413788E-3</v>
      </c>
      <c r="F70">
        <f t="shared" si="8"/>
        <v>7.3643282823619332E-3</v>
      </c>
      <c r="G70">
        <f t="shared" si="9"/>
        <v>979.59999999999695</v>
      </c>
    </row>
    <row r="71" spans="2:7">
      <c r="B71">
        <v>0.29999999999999899</v>
      </c>
      <c r="C71">
        <f t="shared" si="5"/>
        <v>0.1163530306086034</v>
      </c>
      <c r="D71">
        <f t="shared" si="6"/>
        <v>-4.6541212243441364E-4</v>
      </c>
      <c r="E71">
        <f t="shared" si="7"/>
        <v>7.8936183775733457E-3</v>
      </c>
      <c r="F71">
        <f t="shared" si="8"/>
        <v>7.4282062551389322E-3</v>
      </c>
      <c r="G71">
        <f t="shared" si="9"/>
        <v>947.99999999999682</v>
      </c>
    </row>
    <row r="72" spans="2:7">
      <c r="B72">
        <v>0.28999999999999898</v>
      </c>
      <c r="C72">
        <f t="shared" si="5"/>
        <v>0.11149952247445839</v>
      </c>
      <c r="D72">
        <f t="shared" si="6"/>
        <v>-4.4599808989783356E-4</v>
      </c>
      <c r="E72">
        <f t="shared" si="7"/>
        <v>7.9369747657356635E-3</v>
      </c>
      <c r="F72">
        <f t="shared" si="8"/>
        <v>7.49097667583783E-3</v>
      </c>
      <c r="G72">
        <f t="shared" si="9"/>
        <v>916.39999999999679</v>
      </c>
    </row>
    <row r="73" spans="2:7">
      <c r="B73">
        <v>0.27999999999999903</v>
      </c>
      <c r="C73">
        <f t="shared" si="5"/>
        <v>0.10672944390910265</v>
      </c>
      <c r="D73">
        <f t="shared" si="6"/>
        <v>-4.2691777563641059E-4</v>
      </c>
      <c r="E73">
        <f t="shared" si="7"/>
        <v>7.9795858775599856E-3</v>
      </c>
      <c r="F73">
        <f t="shared" si="8"/>
        <v>7.5526681019235748E-3</v>
      </c>
      <c r="G73">
        <f t="shared" si="9"/>
        <v>884.79999999999688</v>
      </c>
    </row>
    <row r="74" spans="2:7">
      <c r="B74">
        <v>0.26999999999999902</v>
      </c>
      <c r="C74">
        <f t="shared" si="5"/>
        <v>0.10204066207004933</v>
      </c>
      <c r="D74">
        <f t="shared" si="6"/>
        <v>-4.0816264828019732E-4</v>
      </c>
      <c r="E74">
        <f t="shared" si="7"/>
        <v>8.0214707657282492E-3</v>
      </c>
      <c r="F74">
        <f t="shared" si="8"/>
        <v>7.6133081174480522E-3</v>
      </c>
      <c r="G74">
        <f t="shared" si="9"/>
        <v>853.19999999999698</v>
      </c>
    </row>
    <row r="75" spans="2:7">
      <c r="B75">
        <v>0.25999999999999901</v>
      </c>
      <c r="C75">
        <f t="shared" si="5"/>
        <v>9.7431116200845561E-2</v>
      </c>
      <c r="D75">
        <f t="shared" si="6"/>
        <v>-3.8972446480338224E-4</v>
      </c>
      <c r="E75">
        <f t="shared" si="7"/>
        <v>8.0626478389778464E-3</v>
      </c>
      <c r="F75">
        <f t="shared" si="8"/>
        <v>7.6729233741744639E-3</v>
      </c>
      <c r="G75">
        <f t="shared" si="9"/>
        <v>821.59999999999684</v>
      </c>
    </row>
    <row r="76" spans="2:7">
      <c r="B76">
        <v>0.249999999999999</v>
      </c>
      <c r="C76">
        <f t="shared" si="5"/>
        <v>9.2898814611125119E-2</v>
      </c>
      <c r="D76">
        <f t="shared" si="6"/>
        <v>-3.7159525844450051E-4</v>
      </c>
      <c r="E76">
        <f t="shared" si="7"/>
        <v>8.1031348890788189E-3</v>
      </c>
      <c r="F76">
        <f t="shared" si="8"/>
        <v>7.7315396306343181E-3</v>
      </c>
      <c r="G76">
        <f t="shared" si="9"/>
        <v>789.99999999999693</v>
      </c>
    </row>
    <row r="77" spans="2:7">
      <c r="B77">
        <v>0.23999999999999899</v>
      </c>
      <c r="C77">
        <f t="shared" si="5"/>
        <v>8.8441831807219942E-2</v>
      </c>
      <c r="D77">
        <f t="shared" si="6"/>
        <v>-3.5376732722887979E-4</v>
      </c>
      <c r="E77">
        <f t="shared" si="7"/>
        <v>8.1429491164661041E-3</v>
      </c>
      <c r="F77">
        <f t="shared" si="8"/>
        <v>7.7891817892372242E-3</v>
      </c>
      <c r="G77">
        <f t="shared" si="9"/>
        <v>758.39999999999691</v>
      </c>
    </row>
    <row r="78" spans="2:7">
      <c r="B78">
        <v>0.22999999999999901</v>
      </c>
      <c r="C78">
        <f t="shared" si="5"/>
        <v>8.4058305764645069E-2</v>
      </c>
      <c r="D78">
        <f t="shared" si="6"/>
        <v>-3.3623322305858031E-4</v>
      </c>
      <c r="E78">
        <f t="shared" si="7"/>
        <v>8.1821071546044257E-3</v>
      </c>
      <c r="F78">
        <f t="shared" si="8"/>
        <v>7.8458739315458454E-3</v>
      </c>
      <c r="G78">
        <f t="shared" si="9"/>
        <v>726.79999999999688</v>
      </c>
    </row>
    <row r="79" spans="2:7">
      <c r="B79">
        <v>0.219999999999999</v>
      </c>
      <c r="C79">
        <f t="shared" si="5"/>
        <v>7.9746435334340116E-2</v>
      </c>
      <c r="D79">
        <f t="shared" si="6"/>
        <v>-3.1898574133736046E-4</v>
      </c>
      <c r="E79">
        <f t="shared" si="7"/>
        <v>8.2206250931583392E-3</v>
      </c>
      <c r="F79">
        <f t="shared" si="8"/>
        <v>7.9016393518209788E-3</v>
      </c>
      <c r="G79">
        <f t="shared" si="9"/>
        <v>695.19999999999698</v>
      </c>
    </row>
    <row r="80" spans="2:7">
      <c r="B80">
        <v>0.20999999999999899</v>
      </c>
      <c r="C80">
        <f t="shared" si="5"/>
        <v>7.5504477775076753E-2</v>
      </c>
      <c r="D80">
        <f t="shared" si="6"/>
        <v>-3.0201791110030703E-4</v>
      </c>
      <c r="E80">
        <f t="shared" si="7"/>
        <v>8.2585185000352401E-3</v>
      </c>
      <c r="F80">
        <f t="shared" si="8"/>
        <v>7.9565005889349338E-3</v>
      </c>
      <c r="G80">
        <f t="shared" si="9"/>
        <v>663.59999999999684</v>
      </c>
    </row>
    <row r="81" spans="2:7">
      <c r="B81">
        <v>0.19999999999999901</v>
      </c>
      <c r="C81">
        <f t="shared" si="5"/>
        <v>7.1330746404929979E-2</v>
      </c>
      <c r="D81">
        <f t="shared" si="6"/>
        <v>-2.8532298561971992E-4</v>
      </c>
      <c r="E81">
        <f t="shared" si="7"/>
        <v>8.2958024423647608E-3</v>
      </c>
      <c r="F81">
        <f t="shared" si="8"/>
        <v>8.0104794567450403E-3</v>
      </c>
      <c r="G81">
        <f t="shared" si="9"/>
        <v>631.99999999999693</v>
      </c>
    </row>
    <row r="82" spans="2:7">
      <c r="B82">
        <v>0.189999999999999</v>
      </c>
      <c r="C82">
        <f t="shared" si="5"/>
        <v>6.7223608365163889E-2</v>
      </c>
      <c r="D82">
        <f t="shared" si="6"/>
        <v>-2.6889443346065554E-4</v>
      </c>
      <c r="E82">
        <f t="shared" si="7"/>
        <v>8.3324915064739921E-3</v>
      </c>
      <c r="F82">
        <f t="shared" si="8"/>
        <v>8.0635970730133372E-3</v>
      </c>
      <c r="G82">
        <f t="shared" si="9"/>
        <v>600.39999999999679</v>
      </c>
    </row>
    <row r="83" spans="2:7">
      <c r="B83">
        <v>0.17999999999999899</v>
      </c>
      <c r="C83">
        <f t="shared" si="5"/>
        <v>6.3181482490304752E-2</v>
      </c>
      <c r="D83">
        <f t="shared" si="6"/>
        <v>-2.5272592996121901E-4</v>
      </c>
      <c r="E83">
        <f t="shared" si="7"/>
        <v>8.3685998169141084E-3</v>
      </c>
      <c r="F83">
        <f t="shared" si="8"/>
        <v>8.1158738869528887E-3</v>
      </c>
      <c r="G83">
        <f t="shared" si="9"/>
        <v>568.79999999999688</v>
      </c>
    </row>
    <row r="84" spans="2:7">
      <c r="B84">
        <v>0.16999999999999901</v>
      </c>
      <c r="C84">
        <f t="shared" si="5"/>
        <v>5.9202837278563583E-2</v>
      </c>
      <c r="D84">
        <f t="shared" si="6"/>
        <v>-2.3681134911425434E-4</v>
      </c>
      <c r="E84">
        <f t="shared" si="7"/>
        <v>8.4041410545905911E-3</v>
      </c>
      <c r="F84">
        <f t="shared" si="8"/>
        <v>8.1673297054763363E-3</v>
      </c>
      <c r="G84">
        <f t="shared" si="9"/>
        <v>537.19999999999686</v>
      </c>
    </row>
    <row r="85" spans="2:7">
      <c r="B85">
        <v>0.159999999999999</v>
      </c>
      <c r="C85">
        <f t="shared" si="5"/>
        <v>5.5286188957136224E-2</v>
      </c>
      <c r="D85">
        <f t="shared" si="6"/>
        <v>-2.211447558285449E-4</v>
      </c>
      <c r="E85">
        <f t="shared" si="7"/>
        <v>8.4391284740459021E-3</v>
      </c>
      <c r="F85">
        <f t="shared" si="8"/>
        <v>8.217983718217357E-3</v>
      </c>
      <c r="G85">
        <f t="shared" si="9"/>
        <v>505.59999999999684</v>
      </c>
    </row>
    <row r="86" spans="2:7">
      <c r="B86">
        <v>0.149999999999999</v>
      </c>
      <c r="C86">
        <f t="shared" si="5"/>
        <v>5.1430099637245971E-2</v>
      </c>
      <c r="D86">
        <f t="shared" si="6"/>
        <v>-2.0572039854898388E-4</v>
      </c>
      <c r="E86">
        <f t="shared" si="7"/>
        <v>8.4735749199404808E-3</v>
      </c>
      <c r="F86">
        <f t="shared" si="8"/>
        <v>8.2678545213914975E-3</v>
      </c>
      <c r="G86">
        <f t="shared" si="9"/>
        <v>473.99999999999687</v>
      </c>
    </row>
    <row r="87" spans="2:7">
      <c r="B87">
        <v>0.13999999999999899</v>
      </c>
      <c r="C87">
        <f t="shared" si="5"/>
        <v>4.7633175554109543E-2</v>
      </c>
      <c r="D87">
        <f t="shared" si="6"/>
        <v>-1.9053270221643817E-4</v>
      </c>
      <c r="E87">
        <f t="shared" si="7"/>
        <v>8.5074928427751398E-3</v>
      </c>
      <c r="F87">
        <f t="shared" si="8"/>
        <v>8.3169601405587018E-3</v>
      </c>
      <c r="G87">
        <f t="shared" si="9"/>
        <v>442.39999999999679</v>
      </c>
    </row>
    <row r="88" spans="2:7">
      <c r="B88">
        <v>0.12999999999999901</v>
      </c>
      <c r="C88">
        <f t="shared" si="5"/>
        <v>4.3894065387300604E-2</v>
      </c>
      <c r="D88">
        <f t="shared" si="6"/>
        <v>-1.7557626154920242E-4</v>
      </c>
      <c r="E88">
        <f t="shared" si="7"/>
        <v>8.5408943138952434E-3</v>
      </c>
      <c r="F88">
        <f t="shared" si="8"/>
        <v>8.3653180523460408E-3</v>
      </c>
      <c r="G88">
        <f t="shared" si="9"/>
        <v>410.79999999999688</v>
      </c>
    </row>
    <row r="89" spans="2:7">
      <c r="B89">
        <v>0.119999999999999</v>
      </c>
      <c r="C89">
        <f t="shared" si="5"/>
        <v>4.0211458657258607E-2</v>
      </c>
      <c r="D89">
        <f t="shared" si="6"/>
        <v>-1.6084583462903443E-4</v>
      </c>
      <c r="E89">
        <f t="shared" si="7"/>
        <v>8.5737910398147096E-3</v>
      </c>
      <c r="F89">
        <f t="shared" si="8"/>
        <v>8.4129452051856755E-3</v>
      </c>
      <c r="G89">
        <f t="shared" si="9"/>
        <v>379.19999999999686</v>
      </c>
    </row>
    <row r="90" spans="2:7">
      <c r="B90">
        <v>0.109999999999999</v>
      </c>
      <c r="C90">
        <f t="shared" si="5"/>
        <v>3.6584084193945834E-2</v>
      </c>
      <c r="D90">
        <f t="shared" si="6"/>
        <v>-1.4633633677578334E-4</v>
      </c>
      <c r="E90">
        <f t="shared" si="7"/>
        <v>8.6061943758954807E-3</v>
      </c>
      <c r="F90">
        <f t="shared" si="8"/>
        <v>8.4598580391196977E-3</v>
      </c>
      <c r="G90">
        <f t="shared" si="9"/>
        <v>347.59999999999684</v>
      </c>
    </row>
    <row r="91" spans="2:7">
      <c r="B91">
        <v>9.9999999999999006E-2</v>
      </c>
      <c r="C91">
        <f t="shared" si="5"/>
        <v>3.3010708673893455E-2</v>
      </c>
      <c r="D91">
        <f t="shared" si="6"/>
        <v>-1.3204283469557383E-4</v>
      </c>
      <c r="E91">
        <f t="shared" si="7"/>
        <v>8.6381153394161098E-3</v>
      </c>
      <c r="F91">
        <f t="shared" si="8"/>
        <v>8.5060725047205361E-3</v>
      </c>
      <c r="G91">
        <f t="shared" si="9"/>
        <v>315.99999999999687</v>
      </c>
    </row>
    <row r="92" spans="2:7">
      <c r="B92">
        <v>8.9999999999998997E-2</v>
      </c>
      <c r="C92">
        <f t="shared" si="5"/>
        <v>2.9490135222099683E-2</v>
      </c>
      <c r="D92">
        <f t="shared" si="6"/>
        <v>-1.1796054088839873E-4</v>
      </c>
      <c r="E92">
        <f t="shared" si="7"/>
        <v>8.6695646220609837E-3</v>
      </c>
      <c r="F92">
        <f t="shared" si="8"/>
        <v>8.5516040811725851E-3</v>
      </c>
      <c r="G92">
        <f t="shared" si="9"/>
        <v>284.39999999999679</v>
      </c>
    </row>
    <row r="93" spans="2:7">
      <c r="B93">
        <v>7.9999999999999002E-2</v>
      </c>
      <c r="C93">
        <f t="shared" si="5"/>
        <v>2.6021202075450733E-2</v>
      </c>
      <c r="D93">
        <f t="shared" si="6"/>
        <v>-1.0408480830180293E-4</v>
      </c>
      <c r="E93">
        <f t="shared" si="7"/>
        <v>8.7005526018599979E-3</v>
      </c>
      <c r="F93">
        <f t="shared" si="8"/>
        <v>8.5964677935581948E-3</v>
      </c>
      <c r="G93">
        <f t="shared" si="9"/>
        <v>252.79999999999686</v>
      </c>
    </row>
    <row r="94" spans="2:7">
      <c r="B94">
        <v>6.9999999999998994E-2</v>
      </c>
      <c r="C94">
        <f t="shared" si="5"/>
        <v>2.2602781304528866E-2</v>
      </c>
      <c r="D94">
        <f t="shared" si="6"/>
        <v>-9.0411125218115471E-5</v>
      </c>
      <c r="E94">
        <f t="shared" si="7"/>
        <v>8.7310893546066436E-3</v>
      </c>
      <c r="F94">
        <f t="shared" si="8"/>
        <v>8.6406782293885279E-3</v>
      </c>
      <c r="G94">
        <f t="shared" si="9"/>
        <v>221.19999999999681</v>
      </c>
    </row>
    <row r="95" spans="2:7">
      <c r="B95">
        <v>5.9999999999998901E-2</v>
      </c>
      <c r="C95">
        <f t="shared" si="5"/>
        <v>1.9233777590853585E-2</v>
      </c>
      <c r="D95">
        <f t="shared" si="6"/>
        <v>-7.6935110363414338E-5</v>
      </c>
      <c r="E95">
        <f t="shared" si="7"/>
        <v>8.7611846647809057E-3</v>
      </c>
      <c r="F95">
        <f t="shared" si="8"/>
        <v>8.6842495544174909E-3</v>
      </c>
      <c r="G95">
        <f t="shared" si="9"/>
        <v>189.59999999999656</v>
      </c>
    </row>
    <row r="96" spans="2:7">
      <c r="B96">
        <v>4.9999999999998997E-2</v>
      </c>
      <c r="C96">
        <f t="shared" si="5"/>
        <v>1.591312705677134E-2</v>
      </c>
      <c r="D96">
        <f t="shared" si="6"/>
        <v>-6.3652508227085369E-5</v>
      </c>
      <c r="E96">
        <f t="shared" si="7"/>
        <v>8.7908480360018616E-3</v>
      </c>
      <c r="F96">
        <f t="shared" si="8"/>
        <v>8.7271955277747771E-3</v>
      </c>
      <c r="G96">
        <f t="shared" si="9"/>
        <v>157.99999999999685</v>
      </c>
    </row>
    <row r="97" spans="2:7">
      <c r="B97">
        <v>3.9999999999999002E-2</v>
      </c>
      <c r="C97">
        <f t="shared" si="5"/>
        <v>1.2639796145367444E-2</v>
      </c>
      <c r="D97">
        <f t="shared" si="6"/>
        <v>-5.0559184581469773E-5</v>
      </c>
      <c r="E97">
        <f t="shared" si="7"/>
        <v>8.8200887010334329E-3</v>
      </c>
      <c r="F97">
        <f t="shared" si="8"/>
        <v>8.7695295164519627E-3</v>
      </c>
      <c r="G97">
        <f t="shared" si="9"/>
        <v>126.39999999999685</v>
      </c>
    </row>
    <row r="98" spans="2:7">
      <c r="B98">
        <v>2.9999999999999E-2</v>
      </c>
      <c r="C98">
        <f t="shared" si="5"/>
        <v>9.4127805479239102E-3</v>
      </c>
      <c r="D98">
        <f t="shared" si="6"/>
        <v>-3.7651122191695641E-5</v>
      </c>
      <c r="E98">
        <f t="shared" si="7"/>
        <v>8.8489156313653946E-3</v>
      </c>
      <c r="F98">
        <f t="shared" si="8"/>
        <v>8.8112645091736989E-3</v>
      </c>
      <c r="G98">
        <f t="shared" si="9"/>
        <v>94.799999999996842</v>
      </c>
    </row>
    <row r="99" spans="2:7">
      <c r="B99">
        <v>1.9999999999999001E-2</v>
      </c>
      <c r="C99">
        <f t="shared" si="5"/>
        <v>6.231104176584192E-3</v>
      </c>
      <c r="D99">
        <f t="shared" si="6"/>
        <v>-2.4924416706336768E-5</v>
      </c>
      <c r="E99">
        <f t="shared" si="7"/>
        <v>8.8773375463905724E-3</v>
      </c>
      <c r="F99">
        <f t="shared" si="8"/>
        <v>8.8524131296842355E-3</v>
      </c>
      <c r="G99">
        <f t="shared" si="9"/>
        <v>63.199999999996841</v>
      </c>
    </row>
    <row r="100" spans="2:7">
      <c r="B100">
        <v>9.9999999999990097E-3</v>
      </c>
      <c r="C100">
        <f t="shared" si="5"/>
        <v>3.0938181800178335E-3</v>
      </c>
      <c r="D100">
        <f t="shared" si="6"/>
        <v>-1.2375272720071335E-5</v>
      </c>
      <c r="E100">
        <f t="shared" si="7"/>
        <v>8.9053629221978996E-3</v>
      </c>
      <c r="F100">
        <f t="shared" si="8"/>
        <v>8.8929876494778289E-3</v>
      </c>
      <c r="G100">
        <f t="shared" si="9"/>
        <v>31.599999999996875</v>
      </c>
    </row>
    <row r="101" spans="2:7">
      <c r="B101">
        <v>0</v>
      </c>
      <c r="C101">
        <f t="shared" si="5"/>
        <v>0</v>
      </c>
      <c r="D101">
        <f t="shared" si="6"/>
        <v>0</v>
      </c>
      <c r="E101">
        <f t="shared" si="7"/>
        <v>8.933E-3</v>
      </c>
      <c r="F101">
        <f t="shared" si="8"/>
        <v>8.933E-3</v>
      </c>
      <c r="G101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 Hieronymus</dc:creator>
  <cp:lastModifiedBy>thieronymus</cp:lastModifiedBy>
  <dcterms:created xsi:type="dcterms:W3CDTF">2015-06-23T21:55:53Z</dcterms:created>
  <dcterms:modified xsi:type="dcterms:W3CDTF">2015-09-04T16:04:23Z</dcterms:modified>
</cp:coreProperties>
</file>