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37" i="2" l="1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I30" i="4"/>
  <c r="F5" i="1"/>
  <c r="F6" i="1"/>
  <c r="F7" i="1"/>
  <c r="F8" i="1"/>
  <c r="F9" i="1"/>
  <c r="F10" i="1"/>
  <c r="F11" i="1"/>
  <c r="F2" i="1"/>
  <c r="F3" i="1"/>
  <c r="F4" i="1"/>
  <c r="H22" i="1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D3" i="1" l="1"/>
  <c r="D4" i="1"/>
  <c r="D5" i="1"/>
  <c r="D6" i="1"/>
  <c r="H6" i="1" s="1"/>
  <c r="D7" i="1"/>
  <c r="H7" i="1" s="1"/>
  <c r="D8" i="1"/>
  <c r="D9" i="1"/>
  <c r="H9" i="1" s="1"/>
  <c r="D10" i="1"/>
  <c r="D11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H3" i="1"/>
  <c r="H4" i="1"/>
  <c r="H5" i="1"/>
  <c r="H8" i="1"/>
  <c r="H10" i="1"/>
  <c r="H11" i="1"/>
  <c r="H2" i="1"/>
  <c r="J2" i="1" s="1"/>
  <c r="D3" i="2" l="1"/>
  <c r="D4" i="2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F90" i="2"/>
  <c r="D91" i="2"/>
  <c r="F91" i="2"/>
  <c r="D92" i="2"/>
  <c r="D93" i="2"/>
  <c r="D94" i="2"/>
  <c r="D95" i="2"/>
  <c r="D96" i="2"/>
  <c r="D97" i="2"/>
  <c r="D98" i="2"/>
  <c r="D99" i="2"/>
  <c r="D100" i="2"/>
  <c r="D101" i="2"/>
  <c r="D2" i="2"/>
  <c r="E4" i="1"/>
  <c r="E5" i="1"/>
  <c r="E6" i="1"/>
  <c r="E7" i="1"/>
  <c r="E8" i="1"/>
  <c r="G8" i="1" s="1"/>
  <c r="E9" i="1"/>
  <c r="G9" i="1" s="1"/>
  <c r="E10" i="1"/>
  <c r="E3" i="1"/>
  <c r="G3" i="1" s="1"/>
  <c r="E11" i="1"/>
  <c r="E2" i="1"/>
  <c r="G5" i="1" l="1"/>
  <c r="G11" i="1"/>
  <c r="G4" i="1"/>
  <c r="F88" i="2"/>
  <c r="G7" i="1"/>
  <c r="F97" i="2"/>
  <c r="F93" i="2"/>
  <c r="F89" i="2"/>
  <c r="G10" i="1"/>
  <c r="G2" i="1"/>
  <c r="F101" i="2"/>
  <c r="F99" i="2"/>
  <c r="F98" i="2"/>
  <c r="F2" i="2"/>
  <c r="F95" i="2"/>
  <c r="F94" i="2"/>
  <c r="F100" i="2"/>
  <c r="F96" i="2"/>
  <c r="F92" i="2"/>
  <c r="G6" i="1"/>
  <c r="F82" i="2"/>
  <c r="F74" i="2"/>
  <c r="F62" i="2"/>
  <c r="F54" i="2"/>
  <c r="F50" i="2"/>
  <c r="F42" i="2"/>
  <c r="F34" i="2"/>
  <c r="F30" i="2"/>
  <c r="F26" i="2"/>
  <c r="F14" i="2"/>
  <c r="F83" i="2"/>
  <c r="F75" i="2"/>
  <c r="F55" i="2"/>
  <c r="F47" i="2"/>
  <c r="F43" i="2"/>
  <c r="F39" i="2"/>
  <c r="F23" i="2"/>
  <c r="F19" i="2"/>
  <c r="F15" i="2"/>
  <c r="F11" i="2"/>
  <c r="F7" i="2"/>
  <c r="F3" i="2"/>
  <c r="F85" i="2"/>
  <c r="F81" i="2"/>
  <c r="F80" i="2"/>
  <c r="F77" i="2"/>
  <c r="F76" i="2"/>
  <c r="F73" i="2"/>
  <c r="F69" i="2"/>
  <c r="F65" i="2"/>
  <c r="F64" i="2"/>
  <c r="F61" i="2"/>
  <c r="F60" i="2"/>
  <c r="F57" i="2"/>
  <c r="F53" i="2"/>
  <c r="F49" i="2"/>
  <c r="F48" i="2"/>
  <c r="F45" i="2"/>
  <c r="F41" i="2"/>
  <c r="F37" i="2"/>
  <c r="F33" i="2"/>
  <c r="F32" i="2"/>
  <c r="F29" i="2"/>
  <c r="F25" i="2"/>
  <c r="F21" i="2"/>
  <c r="F17" i="2"/>
  <c r="F13" i="2"/>
  <c r="F8" i="2"/>
  <c r="F4" i="2"/>
  <c r="D9" i="2"/>
  <c r="F9" i="2" s="1"/>
  <c r="D5" i="2"/>
  <c r="F5" i="2" s="1"/>
  <c r="F86" i="2"/>
  <c r="F78" i="2"/>
  <c r="F70" i="2"/>
  <c r="F66" i="2"/>
  <c r="F58" i="2"/>
  <c r="F46" i="2"/>
  <c r="F38" i="2"/>
  <c r="F22" i="2"/>
  <c r="F18" i="2"/>
  <c r="F10" i="2"/>
  <c r="F6" i="2"/>
  <c r="F87" i="2"/>
  <c r="F79" i="2"/>
  <c r="F71" i="2"/>
  <c r="F67" i="2"/>
  <c r="F63" i="2"/>
  <c r="F59" i="2"/>
  <c r="F51" i="2"/>
  <c r="F35" i="2"/>
  <c r="F31" i="2"/>
  <c r="F27" i="2"/>
  <c r="F84" i="2"/>
  <c r="F72" i="2"/>
  <c r="F68" i="2"/>
  <c r="F56" i="2"/>
  <c r="F52" i="2"/>
  <c r="F44" i="2"/>
  <c r="F40" i="2"/>
  <c r="F36" i="2"/>
  <c r="F28" i="2"/>
  <c r="F24" i="2"/>
  <c r="F20" i="2"/>
  <c r="F16" i="2"/>
  <c r="F12" i="2"/>
</calcChain>
</file>

<file path=xl/sharedStrings.xml><?xml version="1.0" encoding="utf-8"?>
<sst xmlns="http://schemas.openxmlformats.org/spreadsheetml/2006/main" count="20" uniqueCount="18">
  <si>
    <t>weight fraction</t>
  </si>
  <si>
    <t>tympanic</t>
  </si>
  <si>
    <t>oss ten</t>
  </si>
  <si>
    <t>bat</t>
  </si>
  <si>
    <t>volume fraction</t>
  </si>
  <si>
    <t>unit thickness HA biref</t>
  </si>
  <si>
    <t>tendon</t>
  </si>
  <si>
    <t>(vf*HA)+((1-vf)*CO=0.005</t>
  </si>
  <si>
    <t>(1-vf)*CO=0.005-(vf*HA)</t>
  </si>
  <si>
    <t>CO=(0.005-(vf*HA))/1-vf</t>
  </si>
  <si>
    <t>unit thickness col biref</t>
  </si>
  <si>
    <t>mg HA/ccm</t>
  </si>
  <si>
    <t>wt%</t>
  </si>
  <si>
    <t>vol%</t>
  </si>
  <si>
    <t>HAbiref</t>
  </si>
  <si>
    <t>colIbiref</t>
  </si>
  <si>
    <t>sumbiref</t>
  </si>
  <si>
    <t>mgHA/ccm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</si>
</sst>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Sheet2!$B$2:$B$101</c:f>
              <c:numCache>
                <c:formatCode>General</c:formatCode>
                <c:ptCount val="100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0.93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  <c:pt idx="10">
                  <c:v>0.89</c:v>
                </c:pt>
                <c:pt idx="11">
                  <c:v>0.88</c:v>
                </c:pt>
                <c:pt idx="12">
                  <c:v>0.87</c:v>
                </c:pt>
                <c:pt idx="13">
                  <c:v>0.86</c:v>
                </c:pt>
                <c:pt idx="14">
                  <c:v>0.85</c:v>
                </c:pt>
                <c:pt idx="15">
                  <c:v>0.84</c:v>
                </c:pt>
                <c:pt idx="16">
                  <c:v>0.83</c:v>
                </c:pt>
                <c:pt idx="17">
                  <c:v>0.82</c:v>
                </c:pt>
                <c:pt idx="18">
                  <c:v>0.81</c:v>
                </c:pt>
                <c:pt idx="19">
                  <c:v>0.8</c:v>
                </c:pt>
                <c:pt idx="20">
                  <c:v>0.79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0.69</c:v>
                </c:pt>
                <c:pt idx="31">
                  <c:v>0.68</c:v>
                </c:pt>
                <c:pt idx="32">
                  <c:v>0.67</c:v>
                </c:pt>
                <c:pt idx="33">
                  <c:v>0.66</c:v>
                </c:pt>
                <c:pt idx="34">
                  <c:v>0.65</c:v>
                </c:pt>
                <c:pt idx="35">
                  <c:v>0.64</c:v>
                </c:pt>
                <c:pt idx="36">
                  <c:v>0.63</c:v>
                </c:pt>
                <c:pt idx="37">
                  <c:v>0.62</c:v>
                </c:pt>
                <c:pt idx="38">
                  <c:v>0.61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0.54</c:v>
                </c:pt>
                <c:pt idx="46">
                  <c:v>0.53</c:v>
                </c:pt>
                <c:pt idx="47">
                  <c:v>0.52</c:v>
                </c:pt>
                <c:pt idx="48">
                  <c:v>0.51</c:v>
                </c:pt>
                <c:pt idx="49">
                  <c:v>0.5</c:v>
                </c:pt>
                <c:pt idx="50">
                  <c:v>0.49</c:v>
                </c:pt>
                <c:pt idx="51">
                  <c:v>0.48</c:v>
                </c:pt>
                <c:pt idx="52">
                  <c:v>0.47</c:v>
                </c:pt>
                <c:pt idx="53">
                  <c:v>0.46</c:v>
                </c:pt>
                <c:pt idx="54">
                  <c:v>0.45</c:v>
                </c:pt>
                <c:pt idx="55">
                  <c:v>0.44</c:v>
                </c:pt>
                <c:pt idx="56">
                  <c:v>0.43</c:v>
                </c:pt>
                <c:pt idx="57">
                  <c:v>0.41999999999999899</c:v>
                </c:pt>
                <c:pt idx="58">
                  <c:v>0.40999999999999898</c:v>
                </c:pt>
                <c:pt idx="59">
                  <c:v>0.39999999999999902</c:v>
                </c:pt>
                <c:pt idx="60">
                  <c:v>0.38999999999999901</c:v>
                </c:pt>
                <c:pt idx="61">
                  <c:v>0.37999999999999901</c:v>
                </c:pt>
                <c:pt idx="62">
                  <c:v>0.369999999999999</c:v>
                </c:pt>
                <c:pt idx="63">
                  <c:v>0.35999999999999899</c:v>
                </c:pt>
                <c:pt idx="64">
                  <c:v>0.34999999999999898</c:v>
                </c:pt>
                <c:pt idx="65">
                  <c:v>0.33999999999999903</c:v>
                </c:pt>
                <c:pt idx="66">
                  <c:v>0.32999999999999902</c:v>
                </c:pt>
                <c:pt idx="67">
                  <c:v>0.31999999999999901</c:v>
                </c:pt>
                <c:pt idx="68">
                  <c:v>0.309999999999999</c:v>
                </c:pt>
                <c:pt idx="69">
                  <c:v>0.29999999999999899</c:v>
                </c:pt>
                <c:pt idx="70">
                  <c:v>0.28999999999999898</c:v>
                </c:pt>
                <c:pt idx="71">
                  <c:v>0.27999999999999903</c:v>
                </c:pt>
                <c:pt idx="72">
                  <c:v>0.26999999999999902</c:v>
                </c:pt>
                <c:pt idx="73">
                  <c:v>0.25999999999999901</c:v>
                </c:pt>
                <c:pt idx="74">
                  <c:v>0.249999999999999</c:v>
                </c:pt>
                <c:pt idx="75">
                  <c:v>0.23999999999999899</c:v>
                </c:pt>
                <c:pt idx="76">
                  <c:v>0.22999999999999901</c:v>
                </c:pt>
                <c:pt idx="77">
                  <c:v>0.219999999999999</c:v>
                </c:pt>
                <c:pt idx="78">
                  <c:v>0.20999999999999899</c:v>
                </c:pt>
                <c:pt idx="79">
                  <c:v>0.19999999999999901</c:v>
                </c:pt>
                <c:pt idx="80">
                  <c:v>0.189999999999999</c:v>
                </c:pt>
                <c:pt idx="81">
                  <c:v>0.17999999999999899</c:v>
                </c:pt>
                <c:pt idx="82">
                  <c:v>0.16999999999999901</c:v>
                </c:pt>
                <c:pt idx="83">
                  <c:v>0.159999999999999</c:v>
                </c:pt>
                <c:pt idx="84">
                  <c:v>0.149999999999999</c:v>
                </c:pt>
                <c:pt idx="85">
                  <c:v>0.13999999999999899</c:v>
                </c:pt>
                <c:pt idx="86">
                  <c:v>0.12999999999999901</c:v>
                </c:pt>
                <c:pt idx="87">
                  <c:v>0.119999999999999</c:v>
                </c:pt>
                <c:pt idx="88">
                  <c:v>0.109999999999999</c:v>
                </c:pt>
                <c:pt idx="89">
                  <c:v>9.9999999999999006E-2</c:v>
                </c:pt>
                <c:pt idx="90">
                  <c:v>8.9999999999998997E-2</c:v>
                </c:pt>
                <c:pt idx="91">
                  <c:v>7.9999999999999002E-2</c:v>
                </c:pt>
                <c:pt idx="92">
                  <c:v>6.9999999999998994E-2</c:v>
                </c:pt>
                <c:pt idx="93">
                  <c:v>5.9999999999998901E-2</c:v>
                </c:pt>
                <c:pt idx="94">
                  <c:v>4.9999999999998997E-2</c:v>
                </c:pt>
                <c:pt idx="95">
                  <c:v>3.9999999999999002E-2</c:v>
                </c:pt>
                <c:pt idx="96">
                  <c:v>2.9999999999999E-2</c:v>
                </c:pt>
                <c:pt idx="97">
                  <c:v>1.9999999999999001E-2</c:v>
                </c:pt>
                <c:pt idx="98">
                  <c:v>9.9999999999990097E-3</c:v>
                </c:pt>
                <c:pt idx="99">
                  <c:v>0</c:v>
                </c:pt>
              </c:numCache>
            </c:numRef>
          </c:cat>
          <c:val>
            <c:numRef>
              <c:f>Sheet2!$F$2:$F$101</c:f>
              <c:numCache>
                <c:formatCode>General</c:formatCode>
                <c:ptCount val="100"/>
                <c:pt idx="0">
                  <c:v>-3.5543759314966136E-3</c:v>
                </c:pt>
                <c:pt idx="1">
                  <c:v>-3.1279805874292878E-3</c:v>
                </c:pt>
                <c:pt idx="2">
                  <c:v>-2.7195956704669337E-3</c:v>
                </c:pt>
                <c:pt idx="3">
                  <c:v>-2.3281036734813681E-3</c:v>
                </c:pt>
                <c:pt idx="4">
                  <c:v>-1.9524776677390934E-3</c:v>
                </c:pt>
                <c:pt idx="5">
                  <c:v>-1.5917723079958532E-3</c:v>
                </c:pt>
                <c:pt idx="6">
                  <c:v>-1.245115888605988E-3</c:v>
                </c:pt>
                <c:pt idx="7">
                  <c:v>-9.1170331010925363E-4</c:v>
                </c:pt>
                <c:pt idx="8">
                  <c:v>-5.9078983683200645E-4</c:v>
                </c:pt>
                <c:pt idx="9">
                  <c:v>-2.8168554362372356E-4</c:v>
                </c:pt>
                <c:pt idx="10">
                  <c:v>1.6249635424846285E-5</c:v>
                </c:pt>
                <c:pt idx="11">
                  <c:v>3.0361033106244672E-4</c:v>
                </c:pt>
                <c:pt idx="12">
                  <c:v>5.8094970010610101E-4</c:v>
                </c:pt>
                <c:pt idx="13">
                  <c:v>8.4878297934439526E-4</c:v>
                </c:pt>
                <c:pt idx="14">
                  <c:v>1.1075906801572247E-3</c:v>
                </c:pt>
                <c:pt idx="15">
                  <c:v>1.3578214655253526E-3</c:v>
                </c:pt>
                <c:pt idx="16">
                  <c:v>1.5998947456691043E-3</c:v>
                </c:pt>
                <c:pt idx="17">
                  <c:v>1.8342030239055854E-3</c:v>
                </c:pt>
                <c:pt idx="18">
                  <c:v>2.0611140203246683E-3</c:v>
                </c:pt>
                <c:pt idx="19">
                  <c:v>2.2809725974527206E-3</c:v>
                </c:pt>
                <c:pt idx="20">
                  <c:v>2.494102509114303E-3</c:v>
                </c:pt>
                <c:pt idx="21">
                  <c:v>2.700807991144717E-3</c:v>
                </c:pt>
                <c:pt idx="22">
                  <c:v>2.9013752103905954E-3</c:v>
                </c:pt>
                <c:pt idx="23">
                  <c:v>3.096073586511908E-3</c:v>
                </c:pt>
                <c:pt idx="24">
                  <c:v>3.2851569994244425E-3</c:v>
                </c:pt>
                <c:pt idx="25">
                  <c:v>3.4688648937618843E-3</c:v>
                </c:pt>
                <c:pt idx="26">
                  <c:v>3.6474232904606932E-3</c:v>
                </c:pt>
                <c:pt idx="27">
                  <c:v>3.8210457144538506E-3</c:v>
                </c:pt>
                <c:pt idx="28">
                  <c:v>3.9899340464794571E-3</c:v>
                </c:pt>
                <c:pt idx="29">
                  <c:v>4.1542793061487455E-3</c:v>
                </c:pt>
                <c:pt idx="30">
                  <c:v>4.3142623726594911E-3</c:v>
                </c:pt>
                <c:pt idx="31">
                  <c:v>4.4700546488717057E-3</c:v>
                </c:pt>
                <c:pt idx="32">
                  <c:v>4.6218186738712121E-3</c:v>
                </c:pt>
                <c:pt idx="33">
                  <c:v>4.7697086886233225E-3</c:v>
                </c:pt>
                <c:pt idx="34">
                  <c:v>4.9138711588548956E-3</c:v>
                </c:pt>
                <c:pt idx="35">
                  <c:v>5.0544452588909593E-3</c:v>
                </c:pt>
                <c:pt idx="36">
                  <c:v>5.1915633198057441E-3</c:v>
                </c:pt>
                <c:pt idx="37">
                  <c:v>5.3253512449214363E-3</c:v>
                </c:pt>
                <c:pt idx="38">
                  <c:v>5.4559288953969741E-3</c:v>
                </c:pt>
                <c:pt idx="39">
                  <c:v>5.5834104483889974E-3</c:v>
                </c:pt>
                <c:pt idx="40">
                  <c:v>5.7079047300344823E-3</c:v>
                </c:pt>
                <c:pt idx="41">
                  <c:v>5.8295155252961455E-3</c:v>
                </c:pt>
                <c:pt idx="42">
                  <c:v>5.9483418665247749E-3</c:v>
                </c:pt>
                <c:pt idx="43">
                  <c:v>6.0644783024247622E-3</c:v>
                </c:pt>
                <c:pt idx="44">
                  <c:v>6.178015148958136E-3</c:v>
                </c:pt>
                <c:pt idx="45">
                  <c:v>6.2890387235863994E-3</c:v>
                </c:pt>
                <c:pt idx="46">
                  <c:v>6.3976315641270124E-3</c:v>
                </c:pt>
                <c:pt idx="47">
                  <c:v>6.5038726333907053E-3</c:v>
                </c:pt>
                <c:pt idx="48">
                  <c:v>6.6078375106658326E-3</c:v>
                </c:pt>
                <c:pt idx="49">
                  <c:v>6.7095985710256649E-3</c:v>
                </c:pt>
                <c:pt idx="50">
                  <c:v>6.8092251533525463E-3</c:v>
                </c:pt>
                <c:pt idx="51">
                  <c:v>6.9067837178986759E-3</c:v>
                </c:pt>
                <c:pt idx="52">
                  <c:v>7.0023379941358821E-3</c:v>
                </c:pt>
                <c:pt idx="53">
                  <c:v>7.0959491195855687E-3</c:v>
                </c:pt>
                <c:pt idx="54">
                  <c:v>7.1876757702643585E-3</c:v>
                </c:pt>
                <c:pt idx="55">
                  <c:v>7.2775742833302692E-3</c:v>
                </c:pt>
                <c:pt idx="56">
                  <c:v>7.3656987724681393E-3</c:v>
                </c:pt>
                <c:pt idx="57">
                  <c:v>7.4521012365108786E-3</c:v>
                </c:pt>
                <c:pt idx="58">
                  <c:v>7.5368316617546423E-3</c:v>
                </c:pt>
                <c:pt idx="59">
                  <c:v>7.6199381183910857E-3</c:v>
                </c:pt>
                <c:pt idx="60">
                  <c:v>7.7014668514474114E-3</c:v>
                </c:pt>
                <c:pt idx="61">
                  <c:v>7.7814623665958364E-3</c:v>
                </c:pt>
                <c:pt idx="62">
                  <c:v>7.8599675111670105E-3</c:v>
                </c:pt>
                <c:pt idx="63">
                  <c:v>7.9370235506771893E-3</c:v>
                </c:pt>
                <c:pt idx="64">
                  <c:v>8.0126702411563895E-3</c:v>
                </c:pt>
                <c:pt idx="65">
                  <c:v>8.0869458975439037E-3</c:v>
                </c:pt>
                <c:pt idx="66">
                  <c:v>8.1598874583983291E-3</c:v>
                </c:pt>
                <c:pt idx="67">
                  <c:v>8.2315305471518246E-3</c:v>
                </c:pt>
                <c:pt idx="68">
                  <c:v>8.3019095301219425E-3</c:v>
                </c:pt>
                <c:pt idx="69">
                  <c:v>8.3710575714795524E-3</c:v>
                </c:pt>
                <c:pt idx="70">
                  <c:v>8.4390066853575821E-3</c:v>
                </c:pt>
                <c:pt idx="71">
                  <c:v>8.505787785272563E-3</c:v>
                </c:pt>
                <c:pt idx="72">
                  <c:v>8.571430731019309E-3</c:v>
                </c:pt>
                <c:pt idx="73">
                  <c:v>8.6359643731881621E-3</c:v>
                </c:pt>
                <c:pt idx="74">
                  <c:v>8.6994165954442475E-3</c:v>
                </c:pt>
                <c:pt idx="75">
                  <c:v>8.761814354698921E-3</c:v>
                </c:pt>
                <c:pt idx="76">
                  <c:v>8.8231837192949691E-3</c:v>
                </c:pt>
                <c:pt idx="77">
                  <c:v>8.883549905319239E-3</c:v>
                </c:pt>
                <c:pt idx="78">
                  <c:v>8.9429373111489258E-3</c:v>
                </c:pt>
                <c:pt idx="79">
                  <c:v>9.0013695503309791E-3</c:v>
                </c:pt>
                <c:pt idx="80">
                  <c:v>9.0588694828877062E-3</c:v>
                </c:pt>
                <c:pt idx="81">
                  <c:v>9.1154592451357323E-3</c:v>
                </c:pt>
                <c:pt idx="82">
                  <c:v>9.17116027810011E-3</c:v>
                </c:pt>
                <c:pt idx="83">
                  <c:v>9.2259933546000924E-3</c:v>
                </c:pt>
                <c:pt idx="84">
                  <c:v>9.2799786050785579E-3</c:v>
                </c:pt>
                <c:pt idx="85">
                  <c:v>9.3331355422424673E-3</c:v>
                </c:pt>
                <c:pt idx="86">
                  <c:v>9.3854830845777927E-3</c:v>
                </c:pt>
                <c:pt idx="87">
                  <c:v>9.4370395787983802E-3</c:v>
                </c:pt>
                <c:pt idx="88">
                  <c:v>9.4878228212847589E-3</c:v>
                </c:pt>
                <c:pt idx="89">
                  <c:v>9.5378500785654914E-3</c:v>
                </c:pt>
                <c:pt idx="90">
                  <c:v>9.587138106890606E-3</c:v>
                </c:pt>
                <c:pt idx="91">
                  <c:v>9.6357031709436887E-3</c:v>
                </c:pt>
                <c:pt idx="92">
                  <c:v>9.6835610617365953E-3</c:v>
                </c:pt>
                <c:pt idx="93">
                  <c:v>9.7307271137280493E-3</c:v>
                </c:pt>
                <c:pt idx="94">
                  <c:v>9.7772162212052018E-3</c:v>
                </c:pt>
                <c:pt idx="95">
                  <c:v>9.823042853964856E-3</c:v>
                </c:pt>
                <c:pt idx="96">
                  <c:v>9.8682210723290645E-3</c:v>
                </c:pt>
                <c:pt idx="97">
                  <c:v>9.9127645415278201E-3</c:v>
                </c:pt>
                <c:pt idx="98">
                  <c:v>9.956686545479751E-3</c:v>
                </c:pt>
                <c:pt idx="99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96256"/>
        <c:axId val="36944640"/>
      </c:lineChart>
      <c:catAx>
        <c:axId val="1152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44640"/>
        <c:crosses val="autoZero"/>
        <c:auto val="1"/>
        <c:lblAlgn val="ctr"/>
        <c:lblOffset val="100"/>
        <c:noMultiLvlLbl val="0"/>
      </c:catAx>
      <c:valAx>
        <c:axId val="369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9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Sheet3!$A$2:$A$101</c:f>
              <c:numCache>
                <c:formatCode>General</c:formatCode>
                <c:ptCount val="100"/>
                <c:pt idx="0">
                  <c:v>3059.4162816806643</c:v>
                </c:pt>
                <c:pt idx="1">
                  <c:v>2963.1727611626106</c:v>
                </c:pt>
                <c:pt idx="2">
                  <c:v>2870.9944513339656</c:v>
                </c:pt>
                <c:pt idx="3">
                  <c:v>2782.6291148715086</c:v>
                </c:pt>
                <c:pt idx="4">
                  <c:v>2697.8449592896814</c:v>
                </c:pt>
                <c:pt idx="5">
                  <c:v>2616.4286066619211</c:v>
                </c:pt>
                <c:pt idx="6">
                  <c:v>2538.183300571066</c:v>
                </c:pt>
                <c:pt idx="7">
                  <c:v>2462.9273185675174</c:v>
                </c:pt>
                <c:pt idx="8">
                  <c:v>2390.4925631706528</c:v>
                </c:pt>
                <c:pt idx="9">
                  <c:v>2320.7233084179265</c:v>
                </c:pt>
                <c:pt idx="10">
                  <c:v>2253.4750822898204</c:v>
                </c:pt>
                <c:pt idx="11">
                  <c:v>2188.6136681316189</c:v>
                </c:pt>
                <c:pt idx="12">
                  <c:v>2126.0142105474806</c:v>
                </c:pt>
                <c:pt idx="13">
                  <c:v>2065.5604132336939</c:v>
                </c:pt>
                <c:pt idx="14">
                  <c:v>2007.1438179073696</c:v>
                </c:pt>
                <c:pt idx="15">
                  <c:v>1950.6631549242777</c:v>
                </c:pt>
                <c:pt idx="16">
                  <c:v>1896.0237574061166</c:v>
                </c:pt>
                <c:pt idx="17">
                  <c:v>1843.1370317470253</c:v>
                </c:pt>
                <c:pt idx="18">
                  <c:v>1791.9199782695753</c:v>
                </c:pt>
                <c:pt idx="19">
                  <c:v>1742.2947565749575</c:v>
                </c:pt>
                <c:pt idx="20">
                  <c:v>1694.1882907999143</c:v>
                </c:pt>
                <c:pt idx="21">
                  <c:v>1647.5319105701926</c:v>
                </c:pt>
                <c:pt idx="22">
                  <c:v>1602.2610239404084</c:v>
                </c:pt>
                <c:pt idx="23">
                  <c:v>1558.3148190444551</c:v>
                </c:pt>
                <c:pt idx="24">
                  <c:v>1515.6359915584831</c:v>
                </c:pt>
                <c:pt idx="25">
                  <c:v>1474.1704954080319</c:v>
                </c:pt>
                <c:pt idx="26">
                  <c:v>1433.867314438872</c:v>
                </c:pt>
                <c:pt idx="27">
                  <c:v>1394.6782530232738</c:v>
                </c:pt>
                <c:pt idx="28">
                  <c:v>1356.557743794637</c:v>
                </c:pt>
                <c:pt idx="29">
                  <c:v>1319.4626708978549</c:v>
                </c:pt>
                <c:pt idx="30">
                  <c:v>1283.3522073140007</c:v>
                </c:pt>
                <c:pt idx="31">
                  <c:v>1248.187664968958</c:v>
                </c:pt>
                <c:pt idx="32">
                  <c:v>1213.9323564690692</c:v>
                </c:pt>
                <c:pt idx="33">
                  <c:v>1180.5514674250214</c:v>
                </c:pt>
                <c:pt idx="34">
                  <c:v>1148.0119384298953</c:v>
                </c:pt>
                <c:pt idx="35">
                  <c:v>1116.2823558503262</c:v>
                </c:pt>
                <c:pt idx="36">
                  <c:v>1085.3328506724181</c:v>
                </c:pt>
                <c:pt idx="37">
                  <c:v>1055.135004717733</c:v>
                </c:pt>
                <c:pt idx="38">
                  <c:v>1025.6617636103974</c:v>
                </c:pt>
                <c:pt idx="39">
                  <c:v>996.8873559350551</c:v>
                </c:pt>
                <c:pt idx="40">
                  <c:v>968.78721807793113</c:v>
                </c:pt>
                <c:pt idx="41">
                  <c:v>941.33792429029859</c:v>
                </c:pt>
                <c:pt idx="42">
                  <c:v>914.51712155583664</c:v>
                </c:pt>
                <c:pt idx="43">
                  <c:v>888.30346888126803</c:v>
                </c:pt>
                <c:pt idx="44">
                  <c:v>862.67658066373485</c:v>
                </c:pt>
                <c:pt idx="45">
                  <c:v>837.61697381906993</c:v>
                </c:pt>
                <c:pt idx="46">
                  <c:v>813.10601838276011</c:v>
                </c:pt>
                <c:pt idx="47">
                  <c:v>789.12589132038374</c:v>
                </c:pt>
                <c:pt idx="48">
                  <c:v>765.65953330685488</c:v>
                </c:pt>
                <c:pt idx="49">
                  <c:v>742.69060825420695</c:v>
                </c:pt>
                <c:pt idx="50">
                  <c:v>720.20346538613956</c:v>
                </c:pt>
                <c:pt idx="51">
                  <c:v>698.18310367429888</c:v>
                </c:pt>
                <c:pt idx="52">
                  <c:v>676.61513846647256</c:v>
                </c:pt>
                <c:pt idx="53">
                  <c:v>655.48577015068599</c:v>
                </c:pt>
                <c:pt idx="54">
                  <c:v>634.78175471175905</c:v>
                </c:pt>
                <c:pt idx="55">
                  <c:v>614.49037604831074</c:v>
                </c:pt>
                <c:pt idx="56">
                  <c:v>594.59941992862014</c:v>
                </c:pt>
                <c:pt idx="57">
                  <c:v>575.09714947325892</c:v>
                </c:pt>
                <c:pt idx="58">
                  <c:v>555.97228206109492</c:v>
                </c:pt>
                <c:pt idx="59">
                  <c:v>537.21396756315471</c:v>
                </c:pt>
                <c:pt idx="60">
                  <c:v>518.81176781615591</c:v>
                </c:pt>
                <c:pt idx="61">
                  <c:v>500.75563725408256</c:v>
                </c:pt>
                <c:pt idx="62">
                  <c:v>483.03590462230324</c:v>
                </c:pt>
                <c:pt idx="63">
                  <c:v>465.6432557042919</c:v>
                </c:pt>
                <c:pt idx="64">
                  <c:v>448.56871699612913</c:v>
                </c:pt>
                <c:pt idx="65">
                  <c:v>431.80364026866192</c:v>
                </c:pt>
                <c:pt idx="66">
                  <c:v>415.33968796152016</c:v>
                </c:pt>
                <c:pt idx="67">
                  <c:v>399.16881935715969</c:v>
                </c:pt>
                <c:pt idx="68">
                  <c:v>383.2832774867619</c:v>
                </c:pt>
                <c:pt idx="69">
                  <c:v>367.67557672318674</c:v>
                </c:pt>
                <c:pt idx="70">
                  <c:v>352.33849101928854</c:v>
                </c:pt>
                <c:pt idx="71">
                  <c:v>337.26504275276437</c:v>
                </c:pt>
                <c:pt idx="72">
                  <c:v>322.44849214135593</c:v>
                </c:pt>
                <c:pt idx="73">
                  <c:v>307.88232719467203</c:v>
                </c:pt>
                <c:pt idx="74">
                  <c:v>293.56025417115541</c:v>
                </c:pt>
                <c:pt idx="75">
                  <c:v>279.47618851081501</c:v>
                </c:pt>
                <c:pt idx="76">
                  <c:v>265.62424621627844</c:v>
                </c:pt>
                <c:pt idx="77">
                  <c:v>251.99873565651475</c:v>
                </c:pt>
                <c:pt idx="78">
                  <c:v>238.59414976924256</c:v>
                </c:pt>
                <c:pt idx="79">
                  <c:v>225.40515863957876</c:v>
                </c:pt>
                <c:pt idx="80">
                  <c:v>212.42660243391791</c:v>
                </c:pt>
                <c:pt idx="81">
                  <c:v>199.65348466936302</c:v>
                </c:pt>
                <c:pt idx="82">
                  <c:v>187.08096580026094</c:v>
                </c:pt>
                <c:pt idx="83">
                  <c:v>174.7043571045505</c:v>
                </c:pt>
                <c:pt idx="84">
                  <c:v>162.51911485369726</c:v>
                </c:pt>
                <c:pt idx="85">
                  <c:v>150.52083475098615</c:v>
                </c:pt>
                <c:pt idx="86">
                  <c:v>138.7052466238699</c:v>
                </c:pt>
                <c:pt idx="87">
                  <c:v>127.06820935693722</c:v>
                </c:pt>
                <c:pt idx="88">
                  <c:v>115.60570605286884</c:v>
                </c:pt>
                <c:pt idx="89">
                  <c:v>104.31383940950333</c:v>
                </c:pt>
                <c:pt idx="90">
                  <c:v>93.188827301835005</c:v>
                </c:pt>
                <c:pt idx="91">
                  <c:v>82.226998558424313</c:v>
                </c:pt>
                <c:pt idx="92">
                  <c:v>71.424788922311222</c:v>
                </c:pt>
                <c:pt idx="93">
                  <c:v>60.778737187097327</c:v>
                </c:pt>
                <c:pt idx="94">
                  <c:v>50.285481499397441</c:v>
                </c:pt>
                <c:pt idx="95">
                  <c:v>39.94175581936112</c:v>
                </c:pt>
                <c:pt idx="96">
                  <c:v>29.744386531439556</c:v>
                </c:pt>
                <c:pt idx="97">
                  <c:v>19.690289198006049</c:v>
                </c:pt>
                <c:pt idx="98">
                  <c:v>9.7764654488563547</c:v>
                </c:pt>
                <c:pt idx="99">
                  <c:v>0</c:v>
                </c:pt>
              </c:numCache>
            </c:numRef>
          </c:xVal>
          <c:yVal>
            <c:numRef>
              <c:f>Sheet3!$B$2:$B$101</c:f>
              <c:numCache>
                <c:formatCode>General</c:formatCode>
                <c:ptCount val="100"/>
                <c:pt idx="0">
                  <c:v>-3.5543759314966136E-3</c:v>
                </c:pt>
                <c:pt idx="1">
                  <c:v>-3.1279805874292878E-3</c:v>
                </c:pt>
                <c:pt idx="2">
                  <c:v>-2.7195956704669337E-3</c:v>
                </c:pt>
                <c:pt idx="3">
                  <c:v>-2.3281036734813681E-3</c:v>
                </c:pt>
                <c:pt idx="4">
                  <c:v>-1.9524776677390934E-3</c:v>
                </c:pt>
                <c:pt idx="5">
                  <c:v>-1.5917723079958532E-3</c:v>
                </c:pt>
                <c:pt idx="6">
                  <c:v>-1.245115888605988E-3</c:v>
                </c:pt>
                <c:pt idx="7">
                  <c:v>-9.1170331010925363E-4</c:v>
                </c:pt>
                <c:pt idx="8">
                  <c:v>-5.9078983683200645E-4</c:v>
                </c:pt>
                <c:pt idx="9">
                  <c:v>-2.8168554362372356E-4</c:v>
                </c:pt>
                <c:pt idx="10">
                  <c:v>1.6249635424846285E-5</c:v>
                </c:pt>
                <c:pt idx="11">
                  <c:v>3.0361033106244672E-4</c:v>
                </c:pt>
                <c:pt idx="12">
                  <c:v>5.8094970010610101E-4</c:v>
                </c:pt>
                <c:pt idx="13">
                  <c:v>8.4878297934439526E-4</c:v>
                </c:pt>
                <c:pt idx="14">
                  <c:v>1.1075906801572247E-3</c:v>
                </c:pt>
                <c:pt idx="15">
                  <c:v>1.3578214655253526E-3</c:v>
                </c:pt>
                <c:pt idx="16">
                  <c:v>1.5998947456691043E-3</c:v>
                </c:pt>
                <c:pt idx="17">
                  <c:v>1.8342030239055854E-3</c:v>
                </c:pt>
                <c:pt idx="18">
                  <c:v>2.0611140203246683E-3</c:v>
                </c:pt>
                <c:pt idx="19">
                  <c:v>2.2809725974527206E-3</c:v>
                </c:pt>
                <c:pt idx="20">
                  <c:v>2.494102509114303E-3</c:v>
                </c:pt>
                <c:pt idx="21">
                  <c:v>2.700807991144717E-3</c:v>
                </c:pt>
                <c:pt idx="22">
                  <c:v>2.9013752103905954E-3</c:v>
                </c:pt>
                <c:pt idx="23">
                  <c:v>3.096073586511908E-3</c:v>
                </c:pt>
                <c:pt idx="24">
                  <c:v>3.2851569994244425E-3</c:v>
                </c:pt>
                <c:pt idx="25">
                  <c:v>3.4688648937618843E-3</c:v>
                </c:pt>
                <c:pt idx="26">
                  <c:v>3.6474232904606932E-3</c:v>
                </c:pt>
                <c:pt idx="27">
                  <c:v>3.8210457144538506E-3</c:v>
                </c:pt>
                <c:pt idx="28">
                  <c:v>3.9899340464794571E-3</c:v>
                </c:pt>
                <c:pt idx="29">
                  <c:v>4.1542793061487455E-3</c:v>
                </c:pt>
                <c:pt idx="30">
                  <c:v>4.3142623726594911E-3</c:v>
                </c:pt>
                <c:pt idx="31">
                  <c:v>4.4700546488717057E-3</c:v>
                </c:pt>
                <c:pt idx="32">
                  <c:v>4.6218186738712121E-3</c:v>
                </c:pt>
                <c:pt idx="33">
                  <c:v>4.7697086886233225E-3</c:v>
                </c:pt>
                <c:pt idx="34">
                  <c:v>4.9138711588548956E-3</c:v>
                </c:pt>
                <c:pt idx="35">
                  <c:v>5.0544452588909593E-3</c:v>
                </c:pt>
                <c:pt idx="36">
                  <c:v>5.1915633198057441E-3</c:v>
                </c:pt>
                <c:pt idx="37">
                  <c:v>5.3253512449214363E-3</c:v>
                </c:pt>
                <c:pt idx="38">
                  <c:v>5.4559288953969741E-3</c:v>
                </c:pt>
                <c:pt idx="39">
                  <c:v>5.5834104483889974E-3</c:v>
                </c:pt>
                <c:pt idx="40">
                  <c:v>5.7079047300344823E-3</c:v>
                </c:pt>
                <c:pt idx="41">
                  <c:v>5.8295155252961455E-3</c:v>
                </c:pt>
                <c:pt idx="42">
                  <c:v>5.9483418665247749E-3</c:v>
                </c:pt>
                <c:pt idx="43">
                  <c:v>6.0644783024247622E-3</c:v>
                </c:pt>
                <c:pt idx="44">
                  <c:v>6.178015148958136E-3</c:v>
                </c:pt>
                <c:pt idx="45">
                  <c:v>6.2890387235863994E-3</c:v>
                </c:pt>
                <c:pt idx="46">
                  <c:v>6.3976315641270124E-3</c:v>
                </c:pt>
                <c:pt idx="47">
                  <c:v>6.5038726333907053E-3</c:v>
                </c:pt>
                <c:pt idx="48">
                  <c:v>6.6078375106658326E-3</c:v>
                </c:pt>
                <c:pt idx="49">
                  <c:v>6.7095985710256649E-3</c:v>
                </c:pt>
                <c:pt idx="50">
                  <c:v>6.8092251533525463E-3</c:v>
                </c:pt>
                <c:pt idx="51">
                  <c:v>6.9067837178986759E-3</c:v>
                </c:pt>
                <c:pt idx="52">
                  <c:v>7.0023379941358821E-3</c:v>
                </c:pt>
                <c:pt idx="53">
                  <c:v>7.0959491195855687E-3</c:v>
                </c:pt>
                <c:pt idx="54">
                  <c:v>7.1876757702643585E-3</c:v>
                </c:pt>
                <c:pt idx="55">
                  <c:v>7.2775742833302692E-3</c:v>
                </c:pt>
                <c:pt idx="56">
                  <c:v>7.3656987724681393E-3</c:v>
                </c:pt>
                <c:pt idx="57">
                  <c:v>7.4521012365108786E-3</c:v>
                </c:pt>
                <c:pt idx="58">
                  <c:v>7.5368316617546423E-3</c:v>
                </c:pt>
                <c:pt idx="59">
                  <c:v>7.6199381183910857E-3</c:v>
                </c:pt>
                <c:pt idx="60">
                  <c:v>7.7014668514474114E-3</c:v>
                </c:pt>
                <c:pt idx="61">
                  <c:v>7.7814623665958364E-3</c:v>
                </c:pt>
                <c:pt idx="62">
                  <c:v>7.8599675111670105E-3</c:v>
                </c:pt>
                <c:pt idx="63">
                  <c:v>7.9370235506771893E-3</c:v>
                </c:pt>
                <c:pt idx="64">
                  <c:v>8.0126702411563895E-3</c:v>
                </c:pt>
                <c:pt idx="65">
                  <c:v>8.0869458975439037E-3</c:v>
                </c:pt>
                <c:pt idx="66">
                  <c:v>8.1598874583983291E-3</c:v>
                </c:pt>
                <c:pt idx="67">
                  <c:v>8.2315305471518246E-3</c:v>
                </c:pt>
                <c:pt idx="68">
                  <c:v>8.3019095301219425E-3</c:v>
                </c:pt>
                <c:pt idx="69">
                  <c:v>8.3710575714795524E-3</c:v>
                </c:pt>
                <c:pt idx="70">
                  <c:v>8.4390066853575821E-3</c:v>
                </c:pt>
                <c:pt idx="71">
                  <c:v>8.505787785272563E-3</c:v>
                </c:pt>
                <c:pt idx="72">
                  <c:v>8.571430731019309E-3</c:v>
                </c:pt>
                <c:pt idx="73">
                  <c:v>8.6359643731881621E-3</c:v>
                </c:pt>
                <c:pt idx="74">
                  <c:v>8.6994165954442475E-3</c:v>
                </c:pt>
                <c:pt idx="75">
                  <c:v>8.761814354698921E-3</c:v>
                </c:pt>
                <c:pt idx="76">
                  <c:v>8.8231837192949691E-3</c:v>
                </c:pt>
                <c:pt idx="77">
                  <c:v>8.883549905319239E-3</c:v>
                </c:pt>
                <c:pt idx="78">
                  <c:v>8.9429373111489258E-3</c:v>
                </c:pt>
                <c:pt idx="79">
                  <c:v>9.0013695503309791E-3</c:v>
                </c:pt>
                <c:pt idx="80">
                  <c:v>9.0588694828877062E-3</c:v>
                </c:pt>
                <c:pt idx="81">
                  <c:v>9.1154592451357323E-3</c:v>
                </c:pt>
                <c:pt idx="82">
                  <c:v>9.17116027810011E-3</c:v>
                </c:pt>
                <c:pt idx="83">
                  <c:v>9.2259933546000924E-3</c:v>
                </c:pt>
                <c:pt idx="84">
                  <c:v>9.2799786050785579E-3</c:v>
                </c:pt>
                <c:pt idx="85">
                  <c:v>9.3331355422424673E-3</c:v>
                </c:pt>
                <c:pt idx="86">
                  <c:v>9.3854830845777927E-3</c:v>
                </c:pt>
                <c:pt idx="87">
                  <c:v>9.4370395787983802E-3</c:v>
                </c:pt>
                <c:pt idx="88">
                  <c:v>9.4878228212847589E-3</c:v>
                </c:pt>
                <c:pt idx="89">
                  <c:v>9.5378500785654914E-3</c:v>
                </c:pt>
                <c:pt idx="90">
                  <c:v>9.587138106890606E-3</c:v>
                </c:pt>
                <c:pt idx="91">
                  <c:v>9.6357031709436887E-3</c:v>
                </c:pt>
                <c:pt idx="92">
                  <c:v>9.6835610617365953E-3</c:v>
                </c:pt>
                <c:pt idx="93">
                  <c:v>9.7307271137280493E-3</c:v>
                </c:pt>
                <c:pt idx="94">
                  <c:v>9.7772162212052018E-3</c:v>
                </c:pt>
                <c:pt idx="95">
                  <c:v>9.823042853964856E-3</c:v>
                </c:pt>
                <c:pt idx="96">
                  <c:v>9.8682210723290645E-3</c:v>
                </c:pt>
                <c:pt idx="97">
                  <c:v>9.9127645415278201E-3</c:v>
                </c:pt>
                <c:pt idx="98">
                  <c:v>9.956686545479751E-3</c:v>
                </c:pt>
                <c:pt idx="99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1152"/>
        <c:axId val="51200576"/>
      </c:scatterChart>
      <c:valAx>
        <c:axId val="5120115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1200576"/>
        <c:crosses val="autoZero"/>
        <c:crossBetween val="midCat"/>
      </c:valAx>
      <c:valAx>
        <c:axId val="512005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5120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4</xdr:row>
      <xdr:rowOff>47625</xdr:rowOff>
    </xdr:from>
    <xdr:to>
      <xdr:col>28</xdr:col>
      <xdr:colOff>533400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142874</xdr:rowOff>
    </xdr:from>
    <xdr:to>
      <xdr:col>13</xdr:col>
      <xdr:colOff>466724</xdr:colOff>
      <xdr:row>99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3" sqref="J3"/>
    </sheetView>
  </sheetViews>
  <sheetFormatPr defaultRowHeight="15" x14ac:dyDescent="0.25"/>
  <cols>
    <col min="3" max="3" width="17" customWidth="1"/>
    <col min="4" max="4" width="15" customWidth="1"/>
    <col min="5" max="5" width="13.28515625" customWidth="1"/>
  </cols>
  <sheetData>
    <row r="1" spans="1:10" s="1" customFormat="1" ht="60" x14ac:dyDescent="0.25">
      <c r="C1" s="1" t="s">
        <v>0</v>
      </c>
      <c r="D1" s="1" t="s">
        <v>4</v>
      </c>
      <c r="E1" s="1" t="s">
        <v>5</v>
      </c>
      <c r="F1" s="1" t="s">
        <v>10</v>
      </c>
      <c r="H1" s="1" t="s">
        <v>11</v>
      </c>
    </row>
    <row r="2" spans="1:10" x14ac:dyDescent="0.25">
      <c r="A2" t="s">
        <v>1</v>
      </c>
      <c r="C2">
        <v>0.86</v>
      </c>
      <c r="D2">
        <f>(C2/3.16)/(((1-C2)*1.03)+(C2/3.16))</f>
        <v>0.6536583586182575</v>
      </c>
      <c r="E2">
        <f>-0.004*D2</f>
        <v>-2.6146334344730299E-3</v>
      </c>
      <c r="F2">
        <f t="shared" ref="F2:F11" si="0">(1-D2)*0.008933</f>
        <v>3.0938698824631056E-3</v>
      </c>
      <c r="G2">
        <f>E2+F2</f>
        <v>4.7923644799007566E-4</v>
      </c>
      <c r="H2">
        <f>3.16*D2*1000</f>
        <v>2065.5604132336939</v>
      </c>
      <c r="J2">
        <f>((H2/3160)*-0.004)+((1-(H2/3160))*0.008933)</f>
        <v>4.7923644799007436E-4</v>
      </c>
    </row>
    <row r="3" spans="1:10" x14ac:dyDescent="0.25">
      <c r="A3" t="s">
        <v>2</v>
      </c>
      <c r="C3">
        <v>0.57999999999999996</v>
      </c>
      <c r="D3">
        <f t="shared" ref="D3:D11" si="1">(C3/3.16)/(((1-C3)*1.03)+(C3/3.16))</f>
        <v>0.29789174819313247</v>
      </c>
      <c r="E3">
        <f t="shared" ref="E3:E11" si="2">-0.004*D3</f>
        <v>-1.1915669927725298E-3</v>
      </c>
      <c r="F3">
        <f t="shared" si="0"/>
        <v>6.2719330133907481E-3</v>
      </c>
      <c r="G3">
        <f t="shared" ref="G3:G11" si="3">E3+F3</f>
        <v>5.0803660206182183E-3</v>
      </c>
      <c r="H3">
        <f t="shared" ref="H3:H11" si="4">3.16*D3*1000</f>
        <v>941.33792429029859</v>
      </c>
    </row>
    <row r="4" spans="1:10" x14ac:dyDescent="0.25">
      <c r="C4">
        <v>0.55000000000000004</v>
      </c>
      <c r="D4">
        <f t="shared" si="1"/>
        <v>0.27299891793156167</v>
      </c>
      <c r="E4">
        <f t="shared" si="2"/>
        <v>-1.0919956717262468E-3</v>
      </c>
      <c r="F4">
        <f>(1-D4)*0.008933</f>
        <v>6.4943006661173589E-3</v>
      </c>
      <c r="G4">
        <f t="shared" si="3"/>
        <v>5.4023049943911121E-3</v>
      </c>
      <c r="H4">
        <f t="shared" si="4"/>
        <v>862.67658066373485</v>
      </c>
    </row>
    <row r="5" spans="1:10" x14ac:dyDescent="0.25">
      <c r="C5">
        <v>0.5</v>
      </c>
      <c r="D5">
        <f t="shared" si="1"/>
        <v>0.23502867349816675</v>
      </c>
      <c r="E5">
        <f t="shared" si="2"/>
        <v>-9.4011469399266708E-4</v>
      </c>
      <c r="F5">
        <f t="shared" si="0"/>
        <v>6.8334888596408763E-3</v>
      </c>
      <c r="G5">
        <f t="shared" si="3"/>
        <v>5.8933741656482094E-3</v>
      </c>
      <c r="H5">
        <f t="shared" si="4"/>
        <v>742.69060825420695</v>
      </c>
    </row>
    <row r="6" spans="1:10" x14ac:dyDescent="0.25">
      <c r="C6">
        <v>0.45</v>
      </c>
      <c r="D6">
        <f t="shared" si="1"/>
        <v>0.20088030212397437</v>
      </c>
      <c r="E6">
        <f t="shared" si="2"/>
        <v>-8.0352120849589749E-4</v>
      </c>
      <c r="F6">
        <f t="shared" si="0"/>
        <v>7.1385362611265371E-3</v>
      </c>
      <c r="G6">
        <f t="shared" si="3"/>
        <v>6.3350150526306397E-3</v>
      </c>
      <c r="H6">
        <f t="shared" si="4"/>
        <v>634.78175471175905</v>
      </c>
    </row>
    <row r="7" spans="1:10" x14ac:dyDescent="0.25">
      <c r="C7">
        <v>0.4</v>
      </c>
      <c r="D7">
        <f t="shared" si="1"/>
        <v>0.170004420114923</v>
      </c>
      <c r="E7">
        <f t="shared" si="2"/>
        <v>-6.8001768045969206E-4</v>
      </c>
      <c r="F7">
        <f t="shared" si="0"/>
        <v>7.414350515113393E-3</v>
      </c>
      <c r="G7">
        <f t="shared" si="3"/>
        <v>6.7343328346537012E-3</v>
      </c>
      <c r="H7">
        <f t="shared" si="4"/>
        <v>537.21396756315676</v>
      </c>
    </row>
    <row r="8" spans="1:10" x14ac:dyDescent="0.25">
      <c r="C8">
        <v>0.35</v>
      </c>
      <c r="D8">
        <f t="shared" si="1"/>
        <v>0.14195212563168694</v>
      </c>
      <c r="E8">
        <f t="shared" si="2"/>
        <v>-5.678085025267478E-4</v>
      </c>
      <c r="F8">
        <f t="shared" si="0"/>
        <v>7.6649416617321411E-3</v>
      </c>
      <c r="G8">
        <f t="shared" si="3"/>
        <v>7.0971331592053931E-3</v>
      </c>
      <c r="H8">
        <f t="shared" si="4"/>
        <v>448.56871699613077</v>
      </c>
    </row>
    <row r="9" spans="1:10" x14ac:dyDescent="0.25">
      <c r="C9">
        <v>0.3</v>
      </c>
      <c r="D9">
        <f t="shared" si="1"/>
        <v>0.11635303060860391</v>
      </c>
      <c r="E9">
        <f t="shared" si="2"/>
        <v>-4.6541212243441564E-4</v>
      </c>
      <c r="F9">
        <f t="shared" si="0"/>
        <v>7.8936183775733405E-3</v>
      </c>
      <c r="G9">
        <f t="shared" si="3"/>
        <v>7.4282062551389244E-3</v>
      </c>
      <c r="H9">
        <f t="shared" si="4"/>
        <v>367.67557672318839</v>
      </c>
    </row>
    <row r="10" spans="1:10" x14ac:dyDescent="0.25">
      <c r="C10">
        <v>0.25</v>
      </c>
      <c r="D10">
        <f t="shared" si="1"/>
        <v>9.2898814611125563E-2</v>
      </c>
      <c r="E10">
        <f t="shared" si="2"/>
        <v>-3.7159525844450224E-4</v>
      </c>
      <c r="F10">
        <f t="shared" si="0"/>
        <v>8.1031348890788155E-3</v>
      </c>
      <c r="G10">
        <f t="shared" si="3"/>
        <v>7.7315396306343129E-3</v>
      </c>
      <c r="H10">
        <f t="shared" si="4"/>
        <v>293.56025417115677</v>
      </c>
    </row>
    <row r="11" spans="1:10" x14ac:dyDescent="0.25">
      <c r="A11" t="s">
        <v>3</v>
      </c>
      <c r="C11">
        <v>0.2</v>
      </c>
      <c r="D11">
        <f t="shared" si="1"/>
        <v>7.1330746404930381E-2</v>
      </c>
      <c r="E11">
        <f t="shared" si="2"/>
        <v>-2.8532298561972154E-4</v>
      </c>
      <c r="F11">
        <f t="shared" si="0"/>
        <v>8.2958024423647574E-3</v>
      </c>
      <c r="G11">
        <f t="shared" si="3"/>
        <v>8.0104794567450351E-3</v>
      </c>
      <c r="H11">
        <f t="shared" si="4"/>
        <v>225.40515863958001</v>
      </c>
    </row>
    <row r="13" spans="1:10" x14ac:dyDescent="0.25">
      <c r="A13" t="s">
        <v>6</v>
      </c>
      <c r="G13">
        <v>8.933E-3</v>
      </c>
    </row>
    <row r="17" spans="8:10" x14ac:dyDescent="0.25">
      <c r="J17" t="s">
        <v>7</v>
      </c>
    </row>
    <row r="18" spans="8:10" x14ac:dyDescent="0.25">
      <c r="J18" t="s">
        <v>8</v>
      </c>
    </row>
    <row r="19" spans="8:10" x14ac:dyDescent="0.25">
      <c r="J19" t="s">
        <v>9</v>
      </c>
    </row>
    <row r="22" spans="8:10" x14ac:dyDescent="0.25">
      <c r="H22">
        <f>(0.005-(0.30411*-0.004))/((1-0.30411)*0.89)</f>
        <v>1.00371668581871E-2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1"/>
  <sheetViews>
    <sheetView tabSelected="1" topLeftCell="A16" workbookViewId="0">
      <selection activeCell="H28" sqref="H28"/>
    </sheetView>
  </sheetViews>
  <sheetFormatPr defaultRowHeight="15" x14ac:dyDescent="0.25"/>
  <sheetData>
    <row r="1" spans="2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2:7" x14ac:dyDescent="0.25">
      <c r="B2">
        <v>0.99</v>
      </c>
      <c r="C2">
        <f>(B2/3.16)/(((1-B2)*1.03)+(B2/3.16))</f>
        <v>0.96816970939261526</v>
      </c>
      <c r="D2">
        <f>-0.004*C2</f>
        <v>-3.872678837570461E-3</v>
      </c>
      <c r="E2">
        <f t="shared" ref="E2:E35" si="0">(1-C2)*0.01</f>
        <v>3.1830290607384737E-4</v>
      </c>
      <c r="F2">
        <f>D2+E2</f>
        <v>-3.5543759314966136E-3</v>
      </c>
      <c r="G2">
        <f>3.16*C2*1000</f>
        <v>3059.4162816806643</v>
      </c>
    </row>
    <row r="3" spans="2:7" x14ac:dyDescent="0.25">
      <c r="B3">
        <v>0.98</v>
      </c>
      <c r="C3">
        <f t="shared" ref="C3:C66" si="1">(B3/3.16)/(((1-B3)*1.03)+(B3/3.16))</f>
        <v>0.93771289910209199</v>
      </c>
      <c r="D3">
        <f t="shared" ref="D3:D66" si="2">-0.004*C3</f>
        <v>-3.7508515964083679E-3</v>
      </c>
      <c r="E3">
        <f t="shared" si="0"/>
        <v>6.2287100897908006E-4</v>
      </c>
      <c r="F3">
        <f t="shared" ref="F3:F66" si="3">D3+E3</f>
        <v>-3.1279805874292878E-3</v>
      </c>
      <c r="G3">
        <f t="shared" ref="G3:G66" si="4">3.16*C3*1000</f>
        <v>2963.1727611626106</v>
      </c>
    </row>
    <row r="4" spans="2:7" x14ac:dyDescent="0.25">
      <c r="B4">
        <v>0.97</v>
      </c>
      <c r="C4">
        <f t="shared" si="1"/>
        <v>0.90854254789049527</v>
      </c>
      <c r="D4">
        <f t="shared" si="2"/>
        <v>-3.6341701915619811E-3</v>
      </c>
      <c r="E4">
        <f t="shared" si="0"/>
        <v>9.1457452109504735E-4</v>
      </c>
      <c r="F4">
        <f t="shared" si="3"/>
        <v>-2.7195956704669337E-3</v>
      </c>
      <c r="G4">
        <f t="shared" si="4"/>
        <v>2870.9944513339656</v>
      </c>
    </row>
    <row r="5" spans="2:7" x14ac:dyDescent="0.25">
      <c r="B5">
        <v>0.96</v>
      </c>
      <c r="C5">
        <f t="shared" si="1"/>
        <v>0.88057883382009772</v>
      </c>
      <c r="D5">
        <f t="shared" si="2"/>
        <v>-3.5223153352803909E-3</v>
      </c>
      <c r="E5">
        <f t="shared" si="0"/>
        <v>1.1942116617990228E-3</v>
      </c>
      <c r="F5">
        <f t="shared" si="3"/>
        <v>-2.3281036734813681E-3</v>
      </c>
      <c r="G5">
        <f t="shared" si="4"/>
        <v>2782.6291148715086</v>
      </c>
    </row>
    <row r="6" spans="2:7" x14ac:dyDescent="0.25">
      <c r="B6">
        <v>0.95</v>
      </c>
      <c r="C6">
        <f t="shared" si="1"/>
        <v>0.85374840483850667</v>
      </c>
      <c r="D6">
        <f t="shared" si="2"/>
        <v>-3.4149936193540267E-3</v>
      </c>
      <c r="E6">
        <f t="shared" si="0"/>
        <v>1.4625159516149333E-3</v>
      </c>
      <c r="F6">
        <f t="shared" si="3"/>
        <v>-1.9524776677390934E-3</v>
      </c>
      <c r="G6">
        <f t="shared" si="4"/>
        <v>2697.8449592896814</v>
      </c>
    </row>
    <row r="7" spans="2:7" x14ac:dyDescent="0.25">
      <c r="B7">
        <v>0.94</v>
      </c>
      <c r="C7">
        <f t="shared" si="1"/>
        <v>0.8279837362854181</v>
      </c>
      <c r="D7">
        <f t="shared" si="2"/>
        <v>-3.3119349451416723E-3</v>
      </c>
      <c r="E7">
        <f t="shared" si="0"/>
        <v>1.7201626371458191E-3</v>
      </c>
      <c r="F7">
        <f t="shared" si="3"/>
        <v>-1.5917723079958532E-3</v>
      </c>
      <c r="G7">
        <f t="shared" si="4"/>
        <v>2616.4286066619211</v>
      </c>
    </row>
    <row r="8" spans="2:7" x14ac:dyDescent="0.25">
      <c r="B8">
        <v>0.93</v>
      </c>
      <c r="C8">
        <f t="shared" si="1"/>
        <v>0.80322256347185628</v>
      </c>
      <c r="D8">
        <f t="shared" si="2"/>
        <v>-3.2128902538874253E-3</v>
      </c>
      <c r="E8">
        <f t="shared" si="0"/>
        <v>1.9677743652814373E-3</v>
      </c>
      <c r="F8">
        <f t="shared" si="3"/>
        <v>-1.245115888605988E-3</v>
      </c>
      <c r="G8">
        <f t="shared" si="4"/>
        <v>2538.183300571066</v>
      </c>
    </row>
    <row r="9" spans="2:7" x14ac:dyDescent="0.25">
      <c r="B9">
        <v>0.92</v>
      </c>
      <c r="C9">
        <f t="shared" si="1"/>
        <v>0.77940737929351811</v>
      </c>
      <c r="D9">
        <f t="shared" si="2"/>
        <v>-3.1176295171740725E-3</v>
      </c>
      <c r="E9">
        <f t="shared" si="0"/>
        <v>2.2059262070648188E-3</v>
      </c>
      <c r="F9">
        <f t="shared" si="3"/>
        <v>-9.1170331010925363E-4</v>
      </c>
      <c r="G9">
        <f t="shared" si="4"/>
        <v>2462.9273185675174</v>
      </c>
    </row>
    <row r="10" spans="2:7" x14ac:dyDescent="0.25">
      <c r="B10">
        <v>0.91</v>
      </c>
      <c r="C10">
        <f t="shared" si="1"/>
        <v>0.75648498834514333</v>
      </c>
      <c r="D10">
        <f t="shared" si="2"/>
        <v>-3.0259399533805733E-3</v>
      </c>
      <c r="E10">
        <f t="shared" si="0"/>
        <v>2.4351501165485669E-3</v>
      </c>
      <c r="F10">
        <f t="shared" si="3"/>
        <v>-5.9078983683200645E-4</v>
      </c>
      <c r="G10">
        <f t="shared" si="4"/>
        <v>2390.4925631706528</v>
      </c>
    </row>
    <row r="11" spans="2:7" x14ac:dyDescent="0.25">
      <c r="B11">
        <v>0.9</v>
      </c>
      <c r="C11">
        <f t="shared" si="1"/>
        <v>0.7344061102588374</v>
      </c>
      <c r="D11">
        <f t="shared" si="2"/>
        <v>-2.9376244410353495E-3</v>
      </c>
      <c r="E11">
        <f t="shared" si="0"/>
        <v>2.655938897411626E-3</v>
      </c>
      <c r="F11">
        <f t="shared" si="3"/>
        <v>-2.8168554362372356E-4</v>
      </c>
      <c r="G11">
        <f t="shared" si="4"/>
        <v>2320.7233084179265</v>
      </c>
    </row>
    <row r="12" spans="2:7" x14ac:dyDescent="0.25">
      <c r="B12">
        <v>0.89</v>
      </c>
      <c r="C12">
        <f t="shared" si="1"/>
        <v>0.71312502604108241</v>
      </c>
      <c r="D12">
        <f t="shared" si="2"/>
        <v>-2.8525001041643295E-3</v>
      </c>
      <c r="E12">
        <f t="shared" si="0"/>
        <v>2.8687497395891758E-3</v>
      </c>
      <c r="F12">
        <f t="shared" si="3"/>
        <v>1.6249635424846285E-5</v>
      </c>
      <c r="G12">
        <f t="shared" si="4"/>
        <v>2253.4750822898204</v>
      </c>
    </row>
    <row r="13" spans="2:7" x14ac:dyDescent="0.25">
      <c r="B13">
        <v>0.88</v>
      </c>
      <c r="C13">
        <f t="shared" si="1"/>
        <v>0.69259926206696809</v>
      </c>
      <c r="D13">
        <f t="shared" si="2"/>
        <v>-2.7703970482678723E-3</v>
      </c>
      <c r="E13">
        <f t="shared" si="0"/>
        <v>3.074007379330319E-3</v>
      </c>
      <c r="F13">
        <f t="shared" si="3"/>
        <v>3.0361033106244672E-4</v>
      </c>
      <c r="G13">
        <f t="shared" si="4"/>
        <v>2188.6136681316189</v>
      </c>
    </row>
    <row r="14" spans="2:7" x14ac:dyDescent="0.25">
      <c r="B14">
        <v>0.87</v>
      </c>
      <c r="C14">
        <f t="shared" si="1"/>
        <v>0.67278930713527851</v>
      </c>
      <c r="D14">
        <f t="shared" si="2"/>
        <v>-2.691157228541114E-3</v>
      </c>
      <c r="E14">
        <f t="shared" si="0"/>
        <v>3.272106928647215E-3</v>
      </c>
      <c r="F14">
        <f t="shared" si="3"/>
        <v>5.8094970010610101E-4</v>
      </c>
      <c r="G14">
        <f t="shared" si="4"/>
        <v>2126.0142105474806</v>
      </c>
    </row>
    <row r="15" spans="2:7" x14ac:dyDescent="0.25">
      <c r="B15">
        <v>0.86</v>
      </c>
      <c r="C15">
        <f t="shared" si="1"/>
        <v>0.6536583586182575</v>
      </c>
      <c r="D15">
        <f t="shared" si="2"/>
        <v>-2.6146334344730299E-3</v>
      </c>
      <c r="E15">
        <f t="shared" si="0"/>
        <v>3.4634164138174252E-3</v>
      </c>
      <c r="F15">
        <f t="shared" si="3"/>
        <v>8.4878297934439526E-4</v>
      </c>
      <c r="G15">
        <f t="shared" si="4"/>
        <v>2065.5604132336939</v>
      </c>
    </row>
    <row r="16" spans="2:7" x14ac:dyDescent="0.25">
      <c r="B16">
        <v>0.85</v>
      </c>
      <c r="C16">
        <f t="shared" si="1"/>
        <v>0.63517209427448396</v>
      </c>
      <c r="D16">
        <f t="shared" si="2"/>
        <v>-2.5406883770979359E-3</v>
      </c>
      <c r="E16">
        <f t="shared" si="0"/>
        <v>3.6482790572551606E-3</v>
      </c>
      <c r="F16">
        <f t="shared" si="3"/>
        <v>1.1075906801572247E-3</v>
      </c>
      <c r="G16">
        <f t="shared" si="4"/>
        <v>2007.1438179073696</v>
      </c>
    </row>
    <row r="17" spans="2:7" x14ac:dyDescent="0.25">
      <c r="B17">
        <v>0.84</v>
      </c>
      <c r="C17">
        <f t="shared" si="1"/>
        <v>0.61729846674818911</v>
      </c>
      <c r="D17">
        <f t="shared" si="2"/>
        <v>-2.4691938669927564E-3</v>
      </c>
      <c r="E17">
        <f t="shared" si="0"/>
        <v>3.827015332518109E-3</v>
      </c>
      <c r="F17">
        <f t="shared" si="3"/>
        <v>1.3578214655253526E-3</v>
      </c>
      <c r="G17">
        <f t="shared" si="4"/>
        <v>1950.6631549242777</v>
      </c>
    </row>
    <row r="18" spans="2:7" x14ac:dyDescent="0.25">
      <c r="B18">
        <v>0.83</v>
      </c>
      <c r="C18">
        <f t="shared" si="1"/>
        <v>0.60000751816649256</v>
      </c>
      <c r="D18">
        <f t="shared" si="2"/>
        <v>-2.4000300726659701E-3</v>
      </c>
      <c r="E18">
        <f t="shared" si="0"/>
        <v>3.9999248183350744E-3</v>
      </c>
      <c r="F18">
        <f t="shared" si="3"/>
        <v>1.5998947456691043E-3</v>
      </c>
      <c r="G18">
        <f t="shared" si="4"/>
        <v>1896.0237574061166</v>
      </c>
    </row>
    <row r="19" spans="2:7" x14ac:dyDescent="0.25">
      <c r="B19">
        <v>0.82</v>
      </c>
      <c r="C19">
        <f t="shared" si="1"/>
        <v>0.58327121257817249</v>
      </c>
      <c r="D19">
        <f t="shared" si="2"/>
        <v>-2.3330848503126901E-3</v>
      </c>
      <c r="E19">
        <f t="shared" si="0"/>
        <v>4.1672878742182754E-3</v>
      </c>
      <c r="F19">
        <f t="shared" si="3"/>
        <v>1.8342030239055854E-3</v>
      </c>
      <c r="G19">
        <f t="shared" si="4"/>
        <v>1843.1370317470253</v>
      </c>
    </row>
    <row r="20" spans="2:7" x14ac:dyDescent="0.25">
      <c r="B20">
        <v>0.81</v>
      </c>
      <c r="C20">
        <f t="shared" si="1"/>
        <v>0.56706328426252373</v>
      </c>
      <c r="D20">
        <f t="shared" si="2"/>
        <v>-2.2682531370500948E-3</v>
      </c>
      <c r="E20">
        <f t="shared" si="0"/>
        <v>4.3293671573747632E-3</v>
      </c>
      <c r="F20">
        <f t="shared" si="3"/>
        <v>2.0611140203246683E-3</v>
      </c>
      <c r="G20">
        <f t="shared" si="4"/>
        <v>1791.9199782695753</v>
      </c>
    </row>
    <row r="21" spans="2:7" x14ac:dyDescent="0.25">
      <c r="B21">
        <v>0.8</v>
      </c>
      <c r="C21">
        <f t="shared" si="1"/>
        <v>0.55135910018194856</v>
      </c>
      <c r="D21">
        <f t="shared" si="2"/>
        <v>-2.2054364007277941E-3</v>
      </c>
      <c r="E21">
        <f t="shared" si="0"/>
        <v>4.4864089981805147E-3</v>
      </c>
      <c r="F21">
        <f t="shared" si="3"/>
        <v>2.2809725974527206E-3</v>
      </c>
      <c r="G21">
        <f t="shared" si="4"/>
        <v>1742.2947565749575</v>
      </c>
    </row>
    <row r="22" spans="2:7" x14ac:dyDescent="0.25">
      <c r="B22">
        <v>0.79</v>
      </c>
      <c r="C22">
        <f t="shared" si="1"/>
        <v>0.53613553506326406</v>
      </c>
      <c r="D22">
        <f t="shared" si="2"/>
        <v>-2.1445421402530563E-3</v>
      </c>
      <c r="E22">
        <f t="shared" si="0"/>
        <v>4.6386446493673593E-3</v>
      </c>
      <c r="F22">
        <f t="shared" si="3"/>
        <v>2.494102509114303E-3</v>
      </c>
      <c r="G22">
        <f t="shared" si="4"/>
        <v>1694.1882907999143</v>
      </c>
    </row>
    <row r="23" spans="2:7" x14ac:dyDescent="0.25">
      <c r="B23">
        <v>0.78</v>
      </c>
      <c r="C23">
        <f t="shared" si="1"/>
        <v>0.52137085777537739</v>
      </c>
      <c r="D23">
        <f t="shared" si="2"/>
        <v>-2.0854834311015095E-3</v>
      </c>
      <c r="E23">
        <f t="shared" si="0"/>
        <v>4.7862914222462265E-3</v>
      </c>
      <c r="F23">
        <f t="shared" si="3"/>
        <v>2.700807991144717E-3</v>
      </c>
      <c r="G23">
        <f t="shared" si="4"/>
        <v>1647.5319105701926</v>
      </c>
    </row>
    <row r="24" spans="2:7" x14ac:dyDescent="0.25">
      <c r="B24">
        <v>0.77</v>
      </c>
      <c r="C24">
        <f t="shared" si="1"/>
        <v>0.5070446278292432</v>
      </c>
      <c r="D24">
        <f t="shared" si="2"/>
        <v>-2.028178511316973E-3</v>
      </c>
      <c r="E24">
        <f t="shared" si="0"/>
        <v>4.9295537217075684E-3</v>
      </c>
      <c r="F24">
        <f t="shared" si="3"/>
        <v>2.9013752103905954E-3</v>
      </c>
      <c r="G24">
        <f t="shared" si="4"/>
        <v>1602.2610239404084</v>
      </c>
    </row>
    <row r="25" spans="2:7" x14ac:dyDescent="0.25">
      <c r="B25">
        <v>0.76</v>
      </c>
      <c r="C25">
        <f t="shared" si="1"/>
        <v>0.49313760096343512</v>
      </c>
      <c r="D25">
        <f t="shared" si="2"/>
        <v>-1.9725504038537404E-3</v>
      </c>
      <c r="E25">
        <f t="shared" si="0"/>
        <v>5.0686239903656484E-3</v>
      </c>
      <c r="F25">
        <f t="shared" si="3"/>
        <v>3.096073586511908E-3</v>
      </c>
      <c r="G25">
        <f t="shared" si="4"/>
        <v>1558.3148190444551</v>
      </c>
    </row>
    <row r="26" spans="2:7" x14ac:dyDescent="0.25">
      <c r="B26">
        <v>0.75</v>
      </c>
      <c r="C26">
        <f t="shared" si="1"/>
        <v>0.47963164289825411</v>
      </c>
      <c r="D26">
        <f t="shared" si="2"/>
        <v>-1.9185265715930165E-3</v>
      </c>
      <c r="E26">
        <f t="shared" si="0"/>
        <v>5.2036835710174588E-3</v>
      </c>
      <c r="F26">
        <f t="shared" si="3"/>
        <v>3.2851569994244425E-3</v>
      </c>
      <c r="G26">
        <f t="shared" si="4"/>
        <v>1515.6359915584831</v>
      </c>
    </row>
    <row r="27" spans="2:7" x14ac:dyDescent="0.25">
      <c r="B27">
        <v>0.74</v>
      </c>
      <c r="C27">
        <f t="shared" si="1"/>
        <v>0.46650965044557968</v>
      </c>
      <c r="D27">
        <f t="shared" si="2"/>
        <v>-1.8660386017823188E-3</v>
      </c>
      <c r="E27">
        <f t="shared" si="0"/>
        <v>5.3349034955442031E-3</v>
      </c>
      <c r="F27">
        <f t="shared" si="3"/>
        <v>3.4688648937618843E-3</v>
      </c>
      <c r="G27">
        <f t="shared" si="4"/>
        <v>1474.1704954080319</v>
      </c>
    </row>
    <row r="28" spans="2:7" x14ac:dyDescent="0.25">
      <c r="B28">
        <v>0.73</v>
      </c>
      <c r="C28">
        <f t="shared" si="1"/>
        <v>0.45375547925280763</v>
      </c>
      <c r="D28">
        <f t="shared" si="2"/>
        <v>-1.8150219170112306E-3</v>
      </c>
      <c r="E28">
        <f t="shared" si="0"/>
        <v>5.462445207471924E-3</v>
      </c>
      <c r="F28">
        <f t="shared" si="3"/>
        <v>3.6474232904606932E-3</v>
      </c>
      <c r="G28">
        <f t="shared" si="4"/>
        <v>1433.867314438872</v>
      </c>
    </row>
    <row r="29" spans="2:7" x14ac:dyDescent="0.25">
      <c r="B29">
        <v>0.72</v>
      </c>
      <c r="C29">
        <f t="shared" si="1"/>
        <v>0.44135387753901067</v>
      </c>
      <c r="D29">
        <f t="shared" si="2"/>
        <v>-1.7654155101560428E-3</v>
      </c>
      <c r="E29">
        <f t="shared" si="0"/>
        <v>5.5864612246098932E-3</v>
      </c>
      <c r="F29">
        <f t="shared" si="3"/>
        <v>3.8210457144538506E-3</v>
      </c>
      <c r="G29">
        <f t="shared" si="4"/>
        <v>1394.6782530232738</v>
      </c>
    </row>
    <row r="30" spans="2:7" x14ac:dyDescent="0.25">
      <c r="B30">
        <v>0.71</v>
      </c>
      <c r="C30">
        <f t="shared" si="1"/>
        <v>0.42929042525146738</v>
      </c>
      <c r="D30">
        <f t="shared" si="2"/>
        <v>-1.7171617010058695E-3</v>
      </c>
      <c r="E30">
        <f t="shared" si="0"/>
        <v>5.7070957474853268E-3</v>
      </c>
      <c r="F30">
        <f t="shared" si="3"/>
        <v>3.9899340464794571E-3</v>
      </c>
      <c r="G30">
        <f t="shared" si="4"/>
        <v>1356.557743794637</v>
      </c>
    </row>
    <row r="31" spans="2:7" x14ac:dyDescent="0.25">
      <c r="B31">
        <v>0.7</v>
      </c>
      <c r="C31">
        <f t="shared" si="1"/>
        <v>0.41755147813223253</v>
      </c>
      <c r="D31">
        <f t="shared" si="2"/>
        <v>-1.6702059125289302E-3</v>
      </c>
      <c r="E31">
        <f t="shared" si="0"/>
        <v>5.8244852186776757E-3</v>
      </c>
      <c r="F31">
        <f t="shared" si="3"/>
        <v>4.1542793061487455E-3</v>
      </c>
      <c r="G31">
        <f t="shared" si="4"/>
        <v>1319.4626708978549</v>
      </c>
    </row>
    <row r="32" spans="2:7" x14ac:dyDescent="0.25">
      <c r="B32">
        <v>0.69</v>
      </c>
      <c r="C32">
        <f t="shared" si="1"/>
        <v>0.40612411623860778</v>
      </c>
      <c r="D32">
        <f t="shared" si="2"/>
        <v>-1.6244964649544311E-3</v>
      </c>
      <c r="E32">
        <f t="shared" si="0"/>
        <v>5.9387588376139224E-3</v>
      </c>
      <c r="F32">
        <f t="shared" si="3"/>
        <v>4.3142623726594911E-3</v>
      </c>
      <c r="G32">
        <f t="shared" si="4"/>
        <v>1283.3522073140007</v>
      </c>
    </row>
    <row r="33" spans="2:7" x14ac:dyDescent="0.25">
      <c r="B33">
        <v>0.68</v>
      </c>
      <c r="C33">
        <f t="shared" si="1"/>
        <v>0.39499609650916395</v>
      </c>
      <c r="D33">
        <f t="shared" si="2"/>
        <v>-1.5799843860366558E-3</v>
      </c>
      <c r="E33">
        <f t="shared" si="0"/>
        <v>6.050039034908361E-3</v>
      </c>
      <c r="F33">
        <f t="shared" si="3"/>
        <v>4.4700546488717057E-3</v>
      </c>
      <c r="G33">
        <f t="shared" si="4"/>
        <v>1248.187664968958</v>
      </c>
    </row>
    <row r="34" spans="2:7" x14ac:dyDescent="0.25">
      <c r="B34">
        <v>0.67</v>
      </c>
      <c r="C34">
        <f t="shared" si="1"/>
        <v>0.3841558090091991</v>
      </c>
      <c r="D34">
        <f t="shared" si="2"/>
        <v>-1.5366232360367964E-3</v>
      </c>
      <c r="E34">
        <f t="shared" si="0"/>
        <v>6.1584419099080089E-3</v>
      </c>
      <c r="F34">
        <f t="shared" si="3"/>
        <v>4.6218186738712121E-3</v>
      </c>
      <c r="G34">
        <f t="shared" si="4"/>
        <v>1213.9323564690692</v>
      </c>
    </row>
    <row r="35" spans="2:7" x14ac:dyDescent="0.25">
      <c r="B35">
        <v>0.66</v>
      </c>
      <c r="C35">
        <f t="shared" si="1"/>
        <v>0.37359223652690549</v>
      </c>
      <c r="D35">
        <f t="shared" si="2"/>
        <v>-1.494368946107622E-3</v>
      </c>
      <c r="E35">
        <f t="shared" si="0"/>
        <v>6.2640776347309447E-3</v>
      </c>
      <c r="F35">
        <f t="shared" si="3"/>
        <v>4.7697086886233225E-3</v>
      </c>
      <c r="G35">
        <f t="shared" si="4"/>
        <v>1180.5514674250214</v>
      </c>
    </row>
    <row r="36" spans="2:7" x14ac:dyDescent="0.25">
      <c r="B36">
        <v>0.65</v>
      </c>
      <c r="C36">
        <f t="shared" si="1"/>
        <v>0.36329491722465035</v>
      </c>
      <c r="D36">
        <f t="shared" si="2"/>
        <v>-1.4531796688986014E-3</v>
      </c>
      <c r="E36">
        <f>(1-C36)*0.01</f>
        <v>6.3670508277534968E-3</v>
      </c>
      <c r="F36">
        <f t="shared" si="3"/>
        <v>4.9138711588548956E-3</v>
      </c>
      <c r="G36">
        <f t="shared" si="4"/>
        <v>1148.0119384298953</v>
      </c>
    </row>
    <row r="37" spans="2:7" x14ac:dyDescent="0.25">
      <c r="B37">
        <v>0.64</v>
      </c>
      <c r="C37">
        <f t="shared" si="1"/>
        <v>0.35325391007921719</v>
      </c>
      <c r="D37">
        <f t="shared" si="2"/>
        <v>-1.4130156403168689E-3</v>
      </c>
      <c r="E37">
        <f t="shared" ref="E37:E100" si="5">(1-C37)*0.01</f>
        <v>6.4674608992078284E-3</v>
      </c>
      <c r="F37">
        <f t="shared" si="3"/>
        <v>5.0544452588909593E-3</v>
      </c>
      <c r="G37">
        <f t="shared" si="4"/>
        <v>1116.2823558503262</v>
      </c>
    </row>
    <row r="38" spans="2:7" x14ac:dyDescent="0.25">
      <c r="B38">
        <v>0.63</v>
      </c>
      <c r="C38">
        <f t="shared" si="1"/>
        <v>0.34345976287101831</v>
      </c>
      <c r="D38">
        <f t="shared" si="2"/>
        <v>-1.3738390514840733E-3</v>
      </c>
      <c r="E38">
        <f t="shared" si="5"/>
        <v>6.5654023712898172E-3</v>
      </c>
      <c r="F38">
        <f t="shared" si="3"/>
        <v>5.1915633198057441E-3</v>
      </c>
      <c r="G38">
        <f t="shared" si="4"/>
        <v>1085.3328506724181</v>
      </c>
    </row>
    <row r="39" spans="2:7" x14ac:dyDescent="0.25">
      <c r="B39">
        <v>0.62</v>
      </c>
      <c r="C39">
        <f t="shared" si="1"/>
        <v>0.33390348250561169</v>
      </c>
      <c r="D39">
        <f t="shared" si="2"/>
        <v>-1.3356139300224469E-3</v>
      </c>
      <c r="E39">
        <f t="shared" si="5"/>
        <v>6.6609651749438828E-3</v>
      </c>
      <c r="F39">
        <f t="shared" si="3"/>
        <v>5.3253512449214363E-3</v>
      </c>
      <c r="G39">
        <f t="shared" si="4"/>
        <v>1055.135004717733</v>
      </c>
    </row>
    <row r="40" spans="2:7" x14ac:dyDescent="0.25">
      <c r="B40">
        <v>0.61</v>
      </c>
      <c r="C40">
        <f t="shared" si="1"/>
        <v>0.32457650747164474</v>
      </c>
      <c r="D40">
        <f t="shared" si="2"/>
        <v>-1.298306029886579E-3</v>
      </c>
      <c r="E40">
        <f t="shared" si="5"/>
        <v>6.7542349252835534E-3</v>
      </c>
      <c r="F40">
        <f t="shared" si="3"/>
        <v>5.4559288953969741E-3</v>
      </c>
      <c r="G40">
        <f t="shared" si="4"/>
        <v>1025.6617636103974</v>
      </c>
    </row>
    <row r="41" spans="2:7" x14ac:dyDescent="0.25">
      <c r="B41">
        <v>0.6</v>
      </c>
      <c r="C41">
        <f t="shared" si="1"/>
        <v>0.31547068225792879</v>
      </c>
      <c r="D41">
        <f t="shared" si="2"/>
        <v>-1.2618827290317152E-3</v>
      </c>
      <c r="E41">
        <f t="shared" si="5"/>
        <v>6.8452931774207124E-3</v>
      </c>
      <c r="F41">
        <f t="shared" si="3"/>
        <v>5.5834104483889974E-3</v>
      </c>
      <c r="G41">
        <f t="shared" si="4"/>
        <v>996.8873559350551</v>
      </c>
    </row>
    <row r="42" spans="2:7" x14ac:dyDescent="0.25">
      <c r="B42">
        <v>0.59</v>
      </c>
      <c r="C42">
        <f t="shared" si="1"/>
        <v>0.30657823356896552</v>
      </c>
      <c r="D42">
        <f t="shared" si="2"/>
        <v>-1.2263129342758622E-3</v>
      </c>
      <c r="E42">
        <f t="shared" si="5"/>
        <v>6.9342176643103449E-3</v>
      </c>
      <c r="F42">
        <f t="shared" si="3"/>
        <v>5.7079047300344823E-3</v>
      </c>
      <c r="G42">
        <f t="shared" si="4"/>
        <v>968.78721807793113</v>
      </c>
    </row>
    <row r="43" spans="2:7" x14ac:dyDescent="0.25">
      <c r="B43">
        <v>0.57999999999999996</v>
      </c>
      <c r="C43">
        <f t="shared" si="1"/>
        <v>0.29789174819313247</v>
      </c>
      <c r="D43">
        <f t="shared" si="2"/>
        <v>-1.1915669927725298E-3</v>
      </c>
      <c r="E43">
        <f t="shared" si="5"/>
        <v>7.0210825180686753E-3</v>
      </c>
      <c r="F43">
        <f t="shared" si="3"/>
        <v>5.8295155252961455E-3</v>
      </c>
      <c r="G43">
        <f t="shared" si="4"/>
        <v>941.33792429029859</v>
      </c>
    </row>
    <row r="44" spans="2:7" x14ac:dyDescent="0.25">
      <c r="B44">
        <v>0.56999999999999995</v>
      </c>
      <c r="C44">
        <f t="shared" si="1"/>
        <v>0.28940415239108752</v>
      </c>
      <c r="D44">
        <f t="shared" si="2"/>
        <v>-1.1576166095643502E-3</v>
      </c>
      <c r="E44">
        <f t="shared" si="5"/>
        <v>7.1059584760891246E-3</v>
      </c>
      <c r="F44">
        <f t="shared" si="3"/>
        <v>5.9483418665247749E-3</v>
      </c>
      <c r="G44">
        <f t="shared" si="4"/>
        <v>914.51712155583664</v>
      </c>
    </row>
    <row r="45" spans="2:7" x14ac:dyDescent="0.25">
      <c r="B45">
        <v>0.56000000000000005</v>
      </c>
      <c r="C45">
        <f t="shared" si="1"/>
        <v>0.28110869268394556</v>
      </c>
      <c r="D45">
        <f t="shared" si="2"/>
        <v>-1.1244347707357822E-3</v>
      </c>
      <c r="E45">
        <f t="shared" si="5"/>
        <v>7.1889130731605444E-3</v>
      </c>
      <c r="F45">
        <f t="shared" si="3"/>
        <v>6.0644783024247622E-3</v>
      </c>
      <c r="G45">
        <f t="shared" si="4"/>
        <v>888.30346888126803</v>
      </c>
    </row>
    <row r="46" spans="2:7" x14ac:dyDescent="0.25">
      <c r="B46">
        <v>0.55000000000000004</v>
      </c>
      <c r="C46">
        <f t="shared" si="1"/>
        <v>0.27299891793156167</v>
      </c>
      <c r="D46">
        <f t="shared" si="2"/>
        <v>-1.0919956717262468E-3</v>
      </c>
      <c r="E46">
        <f t="shared" si="5"/>
        <v>7.2700108206843828E-3</v>
      </c>
      <c r="F46">
        <f t="shared" si="3"/>
        <v>6.178015148958136E-3</v>
      </c>
      <c r="G46">
        <f t="shared" si="4"/>
        <v>862.67658066373485</v>
      </c>
    </row>
    <row r="47" spans="2:7" x14ac:dyDescent="0.25">
      <c r="B47">
        <v>0.54</v>
      </c>
      <c r="C47">
        <f t="shared" si="1"/>
        <v>0.26506866260097151</v>
      </c>
      <c r="D47">
        <f t="shared" si="2"/>
        <v>-1.0602746504038861E-3</v>
      </c>
      <c r="E47">
        <f t="shared" si="5"/>
        <v>7.3493133739902855E-3</v>
      </c>
      <c r="F47">
        <f t="shared" si="3"/>
        <v>6.2890387235863994E-3</v>
      </c>
      <c r="G47">
        <f t="shared" si="4"/>
        <v>837.61697381906993</v>
      </c>
    </row>
    <row r="48" spans="2:7" x14ac:dyDescent="0.25">
      <c r="B48">
        <v>0.53</v>
      </c>
      <c r="C48">
        <f t="shared" si="1"/>
        <v>0.25731203113378481</v>
      </c>
      <c r="D48">
        <f t="shared" si="2"/>
        <v>-1.0292481245351393E-3</v>
      </c>
      <c r="E48">
        <f t="shared" si="5"/>
        <v>7.4268796886621516E-3</v>
      </c>
      <c r="F48">
        <f t="shared" si="3"/>
        <v>6.3976315641270124E-3</v>
      </c>
      <c r="G48">
        <f t="shared" si="4"/>
        <v>813.10601838276011</v>
      </c>
    </row>
    <row r="49" spans="2:7" x14ac:dyDescent="0.25">
      <c r="B49">
        <v>0.52</v>
      </c>
      <c r="C49">
        <f t="shared" si="1"/>
        <v>0.24972338332923533</v>
      </c>
      <c r="D49">
        <f t="shared" si="2"/>
        <v>-9.9889353331694122E-4</v>
      </c>
      <c r="E49">
        <f t="shared" si="5"/>
        <v>7.5027661667076461E-3</v>
      </c>
      <c r="F49">
        <f t="shared" si="3"/>
        <v>6.5038726333907053E-3</v>
      </c>
      <c r="G49">
        <f t="shared" si="4"/>
        <v>789.12589132038374</v>
      </c>
    </row>
    <row r="50" spans="2:7" x14ac:dyDescent="0.25">
      <c r="B50">
        <v>0.51</v>
      </c>
      <c r="C50">
        <f t="shared" si="1"/>
        <v>0.24229732066672621</v>
      </c>
      <c r="D50">
        <f t="shared" si="2"/>
        <v>-9.6918928266690482E-4</v>
      </c>
      <c r="E50">
        <f t="shared" si="5"/>
        <v>7.5770267933327378E-3</v>
      </c>
      <c r="F50">
        <f t="shared" si="3"/>
        <v>6.6078375106658326E-3</v>
      </c>
      <c r="G50">
        <f t="shared" si="4"/>
        <v>765.65953330685488</v>
      </c>
    </row>
    <row r="51" spans="2:7" x14ac:dyDescent="0.25">
      <c r="B51">
        <v>0.5</v>
      </c>
      <c r="C51">
        <f t="shared" si="1"/>
        <v>0.23502867349816675</v>
      </c>
      <c r="D51">
        <f t="shared" si="2"/>
        <v>-9.4011469399266708E-4</v>
      </c>
      <c r="E51">
        <f t="shared" si="5"/>
        <v>7.6497132650183318E-3</v>
      </c>
      <c r="F51">
        <f t="shared" si="3"/>
        <v>6.7095985710256649E-3</v>
      </c>
      <c r="G51">
        <f t="shared" si="4"/>
        <v>742.69060825420695</v>
      </c>
    </row>
    <row r="52" spans="2:7" x14ac:dyDescent="0.25">
      <c r="B52">
        <v>0.49</v>
      </c>
      <c r="C52">
        <f t="shared" si="1"/>
        <v>0.22791248904624667</v>
      </c>
      <c r="D52">
        <f t="shared" si="2"/>
        <v>-9.1164995618498671E-4</v>
      </c>
      <c r="E52">
        <f t="shared" si="5"/>
        <v>7.720875109537533E-3</v>
      </c>
      <c r="F52">
        <f t="shared" si="3"/>
        <v>6.8092251533525463E-3</v>
      </c>
      <c r="G52">
        <f t="shared" si="4"/>
        <v>720.20346538613956</v>
      </c>
    </row>
    <row r="53" spans="2:7" x14ac:dyDescent="0.25">
      <c r="B53">
        <v>0.48</v>
      </c>
      <c r="C53">
        <f t="shared" si="1"/>
        <v>0.22094402015009459</v>
      </c>
      <c r="D53">
        <f t="shared" si="2"/>
        <v>-8.8377608060037844E-4</v>
      </c>
      <c r="E53">
        <f t="shared" si="5"/>
        <v>7.7905597984990541E-3</v>
      </c>
      <c r="F53">
        <f t="shared" si="3"/>
        <v>6.9067837178986759E-3</v>
      </c>
      <c r="G53">
        <f t="shared" si="4"/>
        <v>698.18310367429888</v>
      </c>
    </row>
    <row r="54" spans="2:7" x14ac:dyDescent="0.25">
      <c r="B54">
        <v>0.47</v>
      </c>
      <c r="C54">
        <f t="shared" si="1"/>
        <v>0.21411871470457991</v>
      </c>
      <c r="D54">
        <f t="shared" si="2"/>
        <v>-8.5647485881831971E-4</v>
      </c>
      <c r="E54">
        <f t="shared" si="5"/>
        <v>7.8588128529542018E-3</v>
      </c>
      <c r="F54">
        <f t="shared" si="3"/>
        <v>7.0023379941358821E-3</v>
      </c>
      <c r="G54">
        <f t="shared" si="4"/>
        <v>676.61513846647256</v>
      </c>
    </row>
    <row r="55" spans="2:7" x14ac:dyDescent="0.25">
      <c r="B55">
        <v>0.46</v>
      </c>
      <c r="C55">
        <f t="shared" si="1"/>
        <v>0.20743220574388796</v>
      </c>
      <c r="D55">
        <f t="shared" si="2"/>
        <v>-8.2972882297555181E-4</v>
      </c>
      <c r="E55">
        <f t="shared" si="5"/>
        <v>7.9256779425611202E-3</v>
      </c>
      <c r="F55">
        <f t="shared" si="3"/>
        <v>7.0959491195855687E-3</v>
      </c>
      <c r="G55">
        <f t="shared" si="4"/>
        <v>655.48577015068599</v>
      </c>
    </row>
    <row r="56" spans="2:7" x14ac:dyDescent="0.25">
      <c r="B56">
        <v>0.45</v>
      </c>
      <c r="C56">
        <f t="shared" si="1"/>
        <v>0.20088030212397437</v>
      </c>
      <c r="D56">
        <f t="shared" si="2"/>
        <v>-8.0352120849589749E-4</v>
      </c>
      <c r="E56">
        <f t="shared" si="5"/>
        <v>7.9911969787602559E-3</v>
      </c>
      <c r="F56">
        <f t="shared" si="3"/>
        <v>7.1876757702643585E-3</v>
      </c>
      <c r="G56">
        <f t="shared" si="4"/>
        <v>634.78175471175905</v>
      </c>
    </row>
    <row r="57" spans="2:7" x14ac:dyDescent="0.25">
      <c r="B57">
        <v>0.44</v>
      </c>
      <c r="C57">
        <f t="shared" si="1"/>
        <v>0.19445897976212362</v>
      </c>
      <c r="D57">
        <f t="shared" si="2"/>
        <v>-7.7783591904849448E-4</v>
      </c>
      <c r="E57">
        <f t="shared" si="5"/>
        <v>8.0554102023787637E-3</v>
      </c>
      <c r="F57">
        <f t="shared" si="3"/>
        <v>7.2775742833302692E-3</v>
      </c>
      <c r="G57">
        <f t="shared" si="4"/>
        <v>614.49037604831074</v>
      </c>
    </row>
    <row r="58" spans="2:7" x14ac:dyDescent="0.25">
      <c r="B58">
        <v>0.43</v>
      </c>
      <c r="C58">
        <f t="shared" si="1"/>
        <v>0.18816437339513292</v>
      </c>
      <c r="D58">
        <f t="shared" si="2"/>
        <v>-7.526574935805317E-4</v>
      </c>
      <c r="E58">
        <f t="shared" si="5"/>
        <v>8.1183562660486711E-3</v>
      </c>
      <c r="F58">
        <f t="shared" si="3"/>
        <v>7.3656987724681393E-3</v>
      </c>
      <c r="G58">
        <f t="shared" si="4"/>
        <v>594.59941992862014</v>
      </c>
    </row>
    <row r="59" spans="2:7" x14ac:dyDescent="0.25">
      <c r="B59">
        <v>0.41999999999999899</v>
      </c>
      <c r="C59">
        <f t="shared" si="1"/>
        <v>0.18199276882065157</v>
      </c>
      <c r="D59">
        <f t="shared" si="2"/>
        <v>-7.2797107528260632E-4</v>
      </c>
      <c r="E59">
        <f t="shared" si="5"/>
        <v>8.1800723117934852E-3</v>
      </c>
      <c r="F59">
        <f t="shared" si="3"/>
        <v>7.4521012365108786E-3</v>
      </c>
      <c r="G59">
        <f t="shared" si="4"/>
        <v>575.09714947325892</v>
      </c>
    </row>
    <row r="60" spans="2:7" x14ac:dyDescent="0.25">
      <c r="B60">
        <v>0.40999999999999898</v>
      </c>
      <c r="C60">
        <f t="shared" si="1"/>
        <v>0.17594059558895409</v>
      </c>
      <c r="D60">
        <f t="shared" si="2"/>
        <v>-7.0376238235581631E-4</v>
      </c>
      <c r="E60">
        <f t="shared" si="5"/>
        <v>8.2405940441104587E-3</v>
      </c>
      <c r="F60">
        <f t="shared" si="3"/>
        <v>7.5368316617546423E-3</v>
      </c>
      <c r="G60">
        <f t="shared" si="4"/>
        <v>555.97228206109492</v>
      </c>
    </row>
    <row r="61" spans="2:7" x14ac:dyDescent="0.25">
      <c r="B61">
        <v>0.39999999999999902</v>
      </c>
      <c r="C61">
        <f t="shared" si="1"/>
        <v>0.17000442011492239</v>
      </c>
      <c r="D61">
        <f t="shared" si="2"/>
        <v>-6.8001768045968956E-4</v>
      </c>
      <c r="E61">
        <f t="shared" si="5"/>
        <v>8.2999557988507749E-3</v>
      </c>
      <c r="F61">
        <f t="shared" si="3"/>
        <v>7.6199381183910857E-3</v>
      </c>
      <c r="G61">
        <f t="shared" si="4"/>
        <v>537.21396756315471</v>
      </c>
    </row>
    <row r="62" spans="2:7" x14ac:dyDescent="0.25">
      <c r="B62">
        <v>0.38999999999999901</v>
      </c>
      <c r="C62">
        <f t="shared" si="1"/>
        <v>0.16418093918232782</v>
      </c>
      <c r="D62">
        <f t="shared" si="2"/>
        <v>-6.5672375672931127E-4</v>
      </c>
      <c r="E62">
        <f t="shared" si="5"/>
        <v>8.3581906081767222E-3</v>
      </c>
      <c r="F62">
        <f t="shared" si="3"/>
        <v>7.7014668514474114E-3</v>
      </c>
      <c r="G62">
        <f t="shared" si="4"/>
        <v>518.81176781615591</v>
      </c>
    </row>
    <row r="63" spans="2:7" x14ac:dyDescent="0.25">
      <c r="B63">
        <v>0.37999999999999901</v>
      </c>
      <c r="C63">
        <f t="shared" si="1"/>
        <v>0.15846697381458308</v>
      </c>
      <c r="D63">
        <f t="shared" si="2"/>
        <v>-6.3386789525833229E-4</v>
      </c>
      <c r="E63">
        <f t="shared" si="5"/>
        <v>8.4153302618541689E-3</v>
      </c>
      <c r="F63">
        <f t="shared" si="3"/>
        <v>7.7814623665958364E-3</v>
      </c>
      <c r="G63">
        <f t="shared" si="4"/>
        <v>500.75563725408256</v>
      </c>
    </row>
    <row r="64" spans="2:7" x14ac:dyDescent="0.25">
      <c r="B64">
        <v>0.369999999999999</v>
      </c>
      <c r="C64">
        <f t="shared" si="1"/>
        <v>0.15285946348807064</v>
      </c>
      <c r="D64">
        <f t="shared" si="2"/>
        <v>-6.1143785395228252E-4</v>
      </c>
      <c r="E64">
        <f t="shared" si="5"/>
        <v>8.4714053651192937E-3</v>
      </c>
      <c r="F64">
        <f t="shared" si="3"/>
        <v>7.8599675111670105E-3</v>
      </c>
      <c r="G64">
        <f t="shared" si="4"/>
        <v>483.03590462230324</v>
      </c>
    </row>
    <row r="65" spans="2:7" x14ac:dyDescent="0.25">
      <c r="B65">
        <v>0.35999999999999899</v>
      </c>
      <c r="C65">
        <f t="shared" si="1"/>
        <v>0.14735546066591515</v>
      </c>
      <c r="D65">
        <f t="shared" si="2"/>
        <v>-5.8942184266366066E-4</v>
      </c>
      <c r="E65">
        <f t="shared" si="5"/>
        <v>8.52644539334085E-3</v>
      </c>
      <c r="F65">
        <f t="shared" si="3"/>
        <v>7.9370235506771893E-3</v>
      </c>
      <c r="G65">
        <f t="shared" si="4"/>
        <v>465.6432557042919</v>
      </c>
    </row>
    <row r="66" spans="2:7" x14ac:dyDescent="0.25">
      <c r="B66">
        <v>0.34999999999999898</v>
      </c>
      <c r="C66">
        <f t="shared" si="1"/>
        <v>0.14195212563168641</v>
      </c>
      <c r="D66">
        <f t="shared" si="2"/>
        <v>-5.6780850252674563E-4</v>
      </c>
      <c r="E66">
        <f t="shared" si="5"/>
        <v>8.5804787436831349E-3</v>
      </c>
      <c r="F66">
        <f t="shared" si="3"/>
        <v>8.0126702411563895E-3</v>
      </c>
      <c r="G66">
        <f t="shared" si="4"/>
        <v>448.56871699612913</v>
      </c>
    </row>
    <row r="67" spans="2:7" x14ac:dyDescent="0.25">
      <c r="B67">
        <v>0.33999999999999903</v>
      </c>
      <c r="C67">
        <f t="shared" ref="C67:C101" si="6">(B67/3.16)/(((1-B67)*1.03)+(B67/3.16))</f>
        <v>0.13664672160400693</v>
      </c>
      <c r="D67">
        <f t="shared" ref="D67:D101" si="7">-0.004*C67</f>
        <v>-5.4658688641602777E-4</v>
      </c>
      <c r="E67">
        <f t="shared" si="5"/>
        <v>8.633532783959931E-3</v>
      </c>
      <c r="F67">
        <f t="shared" ref="F67:F101" si="8">D67+E67</f>
        <v>8.0869458975439037E-3</v>
      </c>
      <c r="G67">
        <f t="shared" ref="G67:G101" si="9">3.16*C67*1000</f>
        <v>431.80364026866192</v>
      </c>
    </row>
    <row r="68" spans="2:7" x14ac:dyDescent="0.25">
      <c r="B68">
        <v>0.32999999999999902</v>
      </c>
      <c r="C68">
        <f t="shared" si="6"/>
        <v>0.13143661011440511</v>
      </c>
      <c r="D68">
        <f t="shared" si="7"/>
        <v>-5.2574644045762047E-4</v>
      </c>
      <c r="E68">
        <f t="shared" si="5"/>
        <v>8.6856338988559496E-3</v>
      </c>
      <c r="F68">
        <f t="shared" si="8"/>
        <v>8.1598874583983291E-3</v>
      </c>
      <c r="G68">
        <f t="shared" si="9"/>
        <v>415.33968796152016</v>
      </c>
    </row>
    <row r="69" spans="2:7" x14ac:dyDescent="0.25">
      <c r="B69">
        <v>0.31999999999999901</v>
      </c>
      <c r="C69">
        <f t="shared" si="6"/>
        <v>0.12631924663201255</v>
      </c>
      <c r="D69">
        <f t="shared" si="7"/>
        <v>-5.0527698652805026E-4</v>
      </c>
      <c r="E69">
        <f t="shared" si="5"/>
        <v>8.7368075336798755E-3</v>
      </c>
      <c r="F69">
        <f t="shared" si="8"/>
        <v>8.2315305471518246E-3</v>
      </c>
      <c r="G69">
        <f t="shared" si="9"/>
        <v>399.16881935715969</v>
      </c>
    </row>
    <row r="70" spans="2:7" x14ac:dyDescent="0.25">
      <c r="B70">
        <v>0.309999999999999</v>
      </c>
      <c r="C70">
        <f t="shared" si="6"/>
        <v>0.12129217641986136</v>
      </c>
      <c r="D70">
        <f t="shared" si="7"/>
        <v>-4.8516870567944545E-4</v>
      </c>
      <c r="E70">
        <f t="shared" si="5"/>
        <v>8.7870782358013873E-3</v>
      </c>
      <c r="F70">
        <f t="shared" si="8"/>
        <v>8.3019095301219425E-3</v>
      </c>
      <c r="G70">
        <f t="shared" si="9"/>
        <v>383.2832774867619</v>
      </c>
    </row>
    <row r="71" spans="2:7" x14ac:dyDescent="0.25">
      <c r="B71">
        <v>0.29999999999999899</v>
      </c>
      <c r="C71">
        <f t="shared" si="6"/>
        <v>0.1163530306086034</v>
      </c>
      <c r="D71">
        <f t="shared" si="7"/>
        <v>-4.6541212243441364E-4</v>
      </c>
      <c r="E71">
        <f t="shared" si="5"/>
        <v>8.8364696939139658E-3</v>
      </c>
      <c r="F71">
        <f t="shared" si="8"/>
        <v>8.3710575714795524E-3</v>
      </c>
      <c r="G71">
        <f t="shared" si="9"/>
        <v>367.67557672318674</v>
      </c>
    </row>
    <row r="72" spans="2:7" x14ac:dyDescent="0.25">
      <c r="B72">
        <v>0.28999999999999898</v>
      </c>
      <c r="C72">
        <f t="shared" si="6"/>
        <v>0.11149952247445839</v>
      </c>
      <c r="D72">
        <f t="shared" si="7"/>
        <v>-4.4599808989783356E-4</v>
      </c>
      <c r="E72">
        <f t="shared" si="5"/>
        <v>8.8850047752554156E-3</v>
      </c>
      <c r="F72">
        <f t="shared" si="8"/>
        <v>8.4390066853575821E-3</v>
      </c>
      <c r="G72">
        <f t="shared" si="9"/>
        <v>352.33849101928854</v>
      </c>
    </row>
    <row r="73" spans="2:7" x14ac:dyDescent="0.25">
      <c r="B73">
        <v>0.27999999999999903</v>
      </c>
      <c r="C73">
        <f t="shared" si="6"/>
        <v>0.10672944390910265</v>
      </c>
      <c r="D73">
        <f t="shared" si="7"/>
        <v>-4.2691777563641059E-4</v>
      </c>
      <c r="E73">
        <f t="shared" si="5"/>
        <v>8.9327055609089729E-3</v>
      </c>
      <c r="F73">
        <f t="shared" si="8"/>
        <v>8.505787785272563E-3</v>
      </c>
      <c r="G73">
        <f t="shared" si="9"/>
        <v>337.26504275276437</v>
      </c>
    </row>
    <row r="74" spans="2:7" x14ac:dyDescent="0.25">
      <c r="B74">
        <v>0.26999999999999902</v>
      </c>
      <c r="C74">
        <f t="shared" si="6"/>
        <v>0.10204066207004933</v>
      </c>
      <c r="D74">
        <f t="shared" si="7"/>
        <v>-4.0816264828019732E-4</v>
      </c>
      <c r="E74">
        <f t="shared" si="5"/>
        <v>8.979593379299506E-3</v>
      </c>
      <c r="F74">
        <f t="shared" si="8"/>
        <v>8.571430731019309E-3</v>
      </c>
      <c r="G74">
        <f t="shared" si="9"/>
        <v>322.44849214135593</v>
      </c>
    </row>
    <row r="75" spans="2:7" x14ac:dyDescent="0.25">
      <c r="B75">
        <v>0.25999999999999901</v>
      </c>
      <c r="C75">
        <f t="shared" si="6"/>
        <v>9.7431116200845561E-2</v>
      </c>
      <c r="D75">
        <f t="shared" si="7"/>
        <v>-3.8972446480338224E-4</v>
      </c>
      <c r="E75">
        <f t="shared" si="5"/>
        <v>9.0256888379915447E-3</v>
      </c>
      <c r="F75">
        <f t="shared" si="8"/>
        <v>8.6359643731881621E-3</v>
      </c>
      <c r="G75">
        <f t="shared" si="9"/>
        <v>307.88232719467203</v>
      </c>
    </row>
    <row r="76" spans="2:7" x14ac:dyDescent="0.25">
      <c r="B76">
        <v>0.249999999999999</v>
      </c>
      <c r="C76">
        <f t="shared" si="6"/>
        <v>9.2898814611125119E-2</v>
      </c>
      <c r="D76">
        <f t="shared" si="7"/>
        <v>-3.7159525844450051E-4</v>
      </c>
      <c r="E76">
        <f t="shared" si="5"/>
        <v>9.0710118538887483E-3</v>
      </c>
      <c r="F76">
        <f t="shared" si="8"/>
        <v>8.6994165954442475E-3</v>
      </c>
      <c r="G76">
        <f t="shared" si="9"/>
        <v>293.56025417115541</v>
      </c>
    </row>
    <row r="77" spans="2:7" x14ac:dyDescent="0.25">
      <c r="B77">
        <v>0.23999999999999899</v>
      </c>
      <c r="C77">
        <f t="shared" si="6"/>
        <v>8.8441831807219942E-2</v>
      </c>
      <c r="D77">
        <f t="shared" si="7"/>
        <v>-3.5376732722887979E-4</v>
      </c>
      <c r="E77">
        <f t="shared" si="5"/>
        <v>9.1155816819278E-3</v>
      </c>
      <c r="F77">
        <f t="shared" si="8"/>
        <v>8.761814354698921E-3</v>
      </c>
      <c r="G77">
        <f t="shared" si="9"/>
        <v>279.47618851081501</v>
      </c>
    </row>
    <row r="78" spans="2:7" x14ac:dyDescent="0.25">
      <c r="B78">
        <v>0.22999999999999901</v>
      </c>
      <c r="C78">
        <f t="shared" si="6"/>
        <v>8.4058305764645069E-2</v>
      </c>
      <c r="D78">
        <f t="shared" si="7"/>
        <v>-3.3623322305858031E-4</v>
      </c>
      <c r="E78">
        <f t="shared" si="5"/>
        <v>9.1594169423535494E-3</v>
      </c>
      <c r="F78">
        <f t="shared" si="8"/>
        <v>8.8231837192949691E-3</v>
      </c>
      <c r="G78">
        <f t="shared" si="9"/>
        <v>265.62424621627844</v>
      </c>
    </row>
    <row r="79" spans="2:7" x14ac:dyDescent="0.25">
      <c r="B79">
        <v>0.219999999999999</v>
      </c>
      <c r="C79">
        <f t="shared" si="6"/>
        <v>7.9746435334340116E-2</v>
      </c>
      <c r="D79">
        <f t="shared" si="7"/>
        <v>-3.1898574133736046E-4</v>
      </c>
      <c r="E79">
        <f t="shared" si="5"/>
        <v>9.2025356466565993E-3</v>
      </c>
      <c r="F79">
        <f t="shared" si="8"/>
        <v>8.883549905319239E-3</v>
      </c>
      <c r="G79">
        <f t="shared" si="9"/>
        <v>251.99873565651475</v>
      </c>
    </row>
    <row r="80" spans="2:7" x14ac:dyDescent="0.25">
      <c r="B80">
        <v>0.20999999999999899</v>
      </c>
      <c r="C80">
        <f t="shared" si="6"/>
        <v>7.5504477775076753E-2</v>
      </c>
      <c r="D80">
        <f t="shared" si="7"/>
        <v>-3.0201791110030703E-4</v>
      </c>
      <c r="E80">
        <f t="shared" si="5"/>
        <v>9.2449552222492321E-3</v>
      </c>
      <c r="F80">
        <f t="shared" si="8"/>
        <v>8.9429373111489258E-3</v>
      </c>
      <c r="G80">
        <f t="shared" si="9"/>
        <v>238.59414976924256</v>
      </c>
    </row>
    <row r="81" spans="2:7" x14ac:dyDescent="0.25">
      <c r="B81">
        <v>0.19999999999999901</v>
      </c>
      <c r="C81">
        <f t="shared" si="6"/>
        <v>7.1330746404929979E-2</v>
      </c>
      <c r="D81">
        <f t="shared" si="7"/>
        <v>-2.8532298561971992E-4</v>
      </c>
      <c r="E81">
        <f t="shared" si="5"/>
        <v>9.2866925359506997E-3</v>
      </c>
      <c r="F81">
        <f t="shared" si="8"/>
        <v>9.0013695503309791E-3</v>
      </c>
      <c r="G81">
        <f t="shared" si="9"/>
        <v>225.40515863957876</v>
      </c>
    </row>
    <row r="82" spans="2:7" x14ac:dyDescent="0.25">
      <c r="B82">
        <v>0.189999999999999</v>
      </c>
      <c r="C82">
        <f t="shared" si="6"/>
        <v>6.7223608365163889E-2</v>
      </c>
      <c r="D82">
        <f t="shared" si="7"/>
        <v>-2.6889443346065554E-4</v>
      </c>
      <c r="E82">
        <f t="shared" si="5"/>
        <v>9.3277639163483611E-3</v>
      </c>
      <c r="F82">
        <f t="shared" si="8"/>
        <v>9.0588694828877062E-3</v>
      </c>
      <c r="G82">
        <f t="shared" si="9"/>
        <v>212.42660243391791</v>
      </c>
    </row>
    <row r="83" spans="2:7" x14ac:dyDescent="0.25">
      <c r="B83">
        <v>0.17999999999999899</v>
      </c>
      <c r="C83">
        <f t="shared" si="6"/>
        <v>6.3181482490304752E-2</v>
      </c>
      <c r="D83">
        <f t="shared" si="7"/>
        <v>-2.5272592996121901E-4</v>
      </c>
      <c r="E83">
        <f t="shared" si="5"/>
        <v>9.3681851750969519E-3</v>
      </c>
      <c r="F83">
        <f t="shared" si="8"/>
        <v>9.1154592451357323E-3</v>
      </c>
      <c r="G83">
        <f t="shared" si="9"/>
        <v>199.65348466936302</v>
      </c>
    </row>
    <row r="84" spans="2:7" x14ac:dyDescent="0.25">
      <c r="B84">
        <v>0.16999999999999901</v>
      </c>
      <c r="C84">
        <f t="shared" si="6"/>
        <v>5.9202837278563583E-2</v>
      </c>
      <c r="D84">
        <f t="shared" si="7"/>
        <v>-2.3681134911425434E-4</v>
      </c>
      <c r="E84">
        <f t="shared" si="5"/>
        <v>9.4079716272143649E-3</v>
      </c>
      <c r="F84">
        <f t="shared" si="8"/>
        <v>9.17116027810011E-3</v>
      </c>
      <c r="G84">
        <f t="shared" si="9"/>
        <v>187.08096580026094</v>
      </c>
    </row>
    <row r="85" spans="2:7" x14ac:dyDescent="0.25">
      <c r="B85">
        <v>0.159999999999999</v>
      </c>
      <c r="C85">
        <f t="shared" si="6"/>
        <v>5.5286188957136224E-2</v>
      </c>
      <c r="D85">
        <f t="shared" si="7"/>
        <v>-2.211447558285449E-4</v>
      </c>
      <c r="E85">
        <f t="shared" si="5"/>
        <v>9.4471381104286375E-3</v>
      </c>
      <c r="F85">
        <f t="shared" si="8"/>
        <v>9.2259933546000924E-3</v>
      </c>
      <c r="G85">
        <f t="shared" si="9"/>
        <v>174.7043571045505</v>
      </c>
    </row>
    <row r="86" spans="2:7" x14ac:dyDescent="0.25">
      <c r="B86">
        <v>0.149999999999999</v>
      </c>
      <c r="C86">
        <f t="shared" si="6"/>
        <v>5.1430099637245971E-2</v>
      </c>
      <c r="D86">
        <f t="shared" si="7"/>
        <v>-2.0572039854898388E-4</v>
      </c>
      <c r="E86">
        <f t="shared" si="5"/>
        <v>9.4856990036275412E-3</v>
      </c>
      <c r="F86">
        <f t="shared" si="8"/>
        <v>9.2799786050785579E-3</v>
      </c>
      <c r="G86">
        <f t="shared" si="9"/>
        <v>162.51911485369726</v>
      </c>
    </row>
    <row r="87" spans="2:7" x14ac:dyDescent="0.25">
      <c r="B87">
        <v>0.13999999999999899</v>
      </c>
      <c r="C87">
        <f t="shared" si="6"/>
        <v>4.7633175554109543E-2</v>
      </c>
      <c r="D87">
        <f t="shared" si="7"/>
        <v>-1.9053270221643817E-4</v>
      </c>
      <c r="E87">
        <f t="shared" si="5"/>
        <v>9.5236682444589053E-3</v>
      </c>
      <c r="F87">
        <f t="shared" si="8"/>
        <v>9.3331355422424673E-3</v>
      </c>
      <c r="G87">
        <f t="shared" si="9"/>
        <v>150.52083475098615</v>
      </c>
    </row>
    <row r="88" spans="2:7" x14ac:dyDescent="0.25">
      <c r="B88">
        <v>0.12999999999999901</v>
      </c>
      <c r="C88">
        <f t="shared" si="6"/>
        <v>4.3894065387300604E-2</v>
      </c>
      <c r="D88">
        <f t="shared" si="7"/>
        <v>-1.7557626154920242E-4</v>
      </c>
      <c r="E88">
        <f t="shared" si="5"/>
        <v>9.5610593461269953E-3</v>
      </c>
      <c r="F88">
        <f t="shared" si="8"/>
        <v>9.3854830845777927E-3</v>
      </c>
      <c r="G88">
        <f t="shared" si="9"/>
        <v>138.7052466238699</v>
      </c>
    </row>
    <row r="89" spans="2:7" x14ac:dyDescent="0.25">
      <c r="B89">
        <v>0.119999999999999</v>
      </c>
      <c r="C89">
        <f t="shared" si="6"/>
        <v>4.0211458657258607E-2</v>
      </c>
      <c r="D89">
        <f t="shared" si="7"/>
        <v>-1.6084583462903443E-4</v>
      </c>
      <c r="E89">
        <f t="shared" si="5"/>
        <v>9.5978854134274143E-3</v>
      </c>
      <c r="F89">
        <f t="shared" si="8"/>
        <v>9.4370395787983802E-3</v>
      </c>
      <c r="G89">
        <f t="shared" si="9"/>
        <v>127.06820935693722</v>
      </c>
    </row>
    <row r="90" spans="2:7" x14ac:dyDescent="0.25">
      <c r="B90">
        <v>0.109999999999999</v>
      </c>
      <c r="C90">
        <f t="shared" si="6"/>
        <v>3.6584084193945834E-2</v>
      </c>
      <c r="D90">
        <f t="shared" si="7"/>
        <v>-1.4633633677578334E-4</v>
      </c>
      <c r="E90">
        <f t="shared" si="5"/>
        <v>9.6341591580605419E-3</v>
      </c>
      <c r="F90">
        <f t="shared" si="8"/>
        <v>9.4878228212847589E-3</v>
      </c>
      <c r="G90">
        <f t="shared" si="9"/>
        <v>115.60570605286884</v>
      </c>
    </row>
    <row r="91" spans="2:7" x14ac:dyDescent="0.25">
      <c r="B91">
        <v>9.9999999999999006E-2</v>
      </c>
      <c r="C91">
        <f t="shared" si="6"/>
        <v>3.3010708673893455E-2</v>
      </c>
      <c r="D91">
        <f t="shared" si="7"/>
        <v>-1.3204283469557383E-4</v>
      </c>
      <c r="E91">
        <f t="shared" si="5"/>
        <v>9.6698929132610651E-3</v>
      </c>
      <c r="F91">
        <f t="shared" si="8"/>
        <v>9.5378500785654914E-3</v>
      </c>
      <c r="G91">
        <f t="shared" si="9"/>
        <v>104.31383940950333</v>
      </c>
    </row>
    <row r="92" spans="2:7" x14ac:dyDescent="0.25">
      <c r="B92">
        <v>8.9999999999998997E-2</v>
      </c>
      <c r="C92">
        <f t="shared" si="6"/>
        <v>2.9490135222099683E-2</v>
      </c>
      <c r="D92">
        <f t="shared" si="7"/>
        <v>-1.1796054088839873E-4</v>
      </c>
      <c r="E92">
        <f t="shared" si="5"/>
        <v>9.7050986477790046E-3</v>
      </c>
      <c r="F92">
        <f t="shared" si="8"/>
        <v>9.587138106890606E-3</v>
      </c>
      <c r="G92">
        <f t="shared" si="9"/>
        <v>93.188827301835005</v>
      </c>
    </row>
    <row r="93" spans="2:7" x14ac:dyDescent="0.25">
      <c r="B93">
        <v>7.9999999999999002E-2</v>
      </c>
      <c r="C93">
        <f t="shared" si="6"/>
        <v>2.6021202075450733E-2</v>
      </c>
      <c r="D93">
        <f t="shared" si="7"/>
        <v>-1.0408480830180293E-4</v>
      </c>
      <c r="E93">
        <f t="shared" si="5"/>
        <v>9.7397879792454917E-3</v>
      </c>
      <c r="F93">
        <f t="shared" si="8"/>
        <v>9.6357031709436887E-3</v>
      </c>
      <c r="G93">
        <f t="shared" si="9"/>
        <v>82.226998558424313</v>
      </c>
    </row>
    <row r="94" spans="2:7" x14ac:dyDescent="0.25">
      <c r="B94">
        <v>6.9999999999998994E-2</v>
      </c>
      <c r="C94">
        <f t="shared" si="6"/>
        <v>2.2602781304528866E-2</v>
      </c>
      <c r="D94">
        <f t="shared" si="7"/>
        <v>-9.0411125218115471E-5</v>
      </c>
      <c r="E94">
        <f t="shared" si="5"/>
        <v>9.773972186954711E-3</v>
      </c>
      <c r="F94">
        <f t="shared" si="8"/>
        <v>9.6835610617365953E-3</v>
      </c>
      <c r="G94">
        <f t="shared" si="9"/>
        <v>71.424788922311222</v>
      </c>
    </row>
    <row r="95" spans="2:7" x14ac:dyDescent="0.25">
      <c r="B95">
        <v>5.9999999999998901E-2</v>
      </c>
      <c r="C95">
        <f t="shared" si="6"/>
        <v>1.9233777590853585E-2</v>
      </c>
      <c r="D95">
        <f t="shared" si="7"/>
        <v>-7.6935110363414338E-5</v>
      </c>
      <c r="E95">
        <f t="shared" si="5"/>
        <v>9.8076622240914641E-3</v>
      </c>
      <c r="F95">
        <f t="shared" si="8"/>
        <v>9.7307271137280493E-3</v>
      </c>
      <c r="G95">
        <f t="shared" si="9"/>
        <v>60.778737187097327</v>
      </c>
    </row>
    <row r="96" spans="2:7" x14ac:dyDescent="0.25">
      <c r="B96">
        <v>4.9999999999998997E-2</v>
      </c>
      <c r="C96">
        <f t="shared" si="6"/>
        <v>1.591312705677134E-2</v>
      </c>
      <c r="D96">
        <f t="shared" si="7"/>
        <v>-6.3652508227085369E-5</v>
      </c>
      <c r="E96">
        <f t="shared" si="5"/>
        <v>9.8408687294322863E-3</v>
      </c>
      <c r="F96">
        <f t="shared" si="8"/>
        <v>9.7772162212052018E-3</v>
      </c>
      <c r="G96">
        <f t="shared" si="9"/>
        <v>50.285481499397441</v>
      </c>
    </row>
    <row r="97" spans="2:7" x14ac:dyDescent="0.25">
      <c r="B97">
        <v>3.9999999999999002E-2</v>
      </c>
      <c r="C97">
        <f t="shared" si="6"/>
        <v>1.2639796145367444E-2</v>
      </c>
      <c r="D97">
        <f t="shared" si="7"/>
        <v>-5.0559184581469773E-5</v>
      </c>
      <c r="E97">
        <f t="shared" si="5"/>
        <v>9.8736020385463263E-3</v>
      </c>
      <c r="F97">
        <f t="shared" si="8"/>
        <v>9.823042853964856E-3</v>
      </c>
      <c r="G97">
        <f t="shared" si="9"/>
        <v>39.94175581936112</v>
      </c>
    </row>
    <row r="98" spans="2:7" x14ac:dyDescent="0.25">
      <c r="B98">
        <v>2.9999999999999E-2</v>
      </c>
      <c r="C98">
        <f t="shared" si="6"/>
        <v>9.4127805479239102E-3</v>
      </c>
      <c r="D98">
        <f t="shared" si="7"/>
        <v>-3.7651122191695641E-5</v>
      </c>
      <c r="E98">
        <f t="shared" si="5"/>
        <v>9.9058721945207602E-3</v>
      </c>
      <c r="F98">
        <f t="shared" si="8"/>
        <v>9.8682210723290645E-3</v>
      </c>
      <c r="G98">
        <f t="shared" si="9"/>
        <v>29.744386531439556</v>
      </c>
    </row>
    <row r="99" spans="2:7" x14ac:dyDescent="0.25">
      <c r="B99">
        <v>1.9999999999999001E-2</v>
      </c>
      <c r="C99">
        <f t="shared" si="6"/>
        <v>6.231104176584192E-3</v>
      </c>
      <c r="D99">
        <f t="shared" si="7"/>
        <v>-2.4924416706336768E-5</v>
      </c>
      <c r="E99">
        <f t="shared" si="5"/>
        <v>9.937688958234157E-3</v>
      </c>
      <c r="F99">
        <f t="shared" si="8"/>
        <v>9.9127645415278201E-3</v>
      </c>
      <c r="G99">
        <f t="shared" si="9"/>
        <v>19.690289198006049</v>
      </c>
    </row>
    <row r="100" spans="2:7" x14ac:dyDescent="0.25">
      <c r="B100">
        <v>9.9999999999990097E-3</v>
      </c>
      <c r="C100">
        <f t="shared" si="6"/>
        <v>3.0938181800178335E-3</v>
      </c>
      <c r="D100">
        <f t="shared" si="7"/>
        <v>-1.2375272720071335E-5</v>
      </c>
      <c r="E100">
        <f t="shared" si="5"/>
        <v>9.9690618181998217E-3</v>
      </c>
      <c r="F100">
        <f t="shared" si="8"/>
        <v>9.956686545479751E-3</v>
      </c>
      <c r="G100">
        <f t="shared" si="9"/>
        <v>9.7764654488563547</v>
      </c>
    </row>
    <row r="101" spans="2:7" x14ac:dyDescent="0.25">
      <c r="B101">
        <v>0</v>
      </c>
      <c r="C101">
        <f t="shared" si="6"/>
        <v>0</v>
      </c>
      <c r="D101">
        <f t="shared" si="7"/>
        <v>0</v>
      </c>
      <c r="E101">
        <f t="shared" ref="E101" si="10">(1-C101)*0.01</f>
        <v>0.01</v>
      </c>
      <c r="F101">
        <f t="shared" si="8"/>
        <v>0.01</v>
      </c>
      <c r="G101">
        <f t="shared" si="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17</v>
      </c>
      <c r="B1" t="s">
        <v>16</v>
      </c>
    </row>
    <row r="2" spans="1:5" x14ac:dyDescent="0.25">
      <c r="A2">
        <v>3059.4162816806643</v>
      </c>
      <c r="B2">
        <v>-3.5543759314966136E-3</v>
      </c>
      <c r="E2">
        <f>A2/3160</f>
        <v>0.96816970939261526</v>
      </c>
    </row>
    <row r="3" spans="1:5" x14ac:dyDescent="0.25">
      <c r="A3">
        <v>2963.1727611626106</v>
      </c>
      <c r="B3">
        <v>-3.1279805874292878E-3</v>
      </c>
    </row>
    <row r="4" spans="1:5" x14ac:dyDescent="0.25">
      <c r="A4">
        <v>2870.9944513339656</v>
      </c>
      <c r="B4">
        <v>-2.7195956704669337E-3</v>
      </c>
    </row>
    <row r="5" spans="1:5" x14ac:dyDescent="0.25">
      <c r="A5">
        <v>2782.6291148715086</v>
      </c>
      <c r="B5">
        <v>-2.3281036734813681E-3</v>
      </c>
    </row>
    <row r="6" spans="1:5" x14ac:dyDescent="0.25">
      <c r="A6">
        <v>2697.8449592896814</v>
      </c>
      <c r="B6">
        <v>-1.9524776677390934E-3</v>
      </c>
    </row>
    <row r="7" spans="1:5" x14ac:dyDescent="0.25">
      <c r="A7">
        <v>2616.4286066619211</v>
      </c>
      <c r="B7">
        <v>-1.5917723079958532E-3</v>
      </c>
    </row>
    <row r="8" spans="1:5" x14ac:dyDescent="0.25">
      <c r="A8">
        <v>2538.183300571066</v>
      </c>
      <c r="B8">
        <v>-1.245115888605988E-3</v>
      </c>
    </row>
    <row r="9" spans="1:5" x14ac:dyDescent="0.25">
      <c r="A9">
        <v>2462.9273185675174</v>
      </c>
      <c r="B9">
        <v>-9.1170331010925363E-4</v>
      </c>
    </row>
    <row r="10" spans="1:5" x14ac:dyDescent="0.25">
      <c r="A10">
        <v>2390.4925631706528</v>
      </c>
      <c r="B10">
        <v>-5.9078983683200645E-4</v>
      </c>
    </row>
    <row r="11" spans="1:5" x14ac:dyDescent="0.25">
      <c r="A11">
        <v>2320.7233084179265</v>
      </c>
      <c r="B11">
        <v>-2.8168554362372356E-4</v>
      </c>
    </row>
    <row r="12" spans="1:5" x14ac:dyDescent="0.25">
      <c r="A12">
        <v>2253.4750822898204</v>
      </c>
      <c r="B12">
        <v>1.6249635424846285E-5</v>
      </c>
    </row>
    <row r="13" spans="1:5" x14ac:dyDescent="0.25">
      <c r="A13">
        <v>2188.6136681316189</v>
      </c>
      <c r="B13">
        <v>3.0361033106244672E-4</v>
      </c>
    </row>
    <row r="14" spans="1:5" x14ac:dyDescent="0.25">
      <c r="A14">
        <v>2126.0142105474806</v>
      </c>
      <c r="B14">
        <v>5.8094970010610101E-4</v>
      </c>
    </row>
    <row r="15" spans="1:5" x14ac:dyDescent="0.25">
      <c r="A15">
        <v>2065.5604132336939</v>
      </c>
      <c r="B15">
        <v>8.4878297934439526E-4</v>
      </c>
    </row>
    <row r="16" spans="1:5" x14ac:dyDescent="0.25">
      <c r="A16">
        <v>2007.1438179073696</v>
      </c>
      <c r="B16">
        <v>1.1075906801572247E-3</v>
      </c>
    </row>
    <row r="17" spans="1:2" x14ac:dyDescent="0.25">
      <c r="A17">
        <v>1950.6631549242777</v>
      </c>
      <c r="B17">
        <v>1.3578214655253526E-3</v>
      </c>
    </row>
    <row r="18" spans="1:2" x14ac:dyDescent="0.25">
      <c r="A18">
        <v>1896.0237574061166</v>
      </c>
      <c r="B18">
        <v>1.5998947456691043E-3</v>
      </c>
    </row>
    <row r="19" spans="1:2" x14ac:dyDescent="0.25">
      <c r="A19">
        <v>1843.1370317470253</v>
      </c>
      <c r="B19">
        <v>1.8342030239055854E-3</v>
      </c>
    </row>
    <row r="20" spans="1:2" x14ac:dyDescent="0.25">
      <c r="A20">
        <v>1791.9199782695753</v>
      </c>
      <c r="B20">
        <v>2.0611140203246683E-3</v>
      </c>
    </row>
    <row r="21" spans="1:2" x14ac:dyDescent="0.25">
      <c r="A21">
        <v>1742.2947565749575</v>
      </c>
      <c r="B21">
        <v>2.2809725974527206E-3</v>
      </c>
    </row>
    <row r="22" spans="1:2" x14ac:dyDescent="0.25">
      <c r="A22">
        <v>1694.1882907999143</v>
      </c>
      <c r="B22">
        <v>2.494102509114303E-3</v>
      </c>
    </row>
    <row r="23" spans="1:2" x14ac:dyDescent="0.25">
      <c r="A23">
        <v>1647.5319105701926</v>
      </c>
      <c r="B23">
        <v>2.700807991144717E-3</v>
      </c>
    </row>
    <row r="24" spans="1:2" x14ac:dyDescent="0.25">
      <c r="A24">
        <v>1602.2610239404084</v>
      </c>
      <c r="B24">
        <v>2.9013752103905954E-3</v>
      </c>
    </row>
    <row r="25" spans="1:2" x14ac:dyDescent="0.25">
      <c r="A25">
        <v>1558.3148190444551</v>
      </c>
      <c r="B25">
        <v>3.096073586511908E-3</v>
      </c>
    </row>
    <row r="26" spans="1:2" x14ac:dyDescent="0.25">
      <c r="A26">
        <v>1515.6359915584831</v>
      </c>
      <c r="B26">
        <v>3.2851569994244425E-3</v>
      </c>
    </row>
    <row r="27" spans="1:2" x14ac:dyDescent="0.25">
      <c r="A27">
        <v>1474.1704954080319</v>
      </c>
      <c r="B27">
        <v>3.4688648937618843E-3</v>
      </c>
    </row>
    <row r="28" spans="1:2" x14ac:dyDescent="0.25">
      <c r="A28">
        <v>1433.867314438872</v>
      </c>
      <c r="B28">
        <v>3.6474232904606932E-3</v>
      </c>
    </row>
    <row r="29" spans="1:2" x14ac:dyDescent="0.25">
      <c r="A29">
        <v>1394.6782530232738</v>
      </c>
      <c r="B29">
        <v>3.8210457144538506E-3</v>
      </c>
    </row>
    <row r="30" spans="1:2" x14ac:dyDescent="0.25">
      <c r="A30">
        <v>1356.557743794637</v>
      </c>
      <c r="B30">
        <v>3.9899340464794571E-3</v>
      </c>
    </row>
    <row r="31" spans="1:2" x14ac:dyDescent="0.25">
      <c r="A31">
        <v>1319.4626708978549</v>
      </c>
      <c r="B31">
        <v>4.1542793061487455E-3</v>
      </c>
    </row>
    <row r="32" spans="1:2" x14ac:dyDescent="0.25">
      <c r="A32">
        <v>1283.3522073140007</v>
      </c>
      <c r="B32">
        <v>4.3142623726594911E-3</v>
      </c>
    </row>
    <row r="33" spans="1:2" x14ac:dyDescent="0.25">
      <c r="A33">
        <v>1248.187664968958</v>
      </c>
      <c r="B33">
        <v>4.4700546488717057E-3</v>
      </c>
    </row>
    <row r="34" spans="1:2" x14ac:dyDescent="0.25">
      <c r="A34">
        <v>1213.9323564690692</v>
      </c>
      <c r="B34">
        <v>4.6218186738712121E-3</v>
      </c>
    </row>
    <row r="35" spans="1:2" x14ac:dyDescent="0.25">
      <c r="A35">
        <v>1180.5514674250214</v>
      </c>
      <c r="B35">
        <v>4.7697086886233225E-3</v>
      </c>
    </row>
    <row r="36" spans="1:2" x14ac:dyDescent="0.25">
      <c r="A36">
        <v>1148.0119384298953</v>
      </c>
      <c r="B36">
        <v>4.9138711588548956E-3</v>
      </c>
    </row>
    <row r="37" spans="1:2" x14ac:dyDescent="0.25">
      <c r="A37">
        <v>1116.2823558503262</v>
      </c>
      <c r="B37">
        <v>5.0544452588909593E-3</v>
      </c>
    </row>
    <row r="38" spans="1:2" x14ac:dyDescent="0.25">
      <c r="A38">
        <v>1085.3328506724181</v>
      </c>
      <c r="B38">
        <v>5.1915633198057441E-3</v>
      </c>
    </row>
    <row r="39" spans="1:2" x14ac:dyDescent="0.25">
      <c r="A39">
        <v>1055.135004717733</v>
      </c>
      <c r="B39">
        <v>5.3253512449214363E-3</v>
      </c>
    </row>
    <row r="40" spans="1:2" x14ac:dyDescent="0.25">
      <c r="A40">
        <v>1025.6617636103974</v>
      </c>
      <c r="B40">
        <v>5.4559288953969741E-3</v>
      </c>
    </row>
    <row r="41" spans="1:2" x14ac:dyDescent="0.25">
      <c r="A41">
        <v>996.8873559350551</v>
      </c>
      <c r="B41">
        <v>5.5834104483889974E-3</v>
      </c>
    </row>
    <row r="42" spans="1:2" x14ac:dyDescent="0.25">
      <c r="A42">
        <v>968.78721807793113</v>
      </c>
      <c r="B42">
        <v>5.7079047300344823E-3</v>
      </c>
    </row>
    <row r="43" spans="1:2" x14ac:dyDescent="0.25">
      <c r="A43">
        <v>941.33792429029859</v>
      </c>
      <c r="B43">
        <v>5.8295155252961455E-3</v>
      </c>
    </row>
    <row r="44" spans="1:2" x14ac:dyDescent="0.25">
      <c r="A44">
        <v>914.51712155583664</v>
      </c>
      <c r="B44">
        <v>5.9483418665247749E-3</v>
      </c>
    </row>
    <row r="45" spans="1:2" x14ac:dyDescent="0.25">
      <c r="A45">
        <v>888.30346888126803</v>
      </c>
      <c r="B45">
        <v>6.0644783024247622E-3</v>
      </c>
    </row>
    <row r="46" spans="1:2" x14ac:dyDescent="0.25">
      <c r="A46">
        <v>862.67658066373485</v>
      </c>
      <c r="B46">
        <v>6.178015148958136E-3</v>
      </c>
    </row>
    <row r="47" spans="1:2" x14ac:dyDescent="0.25">
      <c r="A47">
        <v>837.61697381906993</v>
      </c>
      <c r="B47">
        <v>6.2890387235863994E-3</v>
      </c>
    </row>
    <row r="48" spans="1:2" x14ac:dyDescent="0.25">
      <c r="A48">
        <v>813.10601838276011</v>
      </c>
      <c r="B48">
        <v>6.3976315641270124E-3</v>
      </c>
    </row>
    <row r="49" spans="1:2" x14ac:dyDescent="0.25">
      <c r="A49">
        <v>789.12589132038374</v>
      </c>
      <c r="B49">
        <v>6.5038726333907053E-3</v>
      </c>
    </row>
    <row r="50" spans="1:2" x14ac:dyDescent="0.25">
      <c r="A50">
        <v>765.65953330685488</v>
      </c>
      <c r="B50">
        <v>6.6078375106658326E-3</v>
      </c>
    </row>
    <row r="51" spans="1:2" x14ac:dyDescent="0.25">
      <c r="A51">
        <v>742.69060825420695</v>
      </c>
      <c r="B51">
        <v>6.7095985710256649E-3</v>
      </c>
    </row>
    <row r="52" spans="1:2" x14ac:dyDescent="0.25">
      <c r="A52">
        <v>720.20346538613956</v>
      </c>
      <c r="B52">
        <v>6.8092251533525463E-3</v>
      </c>
    </row>
    <row r="53" spans="1:2" x14ac:dyDescent="0.25">
      <c r="A53">
        <v>698.18310367429888</v>
      </c>
      <c r="B53">
        <v>6.9067837178986759E-3</v>
      </c>
    </row>
    <row r="54" spans="1:2" x14ac:dyDescent="0.25">
      <c r="A54">
        <v>676.61513846647256</v>
      </c>
      <c r="B54">
        <v>7.0023379941358821E-3</v>
      </c>
    </row>
    <row r="55" spans="1:2" x14ac:dyDescent="0.25">
      <c r="A55">
        <v>655.48577015068599</v>
      </c>
      <c r="B55">
        <v>7.0959491195855687E-3</v>
      </c>
    </row>
    <row r="56" spans="1:2" x14ac:dyDescent="0.25">
      <c r="A56">
        <v>634.78175471175905</v>
      </c>
      <c r="B56">
        <v>7.1876757702643585E-3</v>
      </c>
    </row>
    <row r="57" spans="1:2" x14ac:dyDescent="0.25">
      <c r="A57">
        <v>614.49037604831074</v>
      </c>
      <c r="B57">
        <v>7.2775742833302692E-3</v>
      </c>
    </row>
    <row r="58" spans="1:2" x14ac:dyDescent="0.25">
      <c r="A58">
        <v>594.59941992862014</v>
      </c>
      <c r="B58">
        <v>7.3656987724681393E-3</v>
      </c>
    </row>
    <row r="59" spans="1:2" x14ac:dyDescent="0.25">
      <c r="A59">
        <v>575.09714947325892</v>
      </c>
      <c r="B59">
        <v>7.4521012365108786E-3</v>
      </c>
    </row>
    <row r="60" spans="1:2" x14ac:dyDescent="0.25">
      <c r="A60">
        <v>555.97228206109492</v>
      </c>
      <c r="B60">
        <v>7.5368316617546423E-3</v>
      </c>
    </row>
    <row r="61" spans="1:2" x14ac:dyDescent="0.25">
      <c r="A61">
        <v>537.21396756315471</v>
      </c>
      <c r="B61">
        <v>7.6199381183910857E-3</v>
      </c>
    </row>
    <row r="62" spans="1:2" x14ac:dyDescent="0.25">
      <c r="A62">
        <v>518.81176781615591</v>
      </c>
      <c r="B62">
        <v>7.7014668514474114E-3</v>
      </c>
    </row>
    <row r="63" spans="1:2" x14ac:dyDescent="0.25">
      <c r="A63">
        <v>500.75563725408256</v>
      </c>
      <c r="B63">
        <v>7.7814623665958364E-3</v>
      </c>
    </row>
    <row r="64" spans="1:2" x14ac:dyDescent="0.25">
      <c r="A64">
        <v>483.03590462230324</v>
      </c>
      <c r="B64">
        <v>7.8599675111670105E-3</v>
      </c>
    </row>
    <row r="65" spans="1:2" x14ac:dyDescent="0.25">
      <c r="A65">
        <v>465.6432557042919</v>
      </c>
      <c r="B65">
        <v>7.9370235506771893E-3</v>
      </c>
    </row>
    <row r="66" spans="1:2" x14ac:dyDescent="0.25">
      <c r="A66">
        <v>448.56871699612913</v>
      </c>
      <c r="B66">
        <v>8.0126702411563895E-3</v>
      </c>
    </row>
    <row r="67" spans="1:2" x14ac:dyDescent="0.25">
      <c r="A67">
        <v>431.80364026866192</v>
      </c>
      <c r="B67">
        <v>8.0869458975439037E-3</v>
      </c>
    </row>
    <row r="68" spans="1:2" x14ac:dyDescent="0.25">
      <c r="A68">
        <v>415.33968796152016</v>
      </c>
      <c r="B68">
        <v>8.1598874583983291E-3</v>
      </c>
    </row>
    <row r="69" spans="1:2" x14ac:dyDescent="0.25">
      <c r="A69">
        <v>399.16881935715969</v>
      </c>
      <c r="B69">
        <v>8.2315305471518246E-3</v>
      </c>
    </row>
    <row r="70" spans="1:2" x14ac:dyDescent="0.25">
      <c r="A70">
        <v>383.2832774867619</v>
      </c>
      <c r="B70">
        <v>8.3019095301219425E-3</v>
      </c>
    </row>
    <row r="71" spans="1:2" x14ac:dyDescent="0.25">
      <c r="A71">
        <v>367.67557672318674</v>
      </c>
      <c r="B71">
        <v>8.3710575714795524E-3</v>
      </c>
    </row>
    <row r="72" spans="1:2" x14ac:dyDescent="0.25">
      <c r="A72">
        <v>352.33849101928854</v>
      </c>
      <c r="B72">
        <v>8.4390066853575821E-3</v>
      </c>
    </row>
    <row r="73" spans="1:2" x14ac:dyDescent="0.25">
      <c r="A73">
        <v>337.26504275276437</v>
      </c>
      <c r="B73">
        <v>8.505787785272563E-3</v>
      </c>
    </row>
    <row r="74" spans="1:2" x14ac:dyDescent="0.25">
      <c r="A74">
        <v>322.44849214135593</v>
      </c>
      <c r="B74">
        <v>8.571430731019309E-3</v>
      </c>
    </row>
    <row r="75" spans="1:2" x14ac:dyDescent="0.25">
      <c r="A75">
        <v>307.88232719467203</v>
      </c>
      <c r="B75">
        <v>8.6359643731881621E-3</v>
      </c>
    </row>
    <row r="76" spans="1:2" x14ac:dyDescent="0.25">
      <c r="A76">
        <v>293.56025417115541</v>
      </c>
      <c r="B76">
        <v>8.6994165954442475E-3</v>
      </c>
    </row>
    <row r="77" spans="1:2" x14ac:dyDescent="0.25">
      <c r="A77">
        <v>279.47618851081501</v>
      </c>
      <c r="B77">
        <v>8.761814354698921E-3</v>
      </c>
    </row>
    <row r="78" spans="1:2" x14ac:dyDescent="0.25">
      <c r="A78">
        <v>265.62424621627844</v>
      </c>
      <c r="B78">
        <v>8.8231837192949691E-3</v>
      </c>
    </row>
    <row r="79" spans="1:2" x14ac:dyDescent="0.25">
      <c r="A79">
        <v>251.99873565651475</v>
      </c>
      <c r="B79">
        <v>8.883549905319239E-3</v>
      </c>
    </row>
    <row r="80" spans="1:2" x14ac:dyDescent="0.25">
      <c r="A80">
        <v>238.59414976924256</v>
      </c>
      <c r="B80">
        <v>8.9429373111489258E-3</v>
      </c>
    </row>
    <row r="81" spans="1:2" x14ac:dyDescent="0.25">
      <c r="A81">
        <v>225.40515863957876</v>
      </c>
      <c r="B81">
        <v>9.0013695503309791E-3</v>
      </c>
    </row>
    <row r="82" spans="1:2" x14ac:dyDescent="0.25">
      <c r="A82">
        <v>212.42660243391791</v>
      </c>
      <c r="B82">
        <v>9.0588694828877062E-3</v>
      </c>
    </row>
    <row r="83" spans="1:2" x14ac:dyDescent="0.25">
      <c r="A83">
        <v>199.65348466936302</v>
      </c>
      <c r="B83">
        <v>9.1154592451357323E-3</v>
      </c>
    </row>
    <row r="84" spans="1:2" x14ac:dyDescent="0.25">
      <c r="A84">
        <v>187.08096580026094</v>
      </c>
      <c r="B84">
        <v>9.17116027810011E-3</v>
      </c>
    </row>
    <row r="85" spans="1:2" x14ac:dyDescent="0.25">
      <c r="A85">
        <v>174.7043571045505</v>
      </c>
      <c r="B85">
        <v>9.2259933546000924E-3</v>
      </c>
    </row>
    <row r="86" spans="1:2" x14ac:dyDescent="0.25">
      <c r="A86">
        <v>162.51911485369726</v>
      </c>
      <c r="B86">
        <v>9.2799786050785579E-3</v>
      </c>
    </row>
    <row r="87" spans="1:2" x14ac:dyDescent="0.25">
      <c r="A87">
        <v>150.52083475098615</v>
      </c>
      <c r="B87">
        <v>9.3331355422424673E-3</v>
      </c>
    </row>
    <row r="88" spans="1:2" x14ac:dyDescent="0.25">
      <c r="A88">
        <v>138.7052466238699</v>
      </c>
      <c r="B88">
        <v>9.3854830845777927E-3</v>
      </c>
    </row>
    <row r="89" spans="1:2" x14ac:dyDescent="0.25">
      <c r="A89">
        <v>127.06820935693722</v>
      </c>
      <c r="B89">
        <v>9.4370395787983802E-3</v>
      </c>
    </row>
    <row r="90" spans="1:2" x14ac:dyDescent="0.25">
      <c r="A90">
        <v>115.60570605286884</v>
      </c>
      <c r="B90">
        <v>9.4878228212847589E-3</v>
      </c>
    </row>
    <row r="91" spans="1:2" x14ac:dyDescent="0.25">
      <c r="A91">
        <v>104.31383940950333</v>
      </c>
      <c r="B91">
        <v>9.5378500785654914E-3</v>
      </c>
    </row>
    <row r="92" spans="1:2" x14ac:dyDescent="0.25">
      <c r="A92">
        <v>93.188827301835005</v>
      </c>
      <c r="B92">
        <v>9.587138106890606E-3</v>
      </c>
    </row>
    <row r="93" spans="1:2" x14ac:dyDescent="0.25">
      <c r="A93">
        <v>82.226998558424313</v>
      </c>
      <c r="B93">
        <v>9.6357031709436887E-3</v>
      </c>
    </row>
    <row r="94" spans="1:2" x14ac:dyDescent="0.25">
      <c r="A94">
        <v>71.424788922311222</v>
      </c>
      <c r="B94">
        <v>9.6835610617365953E-3</v>
      </c>
    </row>
    <row r="95" spans="1:2" x14ac:dyDescent="0.25">
      <c r="A95">
        <v>60.778737187097327</v>
      </c>
      <c r="B95">
        <v>9.7307271137280493E-3</v>
      </c>
    </row>
    <row r="96" spans="1:2" x14ac:dyDescent="0.25">
      <c r="A96">
        <v>50.285481499397441</v>
      </c>
      <c r="B96">
        <v>9.7772162212052018E-3</v>
      </c>
    </row>
    <row r="97" spans="1:2" x14ac:dyDescent="0.25">
      <c r="A97">
        <v>39.94175581936112</v>
      </c>
      <c r="B97">
        <v>9.823042853964856E-3</v>
      </c>
    </row>
    <row r="98" spans="1:2" x14ac:dyDescent="0.25">
      <c r="A98">
        <v>29.744386531439556</v>
      </c>
      <c r="B98">
        <v>9.8682210723290645E-3</v>
      </c>
    </row>
    <row r="99" spans="1:2" x14ac:dyDescent="0.25">
      <c r="A99">
        <v>19.690289198006049</v>
      </c>
      <c r="B99">
        <v>9.9127645415278201E-3</v>
      </c>
    </row>
    <row r="100" spans="1:2" x14ac:dyDescent="0.25">
      <c r="A100">
        <v>9.7764654488563547</v>
      </c>
      <c r="B100">
        <v>9.956686545479751E-3</v>
      </c>
    </row>
    <row r="101" spans="1:2" x14ac:dyDescent="0.25">
      <c r="A101">
        <v>0</v>
      </c>
      <c r="B101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0"/>
  <sheetViews>
    <sheetView workbookViewId="0">
      <selection activeCell="I31" sqref="I31"/>
    </sheetView>
  </sheetViews>
  <sheetFormatPr defaultRowHeight="15" x14ac:dyDescent="0.25"/>
  <sheetData>
    <row r="30" spans="9:9" x14ac:dyDescent="0.25">
      <c r="I30">
        <f>43/75</f>
        <v>0.57333333333333336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Tobin Hieronymus</dc:creator>
  <cp:lastModifiedBy>labuser</cp:lastModifiedBy>
  <dcterms:created xsi:type="dcterms:W3CDTF">2015-06-23T21:55:53Z</dcterms:created>
  <dcterms:modified xsi:type="dcterms:W3CDTF">2015-09-19T17:58:16Z</dcterms:modified>
</cp:coreProperties>
</file>