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f7e871eabf9cc2/Desktop/dataclass/UCI-VIRT-DATA-PT-11-2021-U-C/Homework/01-Excel/Instructions/excel-challenge/"/>
    </mc:Choice>
  </mc:AlternateContent>
  <xr:revisionPtr revIDLastSave="865" documentId="11_989E3A0A3E8CA54282BABEA3E2C09D2E15D6CC1A" xr6:coauthVersionLast="47" xr6:coauthVersionMax="47" xr10:uidLastSave="{692E6BC7-002C-4F7B-9A44-71E8E3492D5E}"/>
  <bookViews>
    <workbookView xWindow="-120" yWindow="-120" windowWidth="20730" windowHeight="11040" tabRatio="818" activeTab="5" xr2:uid="{00000000-000D-0000-FFFF-FFFF00000000}"/>
  </bookViews>
  <sheets>
    <sheet name="Sheet1" sheetId="1" r:id="rId1"/>
    <sheet name="Category" sheetId="3" r:id="rId2"/>
    <sheet name="Sub-Category" sheetId="4" r:id="rId3"/>
    <sheet name="Outcomes Based on Launch Date" sheetId="7" r:id="rId4"/>
    <sheet name="Goal Outcomes" sheetId="8" r:id="rId5"/>
    <sheet name="Summary Statistics Table" sheetId="10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5" i="10" l="1"/>
  <c r="K24" i="10"/>
  <c r="K23" i="10"/>
  <c r="K22" i="10"/>
  <c r="K21" i="10"/>
  <c r="K20" i="10"/>
  <c r="E25" i="10"/>
  <c r="E24" i="10"/>
  <c r="E23" i="10"/>
  <c r="E22" i="10"/>
  <c r="E21" i="10"/>
  <c r="E20" i="10"/>
  <c r="K12" i="10" l="1"/>
  <c r="K11" i="10"/>
  <c r="K10" i="10"/>
  <c r="E12" i="10"/>
  <c r="E11" i="10"/>
  <c r="E10" i="10"/>
  <c r="K7" i="10"/>
  <c r="E7" i="10"/>
  <c r="K6" i="10"/>
  <c r="E6" i="10"/>
  <c r="K5" i="10"/>
  <c r="E5" i="10"/>
  <c r="K4" i="10"/>
  <c r="E4" i="10"/>
  <c r="K3" i="10"/>
  <c r="E3" i="10"/>
  <c r="K2" i="10"/>
  <c r="E2" i="10"/>
  <c r="E13" i="10" l="1"/>
  <c r="E15" i="10"/>
  <c r="E16" i="10"/>
  <c r="K13" i="10"/>
  <c r="K15" i="10" s="1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  <c r="G2" i="8" s="1"/>
  <c r="K16" i="10"/>
  <c r="E12" i="8"/>
  <c r="H12" i="8" s="1"/>
  <c r="E7" i="8"/>
  <c r="H7" i="8" s="1"/>
  <c r="E4" i="8"/>
  <c r="F4" i="8" s="1"/>
  <c r="E10" i="8"/>
  <c r="G10" i="8" s="1"/>
  <c r="E6" i="8"/>
  <c r="G6" i="8" s="1"/>
  <c r="E8" i="8"/>
  <c r="G8" i="8" s="1"/>
  <c r="E11" i="8"/>
  <c r="F11" i="8" s="1"/>
  <c r="E13" i="8"/>
  <c r="F13" i="8" s="1"/>
  <c r="E3" i="8"/>
  <c r="H3" i="8" s="1"/>
  <c r="E9" i="8"/>
  <c r="F9" i="8" s="1"/>
  <c r="E5" i="8"/>
  <c r="F5" i="8" s="1"/>
  <c r="H10" i="8" l="1"/>
  <c r="F7" i="8"/>
  <c r="F2" i="8"/>
  <c r="G7" i="8"/>
  <c r="H2" i="8"/>
  <c r="F10" i="8"/>
  <c r="G13" i="8"/>
  <c r="F3" i="8"/>
  <c r="G12" i="8"/>
  <c r="H11" i="8"/>
  <c r="F12" i="8"/>
  <c r="G3" i="8"/>
  <c r="G11" i="8"/>
  <c r="H4" i="8"/>
  <c r="G4" i="8"/>
  <c r="F8" i="8"/>
  <c r="H8" i="8"/>
  <c r="G5" i="8"/>
  <c r="H9" i="8"/>
  <c r="F6" i="8"/>
  <c r="H13" i="8"/>
  <c r="G9" i="8"/>
  <c r="H6" i="8"/>
  <c r="H5" i="8"/>
</calcChain>
</file>

<file path=xl/sharedStrings.xml><?xml version="1.0" encoding="utf-8"?>
<sst xmlns="http://schemas.openxmlformats.org/spreadsheetml/2006/main" count="32513" uniqueCount="8420">
  <si>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</si>
  <si>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</si>
  <si>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</si>
  <si>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</si>
  <si>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</si>
  <si>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</si>
  <si>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</si>
  <si>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</si>
  <si>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</si>
  <si>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</si>
  <si>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</si>
  <si>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</si>
  <si>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</si>
  <si>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</si>
  <si>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</si>
  <si>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</si>
  <si>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</si>
  <si>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</si>
  <si>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</si>
  <si>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</si>
  <si>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</si>
  <si>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</si>
  <si>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</si>
  <si>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</si>
  <si>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</si>
  <si>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</si>
  <si>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</si>
  <si>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</si>
  <si>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</si>
  <si>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</si>
  <si>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</si>
  <si>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</si>
  <si>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</si>
  <si>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</si>
  <si>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</si>
  <si>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</si>
  <si>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</si>
  <si>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</si>
  <si>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</si>
  <si>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</si>
  <si>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</si>
  <si>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</si>
  <si>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</si>
  <si>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</si>
  <si>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</si>
  <si>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</si>
  <si>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</si>
  <si>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</si>
  <si>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</si>
  <si>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</si>
  <si>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</si>
  <si>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</si>
  <si>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</si>
  <si>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</si>
  <si>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</si>
  <si>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</si>
  <si>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</si>
  <si>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</si>
  <si>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</si>
  <si>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</si>
  <si>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</si>
  <si>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</si>
  <si>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</si>
  <si>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</si>
  <si>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</si>
  <si>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</si>
  <si>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</si>
  <si>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</si>
  <si>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</si>
  <si>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</si>
  <si>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</si>
  <si>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</si>
  <si>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</si>
  <si>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</si>
  <si>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</si>
  <si>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</si>
  <si>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</si>
  <si>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</si>
  <si>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</si>
  <si>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</si>
  <si>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</si>
  <si>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</si>
  <si>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</si>
  <si>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</si>
  <si>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</si>
  <si>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</si>
  <si>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</si>
  <si>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</si>
  <si>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</si>
  <si>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</si>
  <si>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</si>
  <si>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</si>
  <si>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</si>
  <si>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</si>
  <si>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</si>
  <si>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</si>
  <si>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</si>
  <si>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</si>
  <si>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</si>
  <si>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</si>
  <si>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</si>
  <si>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</si>
  <si>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</si>
  <si>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</si>
  <si>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</si>
  <si>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</si>
  <si>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</si>
  <si>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</si>
  <si>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</si>
  <si>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</si>
  <si>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</si>
  <si>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</si>
  <si>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</si>
  <si>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</si>
  <si>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</si>
  <si>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</si>
  <si>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</si>
  <si>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</si>
  <si>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</si>
  <si>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</si>
  <si>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</si>
  <si>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</si>
  <si>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</si>
  <si>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</si>
  <si>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</si>
  <si>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</si>
  <si>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</si>
  <si>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</si>
  <si>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</si>
  <si>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</si>
  <si>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</si>
  <si>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</si>
  <si>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</si>
  <si>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</si>
  <si>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</si>
  <si>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</si>
  <si>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</si>
  <si>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</si>
  <si>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</si>
  <si>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</si>
  <si>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</si>
  <si>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</si>
  <si>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</si>
  <si>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</si>
  <si>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</si>
  <si>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</si>
  <si>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</si>
  <si>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</si>
  <si>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</si>
  <si>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</si>
  <si>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</si>
  <si>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</si>
  <si>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</si>
  <si>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</si>
  <si>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</si>
  <si>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</si>
  <si>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</si>
  <si>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</si>
  <si>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</si>
  <si>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</si>
  <si>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</si>
  <si>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</si>
  <si>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</si>
  <si>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</si>
  <si>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</si>
  <si>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</si>
  <si>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</si>
  <si>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</si>
  <si>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</si>
  <si>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</si>
  <si>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</si>
  <si>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</si>
  <si>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</si>
  <si>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</si>
  <si>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</si>
  <si>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</si>
  <si>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</si>
  <si>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</si>
  <si>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</si>
  <si>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</si>
  <si>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</si>
  <si>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</si>
  <si>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</si>
  <si>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</si>
  <si>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</si>
  <si>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</si>
  <si>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</si>
  <si>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</si>
  <si>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</si>
  <si>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</si>
  <si>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</si>
  <si>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</si>
  <si>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</si>
  <si>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</si>
  <si>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</si>
  <si>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</si>
  <si>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</si>
  <si>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</si>
  <si>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</si>
  <si>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</si>
  <si>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</si>
  <si>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</si>
  <si>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</si>
  <si>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</si>
  <si>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</si>
  <si>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</si>
  <si>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</si>
  <si>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</si>
  <si>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</si>
  <si>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</si>
  <si>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</si>
  <si>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</si>
  <si>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</si>
  <si>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</si>
  <si>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</si>
  <si>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</si>
  <si>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</si>
  <si>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</si>
  <si>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</si>
  <si>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</si>
  <si>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</si>
  <si>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</si>
  <si>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</si>
  <si>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</si>
  <si>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</si>
  <si>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</si>
  <si>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</si>
  <si>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</si>
  <si>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</si>
  <si>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</si>
  <si>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</si>
  <si>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</si>
  <si>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</si>
  <si>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</si>
  <si>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</si>
  <si>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</si>
  <si>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</si>
  <si>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</si>
  <si>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</si>
  <si>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</si>
  <si>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</si>
  <si>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</si>
  <si>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</si>
  <si>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</si>
  <si>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</si>
  <si>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</si>
  <si>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</si>
  <si>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</si>
  <si>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</si>
  <si>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</si>
  <si>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</si>
  <si>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</si>
  <si>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</si>
  <si>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</si>
  <si>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</si>
  <si>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</si>
  <si>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</si>
  <si>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</si>
  <si>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</si>
  <si>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</si>
  <si>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</si>
  <si>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</si>
  <si>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</si>
  <si>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</si>
  <si>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</si>
  <si>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</si>
  <si>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</si>
  <si>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</si>
  <si>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</si>
  <si>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</si>
  <si>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</si>
  <si>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</si>
  <si>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</si>
  <si>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</si>
  <si>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</si>
  <si>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</si>
  <si>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</si>
  <si>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</si>
  <si>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</si>
  <si>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</si>
  <si>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</si>
  <si>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</si>
  <si>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</si>
  <si>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</si>
  <si>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</si>
  <si>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</si>
  <si>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</si>
  <si>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</si>
  <si>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</si>
  <si>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</si>
  <si>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</si>
  <si>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</si>
  <si>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</si>
  <si>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</si>
  <si>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</si>
  <si>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</si>
  <si>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</si>
  <si>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</si>
  <si>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</si>
  <si>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</si>
  <si>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</si>
  <si>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</si>
  <si>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</si>
  <si>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</si>
  <si>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</si>
  <si>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</si>
  <si>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</si>
  <si>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</si>
  <si>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</si>
  <si>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</si>
  <si>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</si>
  <si>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</si>
  <si>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</si>
  <si>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</si>
  <si>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</si>
  <si>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</si>
  <si>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</si>
  <si>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</si>
  <si>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</si>
  <si>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</si>
  <si>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</si>
  <si>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</si>
  <si>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</si>
  <si>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</si>
  <si>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</si>
  <si>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</si>
  <si>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</si>
  <si>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</si>
  <si>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</si>
  <si>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</si>
  <si>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</si>
  <si>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</si>
  <si>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</si>
  <si>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</si>
  <si>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</si>
  <si>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</si>
  <si>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</si>
  <si>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</si>
  <si>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</si>
  <si>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</si>
  <si>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</si>
  <si>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</si>
  <si>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</si>
  <si>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</si>
  <si>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</si>
  <si>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</si>
  <si>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</si>
  <si>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</si>
  <si>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</si>
  <si>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</si>
  <si>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</si>
  <si>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</si>
  <si>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</si>
  <si>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</si>
  <si>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</si>
  <si>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</si>
  <si>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</si>
  <si>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</si>
  <si>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</si>
  <si>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</si>
  <si>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</si>
  <si>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</si>
  <si>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</si>
  <si>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</si>
  <si>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</si>
  <si>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</si>
  <si>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</si>
  <si>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</si>
  <si>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</si>
  <si>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</si>
  <si>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</si>
  <si>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</si>
  <si>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</si>
  <si>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</si>
  <si>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</si>
  <si>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</si>
  <si>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</si>
  <si>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</si>
  <si>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</si>
  <si>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</si>
  <si>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</si>
  <si>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</si>
  <si>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</si>
  <si>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</si>
  <si>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</si>
  <si>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</si>
  <si>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</si>
  <si>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</si>
  <si>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</si>
  <si>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</si>
  <si>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</si>
  <si>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</si>
  <si>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</si>
  <si>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</si>
  <si>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</si>
  <si>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</si>
  <si>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</si>
  <si>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</si>
  <si>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</si>
  <si>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</si>
  <si>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</si>
  <si>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</si>
  <si>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</si>
  <si>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</si>
  <si>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</si>
  <si>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</si>
  <si>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</si>
  <si>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</si>
  <si>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</si>
  <si>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</si>
  <si>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</si>
  <si>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</si>
  <si>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</si>
  <si>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</si>
  <si>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</si>
  <si>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</si>
  <si>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</si>
  <si>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</si>
  <si>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</si>
  <si>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</si>
  <si>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</si>
  <si>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</si>
  <si>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</si>
  <si>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</si>
  <si>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</si>
  <si>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</si>
  <si>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</si>
  <si>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</si>
  <si>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</si>
  <si>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</si>
  <si>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</si>
  <si>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</si>
  <si>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</si>
  <si>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</si>
  <si>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</si>
  <si>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</si>
  <si>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</si>
  <si>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</si>
  <si>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</si>
  <si>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</si>
  <si>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</si>
  <si>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</si>
  <si>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</si>
  <si>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</si>
  <si>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</si>
  <si>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</si>
  <si>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</si>
  <si>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</si>
  <si>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</si>
  <si>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</si>
  <si>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</si>
  <si>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</si>
  <si>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</si>
  <si>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</si>
  <si>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</si>
  <si>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</si>
  <si>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</si>
  <si>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</si>
  <si>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</si>
  <si>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</si>
  <si>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</si>
  <si>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</si>
  <si>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</si>
  <si>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</si>
  <si>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</si>
  <si>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</si>
  <si>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</si>
  <si>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</si>
  <si>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</si>
  <si>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</si>
  <si>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</si>
  <si>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</si>
  <si>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</si>
  <si>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</si>
  <si>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</si>
  <si>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</si>
  <si>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</si>
  <si>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</si>
  <si>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</si>
  <si>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</si>
  <si>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</si>
  <si>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</si>
  <si>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</si>
  <si>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</si>
  <si>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</si>
  <si>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</si>
  <si>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</si>
  <si>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</si>
  <si>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</si>
  <si>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</si>
  <si>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</si>
  <si>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</si>
  <si>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</si>
  <si>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</si>
  <si>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</si>
  <si>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</si>
  <si>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</si>
  <si>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</si>
  <si>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</si>
  <si>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</si>
  <si>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</si>
  <si>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</si>
  <si>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</si>
  <si>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</si>
  <si>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</si>
  <si>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</si>
  <si>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</si>
  <si>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</si>
  <si>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</si>
  <si>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</si>
  <si>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</si>
  <si>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</si>
  <si>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</si>
  <si>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</si>
  <si>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</si>
  <si>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</si>
  <si>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</si>
  <si>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</si>
  <si>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</si>
  <si>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</si>
  <si>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</si>
  <si>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</si>
  <si>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</si>
  <si>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</si>
  <si>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</si>
  <si>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</si>
  <si>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</si>
  <si>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</si>
  <si>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</si>
  <si>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</si>
  <si>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</si>
  <si>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</si>
  <si>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</si>
  <si>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</si>
  <si>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</si>
  <si>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</si>
  <si>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</si>
  <si>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</si>
  <si>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</si>
  <si>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</si>
  <si>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</si>
  <si>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</si>
  <si>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</si>
  <si>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</si>
  <si>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</si>
  <si>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</si>
  <si>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</si>
  <si>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</si>
  <si>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</si>
  <si>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</si>
  <si>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</si>
  <si>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</si>
  <si>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</si>
  <si>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</si>
  <si>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</si>
  <si>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</si>
  <si>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</si>
  <si>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</si>
  <si>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</si>
  <si>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</si>
  <si>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</si>
  <si>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</si>
  <si>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</si>
  <si>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</si>
  <si>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</si>
  <si>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</si>
  <si>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</si>
  <si>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</si>
  <si>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</si>
  <si>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</si>
  <si>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</si>
  <si>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</si>
  <si>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</si>
  <si>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</si>
  <si>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</si>
  <si>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</si>
  <si>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</si>
  <si>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</si>
  <si>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</si>
  <si>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</si>
  <si>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</si>
  <si>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</si>
  <si>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</si>
  <si>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</si>
  <si>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</si>
  <si>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</si>
  <si>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</si>
  <si>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</si>
  <si>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</si>
  <si>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</si>
  <si>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</si>
  <si>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</si>
  <si>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</si>
  <si>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</si>
  <si>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</si>
  <si>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</si>
  <si>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</si>
  <si>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</si>
  <si>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</si>
  <si>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</si>
  <si>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</si>
  <si>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</si>
  <si>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</si>
  <si>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</si>
  <si>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</si>
  <si>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</si>
  <si>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</si>
  <si>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</si>
  <si>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</si>
  <si>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</si>
  <si>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</si>
  <si>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</si>
  <si>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</si>
  <si>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</si>
  <si>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</si>
  <si>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</si>
  <si>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</si>
  <si>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</si>
  <si>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</si>
  <si>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</si>
  <si>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</si>
  <si>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</si>
  <si>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</si>
  <si>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</si>
  <si>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</si>
  <si>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</si>
  <si>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</si>
  <si>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</si>
  <si>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</si>
  <si>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</si>
  <si>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</si>
  <si>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</si>
  <si>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</si>
  <si>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</si>
  <si>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</si>
  <si>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</si>
  <si>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</si>
  <si>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</si>
  <si>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</si>
  <si>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</si>
  <si>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</si>
  <si>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</si>
  <si>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</si>
  <si>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</si>
  <si>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</si>
  <si>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</si>
  <si>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</si>
  <si>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</si>
  <si>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</si>
  <si>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</si>
  <si>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</si>
  <si>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</si>
  <si>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</si>
  <si>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</si>
  <si>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</si>
  <si>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</si>
  <si>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</si>
  <si>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</si>
  <si>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</si>
  <si>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</si>
  <si>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</si>
  <si>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</si>
  <si>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</si>
  <si>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</si>
  <si>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</si>
  <si>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</si>
  <si>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</si>
  <si>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</si>
  <si>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</si>
  <si>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</si>
  <si>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</si>
  <si>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</si>
  <si>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</si>
  <si>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</si>
  <si>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</si>
  <si>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</si>
  <si>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</si>
  <si>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</si>
  <si>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</si>
  <si>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</si>
  <si>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</si>
  <si>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</si>
  <si>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</si>
  <si>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</si>
  <si>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</si>
  <si>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</si>
  <si>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</si>
  <si>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</si>
  <si>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</si>
  <si>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</si>
  <si>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</si>
  <si>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</si>
  <si>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</si>
  <si>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</si>
  <si>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</si>
  <si>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</si>
  <si>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</si>
  <si>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</si>
  <si>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</si>
  <si>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</si>
  <si>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</si>
  <si>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</si>
  <si>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</si>
  <si>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</si>
  <si>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</si>
  <si>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</si>
  <si>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</si>
  <si>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</si>
  <si>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</si>
  <si>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</si>
  <si>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</si>
  <si>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</si>
  <si>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</si>
  <si>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</si>
  <si>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</si>
  <si>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</si>
  <si>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</si>
  <si>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</si>
  <si>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</si>
  <si>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</si>
  <si>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</si>
  <si>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</si>
  <si>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</si>
  <si>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</si>
  <si>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</si>
  <si>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</si>
  <si>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</si>
  <si>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</si>
  <si>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</si>
  <si>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</si>
  <si>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</si>
  <si>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</si>
  <si>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</si>
  <si>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</si>
  <si>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</si>
  <si>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</si>
  <si>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</si>
  <si>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</si>
  <si>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</si>
  <si>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</si>
  <si>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</si>
  <si>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</si>
  <si>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</si>
  <si>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</si>
  <si>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</si>
  <si>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</si>
  <si>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</si>
  <si>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</si>
  <si>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</si>
  <si>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</si>
  <si>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</si>
  <si>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</si>
  <si>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</si>
  <si>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</si>
  <si>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</si>
  <si>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</si>
  <si>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</si>
  <si>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</si>
  <si>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</si>
  <si>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</si>
  <si>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</si>
  <si>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</si>
  <si>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</si>
  <si>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</si>
  <si>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</si>
  <si>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</si>
  <si>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</si>
  <si>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</si>
  <si>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</si>
  <si>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</si>
  <si>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</si>
  <si>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</si>
  <si>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</si>
  <si>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</si>
  <si>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</si>
  <si>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</si>
  <si>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</si>
  <si>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</si>
  <si>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</si>
  <si>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</si>
  <si>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</si>
  <si>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</si>
  <si>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</si>
  <si>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</si>
  <si>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</si>
  <si>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</si>
  <si>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</si>
  <si>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</si>
  <si>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</si>
  <si>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</si>
  <si>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</si>
  <si>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</si>
  <si>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</si>
  <si>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</si>
  <si>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</si>
  <si>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</si>
  <si>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</si>
  <si>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</si>
  <si>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</si>
  <si>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</si>
  <si>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</si>
  <si>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</si>
  <si>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</si>
  <si>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</si>
  <si>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</si>
  <si>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</si>
  <si>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</si>
  <si>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</si>
  <si>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</si>
  <si>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</si>
  <si>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</si>
  <si>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</si>
  <si>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</si>
  <si>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</si>
  <si>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</si>
  <si>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</si>
  <si>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</si>
  <si>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</si>
  <si>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</si>
  <si>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</si>
  <si>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</si>
  <si>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</si>
  <si>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</si>
  <si>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</si>
  <si>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</si>
  <si>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</si>
  <si>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</si>
  <si>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</si>
  <si>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</si>
  <si>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</si>
  <si>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</si>
  <si>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</si>
  <si>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</si>
  <si>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</si>
  <si>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</si>
  <si>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</si>
  <si>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</si>
  <si>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</si>
  <si>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</si>
  <si>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</si>
  <si>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</si>
  <si>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</si>
  <si>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</si>
  <si>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</si>
  <si>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</si>
  <si>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</si>
  <si>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</si>
  <si>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</si>
  <si>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</si>
  <si>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</si>
  <si>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</si>
  <si>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</si>
  <si>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</si>
  <si>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</si>
  <si>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</si>
  <si>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</si>
  <si>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</si>
  <si>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</si>
  <si>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</si>
  <si>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</si>
  <si>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</si>
  <si>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</si>
  <si>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</si>
  <si>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</si>
  <si>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</si>
  <si>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</si>
  <si>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</si>
  <si>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</si>
  <si>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</si>
  <si>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</si>
  <si>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</si>
  <si>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</si>
  <si>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</si>
  <si>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</si>
  <si>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</si>
  <si>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</si>
  <si>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</si>
  <si>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</si>
  <si>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</si>
  <si>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</si>
  <si>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</si>
  <si>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</si>
  <si>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</si>
  <si>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</si>
  <si>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</si>
  <si>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</si>
  <si>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</si>
  <si>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</si>
  <si>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</si>
  <si>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</si>
  <si>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</si>
  <si>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</si>
  <si>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</si>
  <si>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</si>
  <si>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</si>
  <si>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</si>
  <si>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</si>
  <si>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</si>
  <si>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</si>
  <si>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</si>
  <si>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</si>
  <si>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</si>
  <si>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</si>
  <si>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</si>
  <si>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</si>
  <si>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</si>
  <si>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</si>
  <si>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</si>
  <si>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</si>
  <si>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</si>
  <si>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</si>
  <si>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</si>
  <si>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</si>
  <si>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</si>
  <si>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</si>
  <si>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</si>
  <si>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</si>
  <si>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</si>
  <si>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</si>
  <si>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</si>
  <si>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</si>
  <si>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</si>
  <si>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</si>
  <si>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</si>
  <si>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</si>
  <si>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</si>
  <si>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</si>
  <si>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</si>
  <si>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</si>
  <si>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</si>
  <si>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</si>
  <si>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</si>
  <si>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</si>
  <si>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</si>
  <si>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</si>
  <si>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</si>
  <si>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</si>
  <si>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</si>
  <si>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</si>
  <si>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</si>
  <si>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</si>
  <si>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</si>
  <si>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</si>
  <si>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</si>
  <si>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</si>
  <si>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</si>
  <si>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</si>
  <si>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</si>
  <si>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</si>
  <si>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</si>
  <si>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</si>
  <si>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</si>
  <si>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</si>
  <si>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</si>
  <si>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</si>
  <si>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</si>
  <si>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</si>
  <si>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</si>
  <si>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</si>
  <si>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</si>
  <si>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</si>
  <si>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</si>
  <si>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</si>
  <si>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</si>
  <si>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</si>
  <si>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</si>
  <si>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</si>
  <si>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</si>
  <si>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</si>
  <si>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</si>
  <si>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</si>
  <si>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</si>
  <si>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</si>
  <si>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</si>
  <si>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</si>
  <si>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</si>
  <si>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</si>
  <si>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</si>
  <si>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</si>
  <si>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</si>
  <si>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</si>
  <si>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</si>
  <si>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</si>
  <si>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</si>
  <si>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</si>
  <si>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</si>
  <si>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</si>
  <si>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</si>
  <si>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</si>
  <si>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</si>
  <si>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</si>
  <si>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</si>
  <si>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</si>
  <si>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</si>
  <si>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</si>
  <si>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</si>
  <si>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</si>
  <si>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</si>
  <si>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</si>
  <si>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</si>
  <si>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</si>
  <si>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</si>
  <si>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</si>
  <si>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</si>
  <si>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</si>
  <si>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</si>
  <si>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</si>
  <si>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</si>
  <si>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</si>
  <si>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</si>
  <si>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</si>
  <si>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</si>
  <si>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</si>
  <si>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</si>
  <si>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</si>
  <si>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</si>
  <si>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</si>
  <si>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</si>
  <si>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</si>
  <si>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</si>
  <si>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</si>
  <si>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</si>
  <si>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</si>
  <si>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</si>
  <si>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</si>
  <si>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</si>
  <si>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</si>
  <si>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</si>
  <si>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</si>
  <si>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</si>
  <si>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</si>
  <si>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</si>
  <si>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</si>
  <si>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</si>
  <si>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</si>
  <si>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</si>
  <si>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</si>
  <si>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</si>
  <si>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</si>
  <si>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</si>
  <si>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</si>
  <si>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</si>
  <si>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</si>
  <si>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</si>
  <si>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</si>
  <si>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</si>
  <si>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</si>
  <si>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</si>
  <si>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</si>
  <si>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</si>
  <si>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</si>
  <si>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</si>
  <si>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</si>
  <si>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</si>
  <si>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</si>
  <si>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</si>
  <si>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</si>
  <si>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</si>
  <si>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</si>
  <si>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</si>
  <si>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</si>
  <si>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</si>
  <si>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</si>
  <si>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</si>
  <si>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</si>
  <si>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</si>
  <si>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</si>
  <si>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</si>
  <si>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</si>
  <si>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</si>
  <si>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</si>
  <si>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</si>
  <si>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</si>
  <si>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</si>
  <si>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</si>
  <si>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</si>
  <si>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</si>
  <si>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</si>
  <si>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</si>
  <si>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</si>
  <si>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</si>
  <si>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</si>
  <si>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</si>
  <si>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</si>
  <si>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</si>
  <si>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</si>
  <si>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</si>
  <si>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</si>
  <si>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</si>
  <si>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</si>
  <si>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</si>
  <si>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</si>
  <si>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</si>
  <si>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</si>
  <si>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</si>
  <si>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</si>
  <si>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</si>
  <si>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</si>
  <si>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</si>
  <si>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</si>
  <si>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</si>
  <si>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</si>
  <si>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</si>
  <si>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</si>
  <si>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</si>
  <si>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</si>
  <si>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</si>
  <si>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</si>
  <si>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</si>
  <si>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</si>
  <si>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</si>
  <si>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</si>
  <si>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</si>
  <si>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</si>
  <si>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</si>
  <si>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</si>
  <si>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</si>
  <si>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</si>
  <si>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</si>
  <si>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</si>
  <si>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</si>
  <si>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</si>
  <si>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</si>
  <si>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</si>
  <si>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</si>
  <si>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</si>
  <si>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</si>
  <si>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</si>
  <si>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</si>
  <si>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</si>
  <si>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</si>
  <si>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</si>
  <si>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</si>
  <si>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</si>
  <si>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</si>
  <si>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</si>
  <si>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</si>
  <si>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</si>
  <si>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</si>
  <si>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</si>
  <si>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</si>
  <si>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</si>
  <si>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</si>
  <si>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</si>
  <si>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</si>
  <si>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</si>
  <si>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</si>
  <si>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</si>
  <si>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</si>
  <si>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</si>
  <si>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</si>
  <si>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</si>
  <si>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</si>
  <si>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</si>
  <si>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</si>
  <si>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</si>
  <si>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</si>
  <si>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</si>
  <si>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</si>
  <si>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</si>
  <si>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</si>
  <si>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</si>
  <si>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</si>
  <si>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</si>
  <si>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</si>
  <si>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</si>
  <si>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</si>
  <si>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</si>
  <si>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</si>
  <si>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</si>
  <si>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</si>
  <si>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</si>
  <si>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</si>
  <si>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</si>
  <si>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</si>
  <si>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</si>
  <si>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</si>
  <si>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</si>
  <si>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</si>
  <si>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</si>
  <si>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</si>
  <si>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</si>
  <si>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</si>
  <si>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</si>
  <si>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</si>
  <si>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</si>
  <si>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</si>
  <si>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</si>
  <si>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</si>
  <si>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</si>
  <si>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</si>
  <si>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</si>
  <si>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</si>
  <si>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</si>
  <si>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</si>
  <si>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</si>
  <si>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</si>
  <si>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</si>
  <si>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</si>
  <si>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</si>
  <si>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</si>
  <si>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</si>
  <si>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</si>
  <si>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</si>
  <si>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</si>
  <si>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</si>
  <si>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</si>
  <si>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</si>
  <si>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</si>
  <si>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</si>
  <si>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</si>
  <si>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</si>
  <si>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</si>
  <si>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</si>
  <si>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</si>
  <si>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</si>
  <si>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</si>
  <si>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</si>
  <si>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</si>
  <si>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</si>
  <si>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</si>
  <si>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</si>
  <si>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</si>
  <si>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</si>
  <si>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</si>
  <si>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</si>
  <si>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</si>
  <si>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</si>
  <si>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</si>
  <si>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</si>
  <si>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</si>
  <si>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</si>
  <si>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</si>
  <si>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</si>
  <si>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</si>
  <si>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</si>
  <si>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</si>
  <si>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</si>
  <si>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</si>
  <si>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</si>
  <si>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</si>
  <si>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</si>
  <si>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</si>
  <si>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</si>
  <si>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</si>
  <si>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</si>
  <si>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</si>
  <si>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</si>
  <si>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</si>
  <si>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</si>
  <si>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</si>
  <si>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</si>
  <si>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</si>
  <si>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</si>
  <si>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</si>
  <si>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</si>
  <si>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</si>
  <si>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</si>
  <si>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</si>
  <si>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</si>
  <si>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</si>
  <si>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</si>
  <si>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</si>
  <si>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</si>
  <si>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</si>
  <si>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</si>
  <si>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</si>
  <si>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</si>
  <si>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</si>
  <si>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</si>
  <si>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</si>
  <si>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</si>
  <si>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</si>
  <si>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</si>
  <si>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</si>
  <si>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</si>
  <si>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</si>
  <si>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</si>
  <si>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</si>
  <si>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</si>
  <si>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</si>
  <si>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</si>
  <si>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</si>
  <si>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</si>
  <si>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</si>
  <si>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</si>
  <si>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</si>
  <si>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</si>
  <si>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</si>
  <si>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</si>
  <si>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</si>
  <si>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</si>
  <si>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</si>
  <si>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</si>
  <si>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</si>
  <si>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</si>
  <si>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</si>
  <si>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</si>
  <si>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</si>
  <si>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</si>
  <si>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</si>
  <si>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</si>
  <si>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</si>
  <si>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</si>
  <si>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</si>
  <si>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</si>
  <si>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</si>
  <si>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</si>
  <si>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</si>
  <si>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</si>
  <si>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</si>
  <si>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</si>
  <si>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</si>
  <si>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</si>
  <si>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</si>
  <si>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</si>
  <si>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</si>
  <si>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</si>
  <si>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</si>
  <si>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</si>
  <si>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</si>
  <si>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</si>
  <si>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</si>
  <si>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</si>
  <si>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</si>
  <si>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</si>
  <si>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</si>
  <si>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</si>
  <si>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</si>
  <si>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</si>
  <si>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</si>
  <si>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</si>
  <si>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</si>
  <si>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</si>
  <si>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</si>
  <si>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</si>
  <si>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</si>
  <si>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</si>
  <si>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</si>
  <si>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</si>
  <si>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</si>
  <si>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</si>
  <si>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</si>
  <si>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</si>
  <si>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</si>
  <si>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</si>
  <si>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</si>
  <si>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</si>
  <si>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</si>
  <si>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</si>
  <si>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</si>
  <si>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</si>
  <si>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</si>
  <si>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</si>
  <si>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</si>
  <si>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</si>
  <si>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</si>
  <si>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</si>
  <si>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</si>
  <si>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</si>
  <si>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</si>
  <si>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</si>
  <si>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</si>
  <si>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</si>
  <si>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</si>
  <si>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</si>
  <si>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</si>
  <si>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</si>
  <si>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</si>
  <si>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</si>
  <si>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</si>
  <si>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</si>
  <si>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</si>
  <si>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</si>
  <si>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</si>
  <si>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</si>
  <si>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</si>
  <si>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</si>
  <si>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</si>
  <si>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</si>
  <si>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</si>
  <si>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</si>
  <si>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</si>
  <si>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</si>
  <si>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</si>
  <si>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</si>
  <si>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</si>
  <si>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</si>
  <si>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</si>
  <si>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</si>
  <si>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</si>
  <si>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</si>
  <si>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</si>
  <si>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</si>
  <si>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</si>
  <si>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</si>
  <si>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</si>
  <si>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</si>
  <si>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</si>
  <si>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</si>
  <si>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</si>
  <si>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</si>
  <si>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</si>
  <si>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</si>
  <si>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</si>
  <si>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</si>
  <si>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</si>
  <si>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</si>
  <si>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</si>
  <si>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</si>
  <si>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</si>
  <si>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</si>
  <si>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</si>
  <si>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</si>
  <si>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</si>
  <si>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</si>
  <si>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</si>
  <si>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</si>
  <si>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</si>
  <si>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</si>
  <si>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</si>
  <si>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</si>
  <si>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</si>
  <si>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</si>
  <si>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</si>
  <si>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</si>
  <si>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</si>
  <si>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</si>
  <si>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</si>
  <si>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</si>
  <si>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</si>
  <si>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</si>
  <si>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</si>
  <si>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</si>
  <si>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</si>
  <si>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</si>
  <si>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</si>
  <si>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</si>
  <si>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</si>
  <si>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</si>
  <si>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</si>
  <si>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</si>
  <si>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</si>
  <si>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</si>
  <si>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</si>
  <si>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</si>
  <si>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</si>
  <si>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</si>
  <si>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</si>
  <si>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</si>
  <si>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</si>
  <si>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</si>
  <si>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</si>
  <si>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</si>
  <si>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</si>
  <si>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</si>
  <si>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</si>
  <si>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</si>
  <si>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</si>
  <si>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</si>
  <si>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</si>
  <si>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</si>
  <si>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</si>
  <si>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</si>
  <si>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</si>
  <si>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</si>
  <si>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</si>
  <si>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</si>
  <si>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</si>
  <si>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</si>
  <si>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</si>
  <si>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</si>
  <si>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</si>
  <si>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</si>
  <si>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</si>
  <si>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</si>
  <si>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</si>
  <si>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</si>
  <si>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</si>
  <si>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</si>
  <si>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</si>
  <si>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</si>
  <si>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</si>
  <si>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</si>
  <si>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</si>
  <si>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</si>
  <si>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</si>
  <si>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</si>
  <si>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</si>
  <si>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</si>
  <si>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</si>
  <si>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</si>
  <si>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</si>
  <si>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</si>
  <si>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</si>
  <si>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</si>
  <si>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</si>
  <si>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</si>
  <si>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</si>
  <si>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</si>
  <si>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</si>
  <si>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</si>
  <si>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</si>
  <si>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</si>
  <si>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</si>
  <si>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</si>
  <si>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</si>
  <si>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</si>
  <si>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</si>
  <si>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</si>
  <si>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</si>
  <si>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</si>
  <si>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</si>
  <si>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</si>
  <si>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</si>
  <si>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</si>
  <si>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</si>
  <si>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</si>
  <si>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</si>
  <si>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</si>
  <si>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</si>
  <si>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</si>
  <si>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</si>
  <si>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</si>
  <si>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</si>
  <si>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</si>
  <si>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</si>
  <si>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</si>
  <si>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</si>
  <si>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</si>
  <si>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</si>
  <si>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</si>
  <si>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</si>
  <si>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</si>
  <si>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</si>
  <si>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</si>
  <si>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</si>
  <si>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</si>
  <si>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</si>
  <si>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</si>
  <si>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</si>
  <si>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</si>
  <si>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</si>
  <si>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</si>
  <si>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</si>
  <si>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</si>
  <si>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</si>
  <si>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</si>
  <si>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</si>
  <si>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</si>
  <si>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</si>
  <si>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</si>
  <si>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</si>
  <si>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</si>
  <si>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</si>
  <si>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</si>
  <si>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</si>
  <si>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</si>
  <si>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</si>
  <si>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</si>
  <si>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</si>
  <si>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</si>
  <si>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</si>
  <si>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</si>
  <si>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</si>
  <si>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</si>
  <si>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</si>
  <si>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</si>
  <si>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</si>
  <si>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</si>
  <si>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</si>
  <si>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</si>
  <si>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</si>
  <si>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</si>
  <si>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</si>
  <si>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</si>
  <si>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</si>
  <si>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</si>
  <si>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</si>
  <si>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</si>
  <si>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</si>
  <si>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</si>
  <si>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</si>
  <si>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</si>
  <si>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</si>
  <si>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</si>
  <si>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</si>
  <si>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</si>
  <si>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</si>
  <si>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</si>
  <si>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</si>
  <si>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</si>
  <si>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</si>
  <si>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</si>
  <si>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</si>
  <si>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</si>
  <si>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</si>
  <si>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</si>
  <si>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</si>
  <si>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</si>
  <si>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</si>
  <si>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</si>
  <si>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</si>
  <si>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</si>
  <si>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</si>
  <si>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</si>
  <si>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</si>
  <si>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</si>
  <si>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</si>
  <si>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</si>
  <si>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</si>
  <si>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</si>
  <si>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</si>
  <si>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</si>
  <si>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</si>
  <si>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</si>
  <si>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</si>
  <si>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</si>
  <si>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</si>
  <si>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</si>
  <si>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</si>
  <si>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</si>
  <si>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</si>
  <si>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</si>
  <si>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</si>
  <si>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</si>
  <si>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</si>
  <si>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</si>
  <si>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</si>
  <si>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</si>
  <si>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</si>
  <si>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</si>
  <si>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</si>
  <si>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</si>
  <si>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</si>
  <si>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</si>
  <si>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</si>
  <si>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</si>
  <si>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</si>
  <si>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</si>
  <si>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</si>
  <si>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</si>
  <si>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</si>
  <si>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</si>
  <si>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</si>
  <si>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</si>
  <si>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</si>
  <si>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</si>
  <si>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</si>
  <si>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</si>
  <si>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</si>
  <si>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</si>
  <si>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</si>
  <si>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</si>
  <si>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</si>
  <si>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</si>
  <si>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</si>
  <si>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</si>
  <si>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</si>
  <si>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</si>
  <si>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</si>
  <si>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</si>
  <si>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</si>
  <si>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</si>
  <si>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</si>
  <si>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</si>
  <si>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</si>
  <si>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</si>
  <si>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</si>
  <si>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</si>
  <si>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</si>
  <si>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</si>
  <si>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</si>
  <si>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</si>
  <si>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</si>
  <si>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</si>
  <si>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</si>
  <si>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</si>
  <si>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</si>
  <si>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</si>
  <si>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</si>
  <si>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</si>
  <si>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</si>
  <si>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</si>
  <si>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</si>
  <si>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</si>
  <si>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</si>
  <si>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</si>
  <si>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</si>
  <si>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</si>
  <si>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</si>
  <si>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</si>
  <si>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</si>
  <si>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</si>
  <si>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</si>
  <si>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</si>
  <si>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</si>
  <si>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</si>
  <si>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</si>
  <si>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</si>
  <si>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</si>
  <si>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</si>
  <si>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</si>
  <si>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</si>
  <si>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</si>
  <si>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</si>
  <si>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</si>
  <si>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</si>
  <si>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</si>
  <si>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</si>
  <si>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</si>
  <si>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</si>
  <si>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</si>
  <si>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</si>
  <si>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</si>
  <si>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</si>
  <si>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</si>
  <si>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</si>
  <si>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</si>
  <si>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</si>
  <si>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</si>
  <si>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</si>
  <si>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</si>
  <si>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</si>
  <si>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</si>
  <si>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</si>
  <si>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</si>
  <si>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</si>
  <si>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</si>
  <si>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</si>
  <si>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</si>
  <si>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</si>
  <si>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</si>
  <si>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</si>
  <si>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</si>
  <si>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</si>
  <si>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</si>
  <si>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</si>
  <si>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</si>
  <si>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</si>
  <si>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</si>
  <si>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</si>
  <si>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</si>
  <si>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</si>
  <si>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</si>
  <si>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</si>
  <si>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</si>
  <si>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</si>
  <si>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</si>
  <si>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</si>
  <si>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</si>
  <si>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</si>
  <si>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</si>
  <si>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</si>
  <si>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</si>
  <si>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</si>
  <si>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</si>
  <si>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</si>
  <si>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</si>
  <si>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</si>
  <si>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</si>
  <si>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</si>
  <si>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</si>
  <si>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</si>
  <si>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</si>
  <si>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</si>
  <si>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</si>
  <si>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</si>
  <si>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</si>
  <si>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</si>
  <si>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</si>
  <si>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</si>
  <si>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</si>
  <si>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</si>
  <si>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</si>
  <si>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</si>
  <si>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</si>
  <si>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</si>
  <si>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</si>
  <si>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</si>
  <si>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</si>
  <si>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</si>
  <si>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</si>
  <si>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</si>
  <si>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</si>
  <si>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</si>
  <si>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</si>
  <si>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</si>
  <si>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</si>
  <si>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</si>
  <si>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</si>
  <si>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</si>
  <si>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</si>
  <si>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</si>
  <si>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</si>
  <si>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</si>
  <si>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</si>
  <si>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</si>
  <si>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</si>
  <si>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</si>
  <si>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</si>
  <si>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</si>
  <si>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</si>
  <si>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</si>
  <si>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</si>
  <si>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</si>
  <si>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</si>
  <si>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</si>
  <si>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</si>
  <si>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</si>
  <si>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</si>
  <si>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</si>
  <si>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</si>
  <si>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</si>
  <si>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</si>
  <si>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</si>
  <si>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</si>
  <si>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</si>
  <si>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</si>
  <si>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</si>
  <si>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</si>
  <si>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</si>
  <si>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</si>
  <si>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</si>
  <si>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</si>
  <si>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</si>
  <si>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</si>
  <si>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</si>
  <si>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</si>
  <si>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</si>
  <si>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</si>
  <si>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</si>
  <si>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</si>
  <si>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</si>
  <si>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</si>
  <si>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</si>
  <si>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</si>
  <si>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</si>
  <si>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</si>
  <si>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</si>
  <si>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</si>
  <si>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</si>
  <si>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</si>
  <si>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</si>
  <si>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</si>
  <si>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</si>
  <si>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</si>
  <si>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</si>
  <si>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</si>
  <si>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</si>
  <si>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</si>
  <si>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</si>
  <si>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</si>
  <si>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</si>
  <si>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</si>
  <si>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</si>
  <si>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</si>
  <si>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</si>
  <si>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</si>
  <si>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</si>
  <si>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</si>
  <si>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</si>
  <si>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</si>
  <si>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</si>
  <si>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</si>
  <si>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</si>
  <si>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</si>
  <si>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</si>
  <si>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</si>
  <si>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</si>
  <si>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</si>
  <si>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</si>
  <si>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</si>
  <si>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</si>
  <si>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</si>
  <si>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</si>
  <si>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</si>
  <si>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</si>
  <si>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</si>
  <si>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</si>
  <si>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</si>
  <si>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</si>
  <si>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</si>
  <si>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</si>
  <si>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</si>
  <si>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</si>
  <si>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</si>
  <si>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</si>
  <si>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</si>
  <si>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</si>
  <si>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</si>
  <si>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</si>
  <si>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</si>
  <si>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</si>
  <si>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</si>
  <si>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</si>
  <si>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</si>
  <si>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</si>
  <si>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</si>
  <si>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</si>
  <si>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</si>
  <si>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</si>
  <si>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</si>
  <si>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</si>
  <si>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</si>
  <si>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</si>
  <si>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</si>
  <si>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</si>
  <si>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</si>
  <si>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</si>
  <si>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</si>
  <si>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</si>
  <si>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</si>
  <si>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</si>
  <si>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</si>
  <si>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</si>
  <si>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</si>
  <si>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</si>
  <si>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</si>
  <si>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</si>
  <si>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</si>
  <si>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</si>
  <si>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</si>
  <si>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</si>
  <si>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</si>
  <si>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</si>
  <si>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</si>
  <si>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</si>
  <si>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</si>
  <si>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</si>
  <si>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</si>
  <si>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</si>
  <si>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</si>
  <si>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</si>
  <si>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</si>
  <si>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</si>
  <si>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</si>
  <si>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</si>
  <si>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</si>
  <si>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</si>
  <si>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</si>
  <si>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</si>
  <si>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</si>
  <si>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</si>
  <si>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</si>
  <si>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</si>
  <si>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</si>
  <si>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</si>
  <si>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</si>
  <si>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</si>
  <si>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</si>
  <si>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</si>
  <si>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</si>
  <si>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</si>
  <si>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</si>
  <si>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</si>
  <si>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</si>
  <si>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</si>
  <si>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</si>
  <si>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</si>
  <si>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</si>
  <si>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</si>
  <si>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</si>
  <si>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</si>
  <si>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</si>
  <si>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</si>
  <si>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</si>
  <si>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</si>
  <si>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</si>
  <si>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</si>
  <si>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</si>
  <si>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</si>
  <si>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</si>
  <si>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</si>
  <si>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</si>
  <si>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</si>
  <si>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</si>
  <si>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</si>
  <si>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</si>
  <si>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</si>
  <si>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</si>
  <si>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</si>
  <si>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</si>
  <si>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</si>
  <si>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</si>
  <si>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</si>
  <si>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</si>
  <si>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</si>
  <si>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</si>
  <si>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</si>
  <si>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</si>
  <si>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</si>
  <si>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</si>
  <si>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</si>
  <si>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</si>
  <si>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</si>
  <si>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</si>
  <si>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</si>
  <si>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</si>
  <si>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</si>
  <si>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</si>
  <si>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</si>
  <si>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</si>
  <si>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</si>
  <si>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</si>
  <si>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</si>
  <si>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</si>
  <si>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</si>
  <si>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</si>
  <si>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</si>
  <si>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</si>
  <si>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</si>
  <si>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</si>
  <si>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</si>
  <si>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</si>
  <si>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</si>
  <si>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</si>
  <si>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</si>
  <si>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</si>
  <si>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</si>
  <si>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</si>
  <si>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</si>
  <si>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</si>
  <si>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</si>
  <si>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</si>
  <si>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</si>
  <si>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</si>
  <si>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</si>
  <si>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</si>
  <si>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</si>
  <si>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</si>
  <si>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</si>
  <si>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</si>
  <si>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</si>
  <si>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</si>
  <si>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</si>
  <si>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</si>
  <si>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</si>
  <si>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</si>
  <si>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</si>
  <si>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</si>
  <si>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</si>
  <si>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</si>
  <si>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</si>
  <si>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</si>
  <si>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</si>
  <si>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</si>
  <si>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</si>
  <si>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</si>
  <si>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</si>
  <si>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</si>
  <si>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</si>
  <si>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</si>
  <si>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</si>
  <si>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</si>
  <si>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</si>
  <si>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</si>
  <si>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</si>
  <si>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</si>
  <si>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</si>
  <si>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</si>
  <si>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</si>
  <si>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</si>
  <si>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</si>
  <si>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</si>
  <si>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</si>
  <si>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</si>
  <si>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</si>
  <si>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</si>
  <si>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</si>
  <si>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</si>
  <si>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</si>
  <si>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</si>
  <si>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</si>
  <si>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</si>
  <si>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</si>
  <si>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</si>
  <si>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</si>
  <si>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</si>
  <si>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</si>
  <si>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</si>
  <si>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</si>
  <si>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</si>
  <si>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</si>
  <si>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</si>
  <si>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</si>
  <si>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</si>
  <si>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</si>
  <si>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</si>
  <si>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</si>
  <si>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</si>
  <si>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</si>
  <si>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</si>
  <si>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</si>
  <si>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</si>
  <si>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</si>
  <si>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</si>
  <si>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</si>
  <si>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</si>
  <si>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</si>
  <si>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</si>
  <si>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</si>
  <si>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</si>
  <si>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</si>
  <si>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</si>
  <si>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</si>
  <si>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</si>
  <si>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</si>
  <si>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</si>
  <si>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</si>
  <si>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</si>
  <si>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</si>
  <si>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</si>
  <si>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</si>
  <si>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</si>
  <si>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</si>
  <si>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</si>
  <si>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</si>
  <si>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</si>
  <si>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</si>
  <si>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</si>
  <si>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</si>
  <si>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</si>
  <si>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</si>
  <si>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</si>
  <si>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</si>
  <si>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</si>
  <si>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</si>
  <si>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</si>
  <si>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</si>
  <si>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</si>
  <si>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</si>
  <si>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</si>
  <si>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</si>
  <si>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</si>
  <si>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</si>
  <si>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</si>
  <si>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</si>
  <si>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</si>
  <si>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</si>
  <si>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</si>
  <si>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</si>
  <si>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</si>
  <si>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</si>
  <si>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</si>
  <si>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</si>
  <si>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</si>
  <si>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</si>
  <si>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</si>
  <si>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</si>
  <si>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</si>
  <si>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</si>
  <si>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</si>
  <si>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</si>
  <si>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</si>
  <si>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</si>
  <si>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</si>
  <si>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</si>
  <si>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</si>
  <si>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</si>
  <si>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</si>
  <si>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</si>
  <si>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</si>
  <si>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</si>
  <si>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</si>
  <si>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</si>
  <si>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</si>
  <si>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</si>
  <si>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</si>
  <si>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</si>
  <si>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</si>
  <si>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</si>
  <si>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</si>
  <si>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</si>
  <si>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</si>
  <si>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</si>
  <si>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</si>
  <si>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</si>
  <si>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</si>
  <si>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</si>
  <si>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</si>
  <si>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</si>
  <si>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</si>
  <si>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</si>
  <si>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</si>
  <si>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</si>
  <si>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</si>
  <si>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</si>
  <si>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</si>
  <si>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</si>
  <si>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</si>
  <si>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</si>
  <si>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</si>
  <si>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</si>
  <si>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</si>
  <si>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</si>
  <si>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</si>
  <si>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</si>
  <si>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</si>
  <si>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</si>
  <si>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</si>
  <si>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</si>
  <si>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</si>
  <si>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</si>
  <si>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</si>
  <si>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</si>
  <si>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</si>
  <si>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</si>
  <si>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</si>
  <si>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</si>
  <si>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</si>
  <si>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</si>
  <si>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</si>
  <si>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</si>
  <si>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</si>
  <si>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</si>
  <si>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</si>
  <si>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</si>
  <si>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</si>
  <si>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</si>
  <si>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</si>
  <si>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</si>
  <si>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</si>
  <si>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</si>
  <si>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</si>
  <si>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</si>
  <si>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</si>
  <si>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</si>
  <si>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</si>
  <si>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</si>
  <si>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</si>
  <si>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</si>
  <si>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</si>
  <si>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</si>
  <si>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</si>
  <si>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</si>
  <si>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</si>
  <si>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</si>
  <si>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</si>
  <si>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</si>
  <si>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</si>
  <si>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</si>
  <si>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</si>
  <si>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</si>
  <si>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</si>
  <si>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</si>
  <si>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</si>
  <si>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</si>
  <si>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</si>
  <si>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</si>
  <si>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</si>
  <si>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</si>
  <si>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</si>
  <si>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</si>
  <si>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</si>
  <si>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</si>
  <si>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</si>
  <si>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</si>
  <si>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</si>
  <si>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</si>
  <si>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</si>
  <si>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</si>
  <si>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</si>
  <si>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</si>
  <si>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</si>
  <si>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</si>
  <si>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</si>
  <si>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</si>
  <si>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</si>
  <si>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</si>
  <si>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</si>
  <si>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</si>
  <si>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</si>
  <si>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</si>
  <si>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</si>
  <si>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</si>
  <si>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</si>
  <si>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</si>
  <si>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</si>
  <si>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</si>
  <si>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</si>
  <si>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</si>
  <si>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</si>
  <si>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</si>
  <si>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</si>
  <si>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</si>
  <si>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</si>
  <si>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</si>
  <si>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</si>
  <si>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</si>
  <si>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</si>
  <si>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</si>
  <si>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</si>
  <si>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</si>
  <si>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</si>
  <si>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</si>
  <si>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</si>
  <si>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</si>
  <si>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</si>
  <si>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</si>
  <si>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</si>
  <si>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</si>
  <si>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</si>
  <si>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</si>
  <si>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</si>
  <si>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</si>
  <si>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</si>
  <si>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</si>
  <si>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</si>
  <si>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</si>
  <si>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</si>
  <si>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</si>
  <si>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</si>
  <si>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</si>
  <si>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</si>
  <si>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</si>
  <si>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</si>
  <si>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</si>
  <si>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</si>
  <si>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</si>
  <si>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</si>
  <si>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</si>
  <si>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</si>
  <si>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</si>
  <si>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</si>
  <si>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</si>
  <si>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</si>
  <si>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</si>
  <si>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</si>
  <si>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</si>
  <si>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</si>
  <si>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</si>
  <si>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</si>
  <si>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</si>
  <si>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</si>
  <si>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</si>
  <si>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</si>
  <si>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</si>
  <si>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</si>
  <si>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</si>
  <si>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</si>
  <si>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</si>
  <si>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</si>
  <si>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</si>
  <si>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</si>
  <si>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</si>
  <si>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</si>
  <si>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</si>
  <si>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</si>
  <si>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</si>
  <si>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</si>
  <si>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</si>
  <si>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</si>
  <si>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</si>
  <si>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</si>
  <si>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</si>
  <si>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</si>
  <si>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</si>
  <si>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</si>
  <si>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</si>
  <si>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</si>
  <si>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</si>
  <si>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</si>
  <si>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</si>
  <si>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</si>
  <si>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</si>
  <si>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</si>
  <si>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</si>
  <si>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</si>
  <si>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</si>
  <si>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</si>
  <si>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</si>
  <si>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</si>
  <si>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</si>
  <si>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</si>
  <si>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</si>
  <si>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</si>
  <si>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</si>
  <si>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</si>
  <si>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</si>
  <si>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</si>
  <si>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</si>
  <si>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</si>
  <si>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</si>
  <si>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</si>
  <si>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</si>
  <si>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</si>
  <si>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</si>
  <si>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</si>
  <si>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</si>
  <si>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</si>
  <si>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</si>
  <si>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</si>
  <si>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</si>
  <si>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</si>
  <si>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</si>
  <si>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</si>
  <si>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</si>
  <si>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</si>
  <si>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</si>
  <si>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</si>
  <si>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</si>
  <si>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</si>
  <si>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</si>
  <si>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</si>
  <si>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</si>
  <si>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</si>
  <si>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</si>
  <si>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</si>
  <si>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</si>
  <si>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</si>
  <si>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</si>
  <si>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</si>
  <si>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</si>
  <si>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</si>
  <si>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</si>
  <si>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</si>
  <si>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</si>
  <si>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</si>
  <si>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</si>
  <si>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</si>
  <si>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</si>
  <si>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</si>
  <si>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</si>
  <si>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</si>
  <si>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</si>
  <si>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</si>
  <si>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</si>
  <si>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</si>
  <si>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</si>
  <si>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</si>
  <si>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</si>
  <si>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</si>
  <si>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</si>
  <si>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</si>
  <si>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</si>
  <si>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</si>
  <si>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</si>
  <si>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</si>
  <si>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</si>
  <si>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</si>
  <si>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</si>
  <si>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</si>
  <si>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</si>
  <si>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</si>
  <si>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</si>
  <si>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</si>
  <si>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</si>
  <si>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</si>
  <si>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</si>
  <si>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</si>
  <si>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</si>
  <si>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</si>
  <si>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</si>
  <si>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</si>
  <si>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</si>
  <si>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</si>
  <si>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</si>
  <si>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</si>
  <si>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</si>
  <si>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</si>
  <si>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</si>
  <si>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</si>
  <si>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</si>
  <si>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</si>
  <si>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</si>
  <si>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</si>
  <si>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</si>
  <si>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</si>
  <si>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</si>
  <si>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</si>
  <si>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</si>
  <si>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</si>
  <si>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</si>
  <si>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</si>
  <si>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</si>
  <si>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</si>
  <si>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</si>
  <si>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</si>
  <si>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</si>
  <si>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</si>
  <si>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</si>
  <si>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</si>
  <si>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</si>
  <si>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</si>
  <si>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</si>
  <si>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</si>
  <si>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</si>
  <si>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</si>
  <si>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</si>
  <si>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</si>
  <si>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</si>
  <si>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</si>
  <si>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</si>
  <si>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</si>
  <si>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</si>
  <si>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</si>
  <si>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</si>
  <si>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</si>
  <si>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</si>
  <si>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</si>
  <si>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</si>
  <si>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</si>
  <si>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</si>
  <si>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</si>
  <si>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</si>
  <si>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</si>
  <si>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</si>
  <si>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</si>
  <si>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</si>
  <si>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</si>
  <si>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</si>
  <si>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</si>
  <si>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</si>
  <si>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</si>
  <si>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</si>
  <si>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</si>
  <si>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</si>
  <si>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</si>
  <si>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</si>
  <si>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</si>
  <si>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</si>
  <si>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</si>
  <si>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</si>
  <si>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</si>
  <si>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</si>
  <si>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</si>
  <si>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</si>
  <si>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</si>
  <si>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</si>
  <si>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</si>
  <si>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</si>
  <si>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</si>
  <si>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</si>
  <si>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</si>
  <si>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</si>
  <si>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</si>
  <si>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</si>
  <si>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</si>
  <si>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</si>
  <si>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</si>
  <si>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</si>
  <si>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</si>
  <si>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</si>
  <si>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</si>
  <si>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</si>
  <si>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</si>
  <si>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</si>
  <si>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</si>
  <si>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</si>
  <si>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</si>
  <si>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</si>
  <si>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</si>
  <si>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</si>
  <si>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</si>
  <si>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</si>
  <si>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</si>
  <si>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</si>
  <si>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</si>
  <si>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</si>
  <si>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</si>
  <si>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</si>
  <si>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</si>
  <si>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</si>
  <si>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</si>
  <si>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</si>
  <si>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</si>
  <si>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</si>
  <si>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</si>
  <si>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</si>
  <si>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</si>
  <si>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</si>
  <si>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</si>
  <si>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</si>
  <si>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</si>
  <si>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</si>
  <si>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</si>
  <si>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</si>
  <si>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</si>
  <si>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</si>
  <si>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</si>
  <si>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</si>
  <si>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</si>
  <si>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</si>
  <si>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</si>
  <si>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</si>
  <si>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</si>
  <si>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</si>
  <si>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</si>
  <si>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</si>
  <si>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</si>
  <si>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</si>
  <si>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</si>
  <si>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</si>
  <si>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</si>
  <si>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</si>
  <si>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</si>
  <si>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</si>
  <si>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</si>
  <si>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</si>
  <si>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</si>
  <si>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</si>
  <si>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</si>
  <si>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</si>
  <si>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</si>
  <si>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</si>
  <si>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</si>
  <si>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</si>
  <si>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</si>
  <si>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</si>
  <si>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</si>
  <si>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</si>
  <si>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</si>
  <si>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</si>
  <si>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</si>
  <si>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</si>
  <si>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</si>
  <si>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</si>
  <si>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</si>
  <si>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</si>
  <si>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</si>
  <si>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</si>
  <si>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</si>
  <si>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</si>
  <si>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</si>
  <si>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</si>
  <si>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</si>
  <si>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</si>
  <si>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</si>
  <si>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</si>
  <si>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</si>
  <si>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</si>
  <si>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</si>
  <si>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</si>
  <si>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</si>
  <si>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</si>
  <si>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</si>
  <si>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</si>
  <si>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</si>
  <si>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</si>
  <si>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</si>
  <si>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</si>
  <si>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</si>
  <si>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</si>
  <si>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</si>
  <si>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</si>
  <si>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</si>
  <si>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</si>
  <si>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</si>
  <si>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</si>
  <si>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</si>
  <si>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</si>
  <si>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</si>
  <si>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</si>
  <si>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</si>
  <si>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</si>
  <si>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</si>
  <si>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</si>
  <si>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</si>
  <si>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</si>
  <si>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</si>
  <si>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</si>
  <si>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</si>
  <si>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</si>
  <si>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</si>
  <si>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</si>
  <si>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</si>
  <si>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</si>
  <si>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</si>
  <si>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</si>
  <si>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</si>
  <si>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</si>
  <si>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</si>
  <si>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</si>
  <si>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</si>
  <si>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</si>
  <si>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</si>
  <si>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</si>
  <si>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</si>
  <si>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</si>
  <si>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</si>
  <si>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</si>
  <si>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</si>
  <si>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</si>
  <si>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</si>
  <si>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</si>
  <si>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</si>
  <si>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</si>
  <si>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</si>
  <si>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</si>
  <si>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</si>
  <si>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</si>
  <si>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</si>
  <si>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</si>
  <si>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</si>
  <si>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</si>
  <si>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</si>
  <si>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</si>
  <si>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</si>
  <si>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</si>
  <si>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</si>
  <si>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</si>
  <si>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</si>
  <si>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</si>
  <si>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</si>
  <si>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</si>
  <si>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</si>
  <si>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</si>
  <si>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</si>
  <si>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</si>
  <si>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</si>
  <si>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</si>
  <si>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</si>
  <si>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</si>
  <si>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</si>
  <si>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</si>
  <si>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</si>
  <si>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</si>
  <si>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</si>
  <si>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</si>
  <si>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</si>
  <si>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</si>
  <si>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</si>
  <si>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</si>
  <si>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</si>
  <si>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</si>
  <si>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</si>
  <si>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</si>
  <si>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</si>
  <si>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</si>
  <si>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</si>
  <si>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</si>
  <si>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</si>
  <si>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</si>
  <si>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</si>
  <si>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</si>
  <si>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</si>
  <si>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</si>
  <si>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</si>
  <si>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</si>
  <si>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</si>
  <si>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</si>
  <si>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</si>
  <si>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</si>
  <si>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</si>
  <si>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</si>
  <si>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</si>
  <si>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</si>
  <si>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</si>
  <si>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</si>
  <si>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</si>
  <si>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</si>
  <si>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</si>
  <si>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</si>
  <si>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</si>
  <si>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</si>
  <si>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</si>
  <si>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</si>
  <si>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</si>
  <si>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</si>
  <si>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</si>
  <si>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</si>
  <si>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</si>
  <si>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</si>
  <si>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</si>
  <si>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</si>
  <si>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</si>
  <si>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</si>
  <si>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</si>
  <si>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</si>
  <si>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</si>
  <si>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</si>
  <si>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</si>
  <si>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</si>
  <si>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</si>
  <si>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</si>
  <si>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</si>
  <si>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</si>
  <si>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</si>
  <si>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</si>
  <si>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</si>
  <si>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</si>
  <si>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</si>
  <si>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</si>
  <si>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</si>
  <si>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</si>
  <si>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</si>
  <si>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</si>
  <si>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</si>
  <si>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</si>
  <si>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</si>
  <si>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</si>
  <si>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</si>
  <si>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</si>
  <si>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</si>
  <si>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</si>
  <si>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</si>
  <si>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</si>
  <si>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</si>
  <si>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</si>
  <si>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</si>
  <si>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</si>
  <si>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</si>
  <si>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</si>
  <si>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</si>
  <si>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</si>
  <si>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</si>
  <si>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</si>
  <si>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</si>
  <si>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</si>
  <si>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</si>
  <si>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</si>
  <si>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</si>
  <si>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</si>
  <si>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</si>
  <si>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</si>
  <si>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</si>
  <si>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</si>
  <si>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</si>
  <si>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</si>
  <si>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</si>
  <si>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</si>
  <si>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</si>
  <si>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</si>
  <si>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</si>
  <si>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</si>
  <si>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</si>
  <si>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</si>
  <si>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</si>
  <si>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</si>
  <si>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</si>
  <si>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</si>
  <si>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</si>
  <si>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</si>
  <si>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</si>
  <si>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</si>
  <si>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</si>
  <si>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</si>
  <si>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</si>
  <si>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</si>
  <si>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</si>
  <si>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</si>
  <si>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</si>
  <si>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</si>
  <si>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</si>
  <si>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</si>
  <si>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</si>
  <si>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</si>
  <si>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</si>
  <si>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</si>
  <si>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</si>
  <si>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</si>
  <si>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</si>
  <si>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</si>
  <si>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</si>
  <si>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</si>
  <si>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</si>
  <si>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</si>
  <si>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</si>
  <si>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</si>
  <si>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</si>
  <si>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</si>
  <si>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</si>
  <si>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</si>
  <si>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</si>
  <si>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</si>
  <si>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</si>
  <si>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</si>
  <si>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</si>
  <si>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</si>
  <si>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</si>
  <si>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</si>
  <si>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</si>
  <si>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</si>
  <si>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</si>
  <si>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</si>
  <si>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</si>
  <si>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</si>
  <si>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</si>
  <si>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</si>
  <si>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</si>
  <si>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</si>
  <si>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</si>
  <si>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</si>
  <si>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</si>
  <si>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</si>
  <si>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</si>
  <si>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</si>
  <si>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</si>
  <si>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</si>
  <si>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</si>
  <si>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</si>
  <si>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</si>
  <si>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</si>
  <si>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</si>
  <si>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</si>
  <si>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</si>
  <si>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</si>
  <si>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</si>
  <si>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</si>
  <si>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</si>
  <si>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</si>
  <si>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</si>
  <si>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</si>
  <si>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</si>
  <si>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</si>
  <si>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</si>
  <si>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</si>
  <si>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</si>
  <si>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</si>
  <si>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</si>
  <si>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</si>
  <si>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</si>
  <si>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</si>
  <si>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</si>
  <si>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</si>
  <si>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</si>
  <si>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</si>
  <si>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</si>
  <si>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</si>
  <si>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</si>
  <si>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</si>
  <si>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</si>
  <si>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</si>
  <si>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</si>
  <si>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</si>
  <si>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</si>
  <si>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</si>
  <si>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</si>
  <si>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</si>
  <si>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</si>
  <si>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</si>
  <si>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</si>
  <si>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</si>
  <si>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</si>
  <si>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</si>
  <si>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</si>
  <si>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</si>
  <si>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</si>
  <si>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</si>
  <si>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</si>
  <si>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</si>
  <si>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</si>
  <si>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</si>
  <si>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</si>
  <si>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</si>
  <si>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</si>
  <si>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</si>
  <si>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</si>
  <si>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</si>
  <si>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</si>
  <si>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</si>
  <si>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</si>
  <si>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</si>
  <si>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</si>
  <si>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</si>
  <si>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</si>
  <si>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</si>
  <si>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</si>
  <si>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</si>
  <si>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</si>
  <si>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</si>
  <si>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</si>
  <si>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</si>
  <si>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</si>
  <si>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</si>
  <si>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</si>
  <si>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</si>
  <si>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</si>
  <si>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</si>
  <si>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</si>
  <si>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</si>
  <si>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</si>
  <si>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</si>
  <si>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</si>
  <si>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</si>
  <si>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</si>
  <si>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</si>
  <si>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</si>
  <si>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</si>
  <si>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</si>
  <si>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</si>
  <si>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</si>
  <si>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</si>
  <si>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</si>
  <si>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</si>
  <si>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</si>
  <si>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</si>
  <si>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</si>
  <si>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</si>
  <si>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</si>
  <si>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</si>
  <si>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</si>
  <si>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</si>
  <si>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</si>
  <si>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</si>
  <si>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</si>
  <si>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</si>
  <si>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</si>
  <si>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</si>
  <si>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</si>
  <si>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</si>
  <si>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</si>
  <si>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</si>
  <si>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</si>
  <si>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</si>
  <si>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</si>
  <si>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</si>
  <si>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</si>
  <si>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</si>
  <si>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</si>
  <si>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</si>
  <si>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</si>
  <si>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</si>
  <si>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</si>
  <si>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</si>
  <si>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</si>
  <si>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</si>
  <si>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</si>
  <si>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</si>
  <si>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</si>
  <si>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</si>
  <si>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</si>
  <si>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</si>
  <si>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</si>
  <si>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</si>
  <si>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</si>
  <si>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</si>
  <si>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</si>
  <si>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</si>
  <si>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</si>
  <si>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</si>
  <si>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</si>
  <si>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</si>
  <si>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</si>
  <si>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</si>
  <si>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</si>
  <si>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</si>
  <si>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</si>
  <si>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</si>
  <si>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</si>
  <si>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</si>
  <si>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</si>
  <si>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</si>
  <si>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</si>
  <si>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</si>
  <si>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</si>
  <si>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</si>
  <si>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</si>
  <si>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</si>
  <si>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</si>
  <si>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</si>
  <si>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</si>
  <si>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</si>
  <si>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</si>
  <si>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</si>
  <si>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</si>
  <si>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</si>
  <si>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</si>
  <si>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</si>
  <si>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</si>
  <si>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</si>
  <si>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</si>
  <si>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</si>
  <si>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</si>
  <si>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</si>
  <si>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</si>
  <si>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</si>
  <si>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</si>
  <si>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</si>
  <si>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</si>
  <si>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</si>
  <si>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</si>
  <si>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</si>
  <si>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</si>
  <si>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</si>
  <si>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</si>
  <si>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</si>
  <si>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</si>
  <si>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</si>
  <si>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</si>
  <si>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</si>
  <si>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</si>
  <si>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</si>
  <si>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</si>
  <si>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</si>
  <si>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</si>
  <si>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</si>
  <si>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</si>
  <si>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</si>
  <si>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</si>
  <si>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</si>
  <si>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</si>
  <si>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</si>
  <si>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</si>
  <si>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</si>
  <si>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</si>
  <si>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</si>
  <si>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</si>
  <si>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</si>
  <si>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</si>
  <si>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</si>
  <si>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</si>
  <si>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</si>
  <si>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</si>
  <si>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</si>
  <si>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</si>
  <si>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</si>
  <si>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</si>
  <si>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</si>
  <si>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</si>
  <si>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</si>
  <si>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</si>
  <si>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</si>
  <si>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</si>
  <si>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</si>
  <si>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</si>
  <si>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</si>
  <si>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</si>
  <si>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</si>
  <si>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</si>
  <si>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</si>
  <si>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</si>
  <si>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</si>
  <si>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</si>
  <si>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</si>
  <si>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</si>
  <si>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</si>
  <si>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</si>
  <si>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</si>
  <si>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</si>
  <si>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</si>
  <si>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</si>
  <si>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</si>
  <si>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</si>
  <si>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</si>
  <si>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</si>
  <si>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</si>
  <si>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</si>
  <si>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</si>
  <si>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</si>
  <si>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</si>
  <si>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</si>
  <si>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</si>
  <si>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</si>
  <si>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</si>
  <si>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</si>
  <si>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</si>
  <si>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</si>
  <si>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</si>
  <si>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</si>
  <si>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</si>
  <si>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</si>
  <si>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</si>
  <si>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</si>
  <si>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</si>
  <si>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</si>
  <si>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</si>
  <si>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</si>
  <si>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</si>
  <si>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</si>
  <si>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</si>
  <si>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</si>
  <si>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</si>
  <si>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</si>
  <si>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</si>
  <si>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</si>
  <si>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</si>
  <si>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</si>
  <si>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</si>
  <si>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</si>
  <si>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</si>
  <si>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</si>
  <si>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</si>
  <si>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</si>
  <si>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</si>
  <si>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</si>
  <si>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</si>
  <si>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</si>
  <si>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</si>
  <si>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</si>
  <si>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</si>
  <si>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</si>
  <si>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</si>
  <si>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</si>
  <si>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</si>
  <si>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</si>
  <si>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</si>
  <si>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</si>
  <si>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</si>
  <si>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</si>
  <si>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</si>
  <si>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</si>
  <si>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</si>
  <si>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</si>
  <si>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</si>
  <si>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</si>
  <si>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</si>
  <si>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</si>
  <si>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</si>
  <si>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</si>
  <si>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</si>
  <si>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</si>
  <si>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</si>
  <si>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</si>
  <si>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</si>
  <si>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</si>
  <si>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</si>
  <si>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</si>
  <si>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</si>
  <si>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</si>
  <si>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</si>
  <si>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</si>
  <si>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</si>
  <si>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</si>
  <si>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</si>
  <si>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</si>
  <si>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</si>
  <si>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</si>
  <si>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</si>
  <si>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</si>
  <si>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</si>
  <si>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</si>
  <si>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</si>
  <si>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</si>
  <si>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</si>
  <si>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</si>
  <si>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</si>
  <si>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</si>
  <si>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</si>
  <si>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</si>
  <si>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</si>
  <si>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</si>
  <si>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</si>
  <si>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</si>
  <si>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</si>
  <si>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</si>
  <si>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</si>
  <si>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</si>
  <si>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</si>
  <si>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</si>
  <si>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</si>
  <si>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</si>
  <si>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</si>
  <si>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</si>
  <si>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</si>
  <si>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</si>
  <si>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</si>
  <si>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</si>
  <si>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</si>
  <si>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</si>
  <si>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</si>
  <si>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</si>
  <si>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</si>
  <si>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</si>
  <si>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</si>
  <si>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</si>
  <si>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</si>
  <si>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</si>
  <si>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</si>
  <si>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</si>
  <si>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</si>
  <si>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</si>
  <si>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</si>
  <si>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</si>
  <si>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</si>
  <si>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</si>
  <si>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</si>
  <si>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</si>
  <si>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</si>
  <si>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</si>
  <si>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</si>
  <si>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</si>
  <si>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</si>
  <si>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</si>
  <si>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</si>
  <si>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</si>
  <si>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</si>
  <si>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</si>
  <si>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</si>
  <si>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</si>
  <si>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</si>
  <si>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</si>
  <si>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</si>
  <si>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</si>
  <si>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</si>
  <si>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</si>
  <si>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</si>
  <si>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</si>
  <si>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</si>
  <si>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</si>
  <si>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</si>
  <si>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</si>
  <si>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</si>
  <si>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</si>
  <si>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</si>
  <si>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</si>
  <si>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</si>
  <si>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</si>
  <si>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</si>
  <si>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</si>
  <si>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</si>
  <si>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</si>
  <si>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</si>
  <si>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</si>
  <si>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</si>
  <si>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</si>
  <si>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</si>
  <si>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</si>
  <si>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</si>
  <si>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</si>
  <si>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</si>
  <si>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</si>
  <si>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</si>
  <si>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</si>
  <si>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</si>
  <si>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</si>
  <si>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</si>
  <si>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</si>
  <si>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</si>
  <si>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</si>
  <si>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</si>
  <si>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</si>
  <si>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</si>
  <si>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</si>
  <si>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</si>
  <si>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</si>
  <si>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</si>
  <si>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</si>
  <si>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</si>
  <si>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</si>
  <si>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</si>
  <si>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</si>
  <si>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</si>
  <si>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</si>
  <si>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</si>
  <si>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</si>
  <si>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</si>
  <si>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</si>
  <si>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</si>
  <si>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</si>
  <si>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</si>
  <si>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</si>
  <si>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</si>
  <si>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</si>
  <si>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</si>
  <si>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</si>
  <si>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</si>
  <si>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</si>
  <si>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</si>
  <si>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</si>
  <si>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</si>
  <si>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</si>
  <si>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</si>
  <si>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</si>
  <si>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</si>
  <si>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</si>
  <si>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</si>
  <si>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</si>
  <si>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</si>
  <si>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</si>
  <si>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</si>
  <si>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</si>
  <si>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</si>
  <si>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</si>
  <si>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</si>
  <si>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</si>
  <si>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</si>
  <si>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</si>
  <si>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</si>
  <si>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</si>
  <si>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</si>
  <si>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</si>
  <si>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</si>
  <si>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</si>
  <si>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</si>
  <si>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</si>
  <si>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</si>
  <si>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</si>
  <si>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</si>
  <si>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</si>
  <si>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</si>
  <si>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</si>
  <si>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</si>
  <si>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</si>
  <si>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</si>
  <si>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</si>
  <si>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</si>
  <si>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</si>
  <si>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</si>
  <si>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</si>
  <si>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</si>
  <si>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</si>
  <si>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</si>
  <si>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</si>
  <si>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</si>
  <si>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</si>
  <si>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</si>
  <si>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</si>
  <si>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</si>
  <si>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</si>
  <si>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</si>
  <si>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</si>
  <si>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</si>
  <si>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</si>
  <si>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</si>
  <si>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</si>
  <si>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</si>
  <si>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</si>
  <si>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</si>
  <si>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</si>
  <si>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</si>
  <si>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</si>
  <si>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</si>
  <si>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</si>
  <si>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</si>
  <si>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</si>
  <si>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</si>
  <si>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</si>
  <si>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</si>
  <si>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</si>
  <si>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</si>
  <si>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</si>
  <si>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</si>
  <si>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</si>
  <si>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</si>
  <si>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</si>
  <si>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</si>
  <si>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</si>
  <si>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</si>
  <si>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</si>
  <si>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</si>
  <si>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</si>
  <si>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</si>
  <si>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</si>
  <si>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</si>
  <si>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</si>
  <si>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</si>
  <si>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</si>
  <si>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</si>
  <si>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</si>
  <si>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</si>
  <si>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</si>
  <si>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</si>
  <si>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</si>
  <si>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</si>
  <si>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</si>
  <si>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</si>
  <si>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</si>
  <si>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</si>
  <si>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</si>
  <si>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</si>
  <si>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</si>
  <si>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</si>
  <si>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</si>
  <si>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</si>
  <si>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</si>
  <si>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</si>
  <si>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</si>
  <si>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</si>
  <si>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</si>
  <si>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</si>
  <si>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</si>
  <si>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</si>
  <si>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</si>
  <si>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</si>
  <si>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</si>
  <si>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</si>
  <si>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</si>
  <si>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</si>
  <si>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</si>
  <si>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</si>
  <si>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</si>
  <si>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</si>
  <si>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</si>
  <si>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</si>
  <si>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</si>
  <si>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</si>
  <si>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</si>
  <si>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</si>
  <si>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</si>
  <si>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</si>
  <si>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</si>
  <si>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</si>
  <si>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</si>
  <si>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</si>
  <si>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</si>
  <si>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</si>
  <si>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</si>
  <si>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</si>
  <si>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</si>
  <si>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</si>
  <si>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</si>
  <si>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</si>
  <si>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</si>
  <si>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</si>
  <si>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</si>
  <si>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</si>
  <si>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</si>
  <si>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</si>
  <si>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</si>
  <si>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</si>
  <si>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</si>
  <si>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</si>
  <si>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</si>
  <si>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</si>
  <si>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</si>
  <si>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</si>
  <si>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</si>
  <si>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</si>
  <si>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</si>
  <si>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</si>
  <si>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</si>
  <si>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</si>
  <si>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</si>
  <si>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</si>
  <si>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</si>
  <si>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</si>
  <si>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</si>
  <si>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</si>
  <si>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</si>
  <si>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</si>
  <si>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</si>
  <si>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</si>
  <si>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</si>
  <si>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</si>
  <si>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</si>
  <si>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</si>
  <si>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</si>
  <si>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</si>
  <si>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</si>
  <si>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</si>
  <si>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</si>
  <si>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</si>
  <si>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</si>
  <si>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</si>
  <si>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</si>
  <si>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</si>
  <si>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</si>
  <si>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</si>
  <si>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</si>
  <si>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</si>
  <si>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</si>
  <si>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</si>
  <si>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</si>
  <si>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</si>
  <si>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</si>
  <si>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</si>
  <si>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</si>
  <si>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</si>
  <si>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</si>
  <si>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</si>
  <si>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</si>
  <si>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</si>
  <si>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</si>
  <si>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</si>
  <si>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</si>
  <si>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</si>
  <si>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</si>
  <si>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</si>
  <si>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</si>
  <si>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</si>
  <si>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</si>
  <si>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</si>
  <si>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</si>
  <si>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</si>
  <si>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</si>
  <si>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</si>
  <si>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</si>
  <si>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</si>
  <si>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</si>
  <si>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</si>
  <si>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</si>
  <si>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</si>
  <si>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</si>
  <si>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</si>
  <si>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</si>
  <si>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</si>
  <si>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</si>
  <si>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</si>
  <si>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</si>
  <si>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</si>
  <si>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</si>
  <si>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</si>
  <si>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</si>
  <si>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</si>
  <si>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</si>
  <si>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</si>
  <si>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</si>
  <si>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</si>
  <si>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</si>
  <si>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</si>
  <si>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</si>
  <si>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</si>
  <si>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</si>
  <si>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</si>
  <si>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</si>
  <si>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</si>
  <si>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</si>
  <si>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</si>
  <si>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</si>
  <si>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</si>
  <si>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</si>
  <si>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</si>
  <si>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</si>
  <si>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</si>
  <si>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</si>
  <si>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</si>
  <si>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</si>
  <si>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</si>
  <si>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</si>
  <si>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</si>
  <si>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</si>
  <si>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</si>
  <si>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</si>
  <si>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</si>
  <si>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</si>
  <si>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</si>
  <si>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</si>
  <si>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</si>
  <si>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</si>
  <si>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</si>
  <si>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</si>
  <si>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</si>
  <si>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</si>
  <si>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</si>
  <si>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</si>
  <si>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</si>
  <si>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</si>
  <si>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</si>
  <si>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</si>
  <si>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</si>
  <si>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</si>
  <si>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</si>
  <si>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</si>
  <si>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</si>
  <si>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</si>
  <si>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</si>
  <si>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</si>
  <si>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</si>
  <si>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</si>
  <si>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</si>
  <si>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</si>
  <si>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</si>
  <si>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</si>
  <si>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</si>
  <si>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</si>
  <si>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</si>
  <si>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</si>
  <si>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</si>
  <si>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</si>
  <si>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</si>
  <si>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</si>
  <si>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</si>
  <si>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</si>
  <si>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</si>
  <si>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</si>
  <si>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</si>
  <si>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</si>
  <si>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</si>
  <si>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</si>
  <si>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</si>
  <si>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</si>
  <si>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</si>
  <si>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</si>
  <si>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</si>
  <si>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</si>
  <si>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</si>
  <si>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</si>
  <si>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</si>
  <si>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</si>
  <si>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</si>
  <si>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</si>
  <si>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</si>
  <si>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</si>
  <si>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</si>
  <si>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</si>
  <si>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</si>
  <si>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</si>
  <si>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</si>
  <si>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</si>
  <si>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</si>
  <si>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</si>
  <si>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</si>
  <si>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</si>
  <si>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</si>
  <si>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</si>
  <si>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</si>
  <si>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</si>
  <si>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</si>
  <si>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</si>
  <si>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</si>
  <si>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</si>
  <si>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</si>
  <si>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</si>
  <si>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</si>
  <si>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</si>
  <si>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</si>
  <si>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</si>
  <si>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</si>
  <si>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</si>
  <si>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</si>
  <si>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</si>
  <si>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</si>
  <si>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</si>
  <si>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</si>
  <si>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</si>
  <si>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</si>
  <si>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</si>
  <si>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</si>
  <si>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</si>
  <si>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</si>
  <si>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</si>
  <si>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</si>
  <si>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</si>
  <si>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</si>
  <si>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</si>
  <si>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</si>
  <si>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</si>
  <si>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</si>
  <si>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</si>
  <si>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</si>
  <si>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</si>
  <si>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</si>
  <si>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</si>
  <si>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</si>
  <si>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</si>
  <si>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</si>
  <si>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</si>
  <si>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</si>
  <si>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</si>
  <si>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</si>
  <si>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</si>
  <si>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</si>
  <si>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</si>
  <si>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</si>
  <si>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</si>
  <si>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</si>
  <si>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</si>
  <si>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</si>
  <si>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</si>
  <si>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</si>
  <si>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</si>
  <si>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</si>
  <si>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</si>
  <si>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</si>
  <si>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</si>
  <si>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</si>
  <si>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</si>
  <si>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</si>
  <si>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</si>
  <si>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</si>
  <si>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</si>
  <si>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</si>
  <si>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</si>
  <si>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</si>
  <si>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</si>
  <si>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</si>
  <si>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</si>
  <si>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</si>
  <si>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</si>
  <si>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</si>
  <si>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</si>
  <si>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</si>
  <si>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</si>
  <si>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</si>
  <si>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</si>
  <si>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</si>
  <si>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</si>
  <si>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</si>
  <si>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</si>
  <si>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</si>
  <si>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</si>
  <si>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</si>
  <si>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</si>
  <si>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</si>
  <si>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</si>
  <si>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</si>
  <si>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</si>
  <si>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</si>
  <si>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</si>
  <si>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</si>
  <si>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</si>
  <si>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</si>
  <si>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</si>
  <si>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</si>
  <si>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</si>
  <si>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</si>
  <si>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</si>
  <si>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</si>
  <si>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</si>
  <si>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</si>
  <si>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</si>
  <si>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</si>
  <si>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</si>
  <si>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</si>
  <si>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</si>
  <si>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</si>
  <si>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</si>
  <si>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</si>
  <si>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</si>
  <si>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</si>
  <si>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</si>
  <si>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</si>
  <si>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</si>
  <si>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</si>
  <si>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</si>
  <si>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</si>
  <si>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</si>
  <si>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</si>
  <si>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</si>
  <si>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</si>
  <si>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</si>
  <si>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</si>
  <si>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</si>
  <si>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</si>
  <si>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</si>
  <si>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</si>
  <si>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</si>
  <si>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</si>
  <si>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</si>
  <si>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</si>
  <si>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</si>
  <si>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</si>
  <si>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</si>
  <si>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</si>
  <si>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</si>
  <si>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</si>
  <si>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</si>
  <si>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</si>
  <si>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</si>
  <si>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</si>
  <si>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</si>
  <si>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</si>
  <si>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</si>
  <si>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</si>
  <si>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</si>
  <si>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</si>
  <si>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</si>
  <si>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</si>
  <si>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</si>
  <si>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</si>
  <si>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</si>
  <si>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</si>
  <si>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</si>
  <si>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</si>
  <si>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</si>
  <si>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</si>
  <si>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</si>
  <si>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</si>
  <si>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</si>
  <si>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</si>
  <si>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</si>
  <si>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</si>
  <si>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</si>
  <si>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</si>
  <si>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</si>
  <si>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</si>
  <si>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</si>
  <si>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</si>
  <si>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</si>
  <si>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</si>
  <si>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</si>
  <si>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</si>
  <si>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</si>
  <si>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</si>
  <si>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</si>
  <si>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</si>
  <si>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</si>
  <si>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</si>
  <si>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</si>
  <si>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</si>
  <si>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</si>
  <si>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</si>
  <si>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</si>
  <si>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</si>
  <si>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</si>
  <si>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</si>
  <si>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</si>
  <si>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</si>
  <si>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</si>
  <si>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</si>
  <si>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</si>
  <si>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</si>
  <si>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</si>
  <si>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</si>
  <si>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</si>
  <si>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</si>
  <si>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</si>
  <si>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</si>
  <si>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</si>
  <si>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</si>
  <si>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</si>
  <si>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</si>
  <si>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</si>
  <si>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</si>
  <si>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</si>
  <si>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</si>
  <si>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</si>
  <si>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</si>
  <si>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</si>
  <si>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</si>
  <si>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</si>
  <si>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</si>
  <si>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</si>
  <si>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</si>
  <si>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</si>
  <si>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</si>
  <si>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</si>
  <si>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</si>
  <si>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</si>
  <si>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</si>
  <si>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</si>
  <si>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</si>
  <si>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</si>
  <si>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</si>
  <si>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</si>
  <si>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</si>
  <si>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</si>
  <si>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</si>
  <si>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</si>
  <si>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</si>
  <si>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</si>
  <si>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</si>
  <si>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</si>
  <si>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</si>
  <si>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</si>
  <si>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</si>
  <si>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</si>
  <si>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</si>
  <si>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</si>
  <si>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</si>
  <si>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</si>
  <si>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</si>
  <si>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</si>
  <si>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</si>
  <si>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</si>
  <si>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</si>
  <si>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</si>
  <si>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</si>
  <si>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</si>
  <si>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</si>
  <si>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</si>
  <si>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</si>
  <si>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</si>
  <si>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</si>
  <si>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</si>
  <si>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</si>
  <si>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</si>
  <si>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</si>
  <si>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</si>
  <si>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</si>
  <si>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</si>
  <si>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</si>
  <si>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</si>
  <si>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</si>
  <si>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</si>
  <si>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</si>
  <si>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</si>
  <si>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</si>
  <si>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</si>
  <si>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</si>
  <si>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</si>
  <si>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</si>
  <si>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</si>
  <si>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</si>
  <si>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</si>
  <si>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</si>
  <si>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</si>
  <si>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</si>
  <si>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</si>
  <si>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</si>
  <si>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</si>
  <si>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</si>
  <si>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</si>
  <si>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</si>
  <si>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</si>
  <si>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</si>
  <si>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</si>
  <si>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</si>
  <si>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</si>
  <si>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</si>
  <si>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</si>
  <si>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</si>
  <si>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</si>
  <si>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</si>
  <si>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</si>
  <si>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</si>
  <si>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</si>
  <si>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</si>
  <si>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</si>
  <si>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</si>
  <si>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</si>
  <si>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</si>
  <si>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</si>
  <si>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</si>
  <si>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</si>
  <si>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</si>
  <si>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</si>
  <si>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</si>
  <si>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</si>
  <si>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</si>
  <si>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</si>
  <si>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</si>
  <si>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</si>
  <si>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</si>
  <si>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</si>
  <si>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</si>
  <si>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</si>
  <si>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</si>
  <si>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</si>
  <si>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</si>
  <si>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</si>
  <si>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</si>
  <si>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</si>
  <si>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</si>
  <si>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</si>
  <si>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</si>
  <si>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</si>
  <si>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</si>
  <si>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</si>
  <si>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</si>
  <si>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</si>
  <si>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</si>
  <si>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</si>
  <si>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</si>
  <si>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</si>
  <si>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</si>
  <si>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</si>
  <si>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</si>
  <si>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</si>
  <si>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</si>
  <si>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</si>
  <si>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</si>
  <si>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</si>
  <si>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</si>
  <si>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</si>
  <si>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</si>
  <si>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</si>
  <si>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</si>
  <si>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</si>
  <si>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</si>
  <si>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</si>
  <si>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</si>
  <si>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</si>
  <si>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</si>
  <si>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</si>
  <si>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</si>
  <si>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</si>
  <si>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</si>
  <si>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</si>
  <si>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</si>
  <si>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</si>
  <si>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</si>
  <si>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</si>
  <si>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</si>
  <si>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</si>
  <si>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</si>
  <si>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</si>
  <si>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</si>
  <si>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</si>
  <si>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</si>
  <si>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</si>
  <si>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</si>
  <si>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</si>
  <si>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</si>
  <si>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</si>
  <si>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</si>
  <si>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</si>
  <si>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</si>
  <si>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</si>
  <si>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</si>
  <si>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</si>
  <si>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</si>
  <si>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</si>
  <si>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</si>
  <si>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</si>
  <si>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</si>
  <si>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</si>
  <si>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</si>
  <si>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</si>
  <si>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</si>
  <si>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</si>
  <si>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</si>
  <si>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</si>
  <si>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</si>
  <si>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</si>
  <si>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</si>
  <si>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</si>
  <si>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</si>
  <si>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</si>
  <si>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</si>
  <si>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</si>
  <si>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</si>
  <si>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</si>
  <si>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</si>
  <si>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</si>
  <si>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</si>
  <si>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</si>
  <si>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</si>
  <si>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</si>
  <si>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</si>
  <si>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</si>
  <si>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</si>
  <si>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</si>
  <si>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</si>
  <si>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</si>
  <si>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</si>
  <si>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</si>
  <si>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</si>
  <si>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</si>
  <si>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</si>
  <si>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</si>
  <si>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</si>
  <si>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</si>
  <si>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</si>
  <si>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</si>
  <si>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</si>
  <si>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</si>
  <si>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</si>
  <si>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</si>
  <si>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</si>
  <si>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</si>
  <si>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</si>
  <si>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</si>
  <si>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</si>
  <si>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</si>
  <si>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</si>
  <si>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</si>
  <si>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</si>
  <si>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</si>
  <si>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</si>
  <si>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</si>
  <si>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</si>
  <si>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</si>
  <si>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</si>
  <si>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</si>
  <si>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</si>
  <si>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</si>
  <si>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</si>
  <si>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</si>
  <si>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</si>
  <si>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</si>
  <si>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</si>
  <si>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</si>
  <si>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</si>
  <si>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</si>
  <si>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</si>
  <si>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</si>
  <si>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</si>
  <si>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</si>
  <si>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</si>
  <si>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</si>
  <si>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</si>
  <si>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</si>
  <si>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</si>
  <si>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</si>
  <si>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</si>
  <si>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</si>
  <si>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</si>
  <si>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</si>
  <si>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</si>
  <si>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</si>
  <si>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</si>
  <si>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</si>
  <si>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</si>
  <si>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</si>
  <si>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</si>
  <si>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</si>
  <si>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</si>
  <si>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</si>
  <si>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</si>
  <si>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</si>
  <si>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</si>
  <si>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</si>
  <si>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</si>
  <si>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</si>
  <si>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</si>
  <si>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</si>
  <si>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</si>
  <si>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</si>
  <si>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</si>
  <si>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</si>
  <si>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</si>
  <si>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</si>
  <si>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</si>
  <si>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</si>
  <si>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</si>
  <si>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</si>
  <si>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</si>
  <si>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</si>
  <si>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</si>
  <si>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</si>
  <si>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</si>
  <si>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</si>
  <si>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</si>
  <si>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</si>
  <si>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</si>
  <si>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</si>
  <si>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</si>
  <si>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</si>
  <si>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</si>
  <si>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</si>
  <si>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</si>
  <si>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</si>
  <si>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</si>
  <si>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</si>
  <si>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</si>
  <si>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</si>
  <si>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</si>
  <si>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</si>
  <si>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</si>
  <si>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</si>
  <si>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</si>
  <si>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</si>
  <si>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</si>
  <si>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</si>
  <si>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</si>
  <si>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</si>
  <si>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</si>
  <si>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</si>
  <si>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</si>
  <si>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</si>
  <si>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</si>
  <si>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</si>
  <si>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</si>
  <si>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</si>
  <si>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</si>
  <si>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</si>
  <si>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</si>
  <si>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</si>
  <si>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</si>
  <si>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</si>
  <si>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</si>
  <si>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</si>
  <si>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</si>
  <si>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</si>
  <si>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</si>
  <si>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</si>
  <si>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</si>
  <si>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</si>
  <si>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</si>
  <si>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</si>
  <si>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</si>
  <si>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</si>
  <si>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</si>
  <si>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</si>
  <si>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</si>
  <si>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</si>
  <si>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</si>
  <si>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</si>
  <si>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</si>
  <si>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</si>
  <si>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</si>
  <si>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</si>
  <si>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</si>
  <si>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</si>
  <si>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</si>
  <si>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</si>
  <si>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</si>
  <si>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</si>
  <si>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</si>
  <si>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</si>
  <si>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</si>
  <si>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</si>
  <si>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</si>
  <si>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</si>
  <si>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</si>
  <si>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</si>
  <si>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</si>
  <si>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</si>
  <si>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</si>
  <si>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</si>
  <si>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</si>
  <si>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</si>
  <si>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</si>
  <si>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</si>
  <si>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</si>
  <si>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</si>
  <si>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</si>
  <si>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</si>
  <si>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</si>
  <si>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</si>
  <si>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</si>
  <si>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</si>
  <si>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</si>
  <si>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</si>
  <si>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</si>
  <si>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</si>
  <si>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</si>
  <si>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</si>
  <si>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</si>
  <si>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</si>
  <si>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</si>
  <si>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</si>
  <si>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</si>
  <si>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</si>
  <si>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</si>
  <si>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</si>
  <si>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</si>
  <si>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</si>
  <si>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</si>
  <si>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</si>
  <si>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</si>
  <si>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</si>
  <si>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</si>
  <si>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</si>
  <si>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</si>
  <si>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</si>
  <si>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</si>
  <si>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</si>
  <si>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</si>
  <si>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</si>
  <si>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</si>
  <si>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</si>
  <si>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</si>
  <si>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</si>
  <si>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</si>
  <si>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</si>
  <si>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</si>
  <si>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</si>
  <si>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</si>
  <si>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</si>
  <si>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</si>
  <si>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</si>
  <si>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</si>
  <si>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</si>
  <si>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</si>
  <si>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</si>
  <si>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</si>
  <si>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</si>
  <si>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</si>
  <si>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</si>
  <si>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</si>
  <si>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</si>
  <si>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</si>
  <si>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</si>
  <si>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</si>
  <si>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</si>
  <si>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</si>
  <si>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</si>
  <si>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</si>
  <si>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</si>
  <si>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</si>
  <si>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</si>
  <si>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</si>
  <si>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</si>
  <si>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</si>
  <si>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</si>
  <si>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</si>
  <si>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</si>
  <si>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</si>
  <si>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</si>
  <si>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</si>
  <si>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</si>
  <si>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</si>
  <si>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</si>
  <si>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</si>
  <si>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</si>
  <si>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</si>
  <si>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</si>
  <si>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</si>
  <si>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</si>
  <si>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</si>
  <si>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</si>
  <si>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</si>
  <si>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</si>
  <si>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</si>
  <si>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</si>
  <si>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</si>
  <si>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</si>
  <si>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</si>
  <si>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</si>
  <si>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</si>
  <si>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</si>
  <si>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</si>
  <si>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</si>
  <si>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</si>
  <si>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</si>
  <si>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</si>
  <si>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</si>
  <si>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</si>
  <si>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</si>
  <si>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</si>
  <si>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</si>
  <si>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</si>
  <si>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</si>
  <si>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</si>
  <si>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</si>
  <si>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</si>
  <si>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</si>
  <si>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</si>
  <si>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</si>
  <si>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</si>
  <si>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</si>
  <si>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</si>
  <si>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</si>
  <si>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</si>
  <si>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</si>
  <si>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</si>
  <si>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</si>
  <si>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</si>
  <si>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</si>
  <si>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</si>
  <si>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</si>
  <si>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</si>
  <si>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</si>
  <si>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</si>
  <si>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</si>
  <si>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</si>
  <si>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</si>
  <si>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</si>
  <si>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</si>
  <si>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</si>
  <si>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</si>
  <si>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</si>
  <si>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</si>
  <si>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</si>
  <si>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</si>
  <si>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</si>
  <si>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</si>
  <si>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</si>
  <si>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</si>
  <si>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</si>
  <si>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</si>
  <si>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</si>
  <si>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</si>
  <si>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</si>
  <si>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</si>
  <si>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</si>
  <si>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</si>
  <si>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</si>
  <si>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</si>
  <si>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</si>
  <si>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</si>
  <si>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</si>
  <si>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</si>
  <si>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</si>
  <si>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</si>
  <si>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</si>
  <si>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</si>
  <si>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</si>
  <si>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</si>
  <si>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</si>
  <si>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</si>
  <si>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</si>
  <si>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</si>
  <si>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</si>
  <si>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</si>
  <si>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</si>
  <si>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</si>
  <si>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</si>
  <si>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</si>
  <si>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</si>
  <si>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</si>
  <si>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</si>
  <si>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</si>
  <si>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</si>
  <si>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</si>
  <si>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</si>
  <si>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</si>
  <si>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</si>
  <si>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</si>
  <si>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</si>
  <si>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</si>
  <si>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</si>
  <si>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</si>
  <si>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</si>
  <si>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</si>
  <si>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</si>
  <si>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</si>
  <si>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</si>
  <si>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</si>
  <si>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</si>
  <si>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</si>
  <si>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</si>
  <si>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</si>
  <si>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</si>
  <si>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</si>
  <si>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</si>
  <si>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</si>
  <si>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</si>
  <si>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</si>
  <si>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</si>
  <si>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</si>
  <si>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</si>
  <si>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</si>
  <si>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</si>
  <si>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</si>
  <si>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</si>
  <si>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</si>
  <si>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</si>
  <si>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</si>
  <si>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</si>
  <si>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</si>
  <si>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</si>
  <si>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</si>
  <si>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</si>
  <si>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</si>
  <si>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</si>
  <si>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</si>
  <si>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</si>
  <si>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</si>
  <si>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</si>
  <si>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</si>
  <si>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</si>
  <si>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</si>
  <si>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</si>
  <si>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</si>
  <si>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</si>
  <si>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</si>
  <si>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</si>
  <si>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</si>
  <si>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</si>
  <si>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</si>
  <si>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</si>
  <si>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</si>
  <si>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</si>
  <si>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</si>
  <si>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</si>
  <si>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</si>
  <si>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</si>
  <si>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</si>
  <si>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</si>
  <si>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</si>
  <si>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</si>
  <si>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</si>
  <si>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</si>
  <si>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</si>
  <si>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</si>
  <si>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</si>
  <si>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</si>
  <si>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</si>
  <si>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</si>
  <si>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</si>
  <si>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</si>
  <si>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</si>
  <si>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</si>
  <si>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</si>
  <si>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</si>
  <si>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</si>
  <si>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</si>
  <si>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</si>
  <si>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</si>
  <si>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</si>
  <si>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</si>
  <si>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</si>
  <si>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</si>
  <si>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</si>
  <si>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</si>
  <si>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</si>
  <si>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</si>
  <si>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</si>
  <si>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</si>
  <si>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</si>
  <si>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</si>
  <si>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</si>
  <si>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</si>
  <si>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</si>
  <si>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</si>
  <si>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</si>
  <si>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</si>
  <si>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</si>
  <si>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</si>
  <si>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</si>
  <si>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</si>
  <si>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</si>
  <si>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</si>
  <si>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</si>
  <si>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</si>
  <si>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</si>
  <si>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</si>
  <si>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</si>
  <si>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</si>
  <si>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</si>
  <si>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</si>
  <si>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</si>
  <si>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</si>
  <si>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</si>
  <si>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</si>
  <si>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</si>
  <si>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</si>
  <si>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</si>
  <si>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</si>
  <si>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</si>
  <si>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</si>
  <si>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</si>
  <si>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</si>
  <si>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</si>
  <si>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</si>
  <si>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</si>
  <si>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</si>
  <si>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</si>
  <si>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</si>
  <si>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</si>
  <si>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</si>
  <si>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</si>
  <si>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</si>
  <si>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</si>
  <si>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</si>
  <si>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</si>
  <si>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</si>
  <si>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</si>
  <si>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</si>
  <si>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</si>
  <si>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</si>
  <si>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</si>
  <si>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</si>
  <si>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</si>
  <si>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</si>
  <si>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</si>
  <si>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</si>
  <si>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</si>
  <si>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</si>
  <si>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</si>
  <si>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</si>
  <si>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</si>
  <si>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</si>
  <si>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</si>
  <si>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</si>
  <si>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</si>
  <si>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</si>
  <si>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</si>
  <si>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</si>
  <si>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</si>
  <si>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</si>
  <si>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</si>
  <si>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</si>
  <si>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</si>
  <si>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</si>
  <si>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</si>
  <si>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</si>
  <si>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</si>
  <si>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</si>
  <si>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</si>
  <si>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</si>
  <si>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</si>
  <si>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</si>
  <si>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</si>
  <si>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</si>
  <si>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</si>
  <si>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</si>
  <si>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</si>
  <si>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</si>
  <si>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</si>
  <si>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</si>
  <si>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</si>
  <si>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</si>
  <si>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</si>
  <si>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</si>
  <si>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</si>
  <si>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</si>
  <si>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</si>
  <si>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</si>
  <si>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</si>
  <si>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</si>
  <si>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</si>
  <si>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</si>
  <si>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</si>
  <si>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</si>
  <si>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</si>
  <si>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</si>
  <si>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</si>
  <si>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</si>
  <si>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</si>
  <si>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</si>
  <si>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</si>
  <si>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</si>
  <si>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</si>
  <si>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</si>
  <si>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</si>
  <si>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</si>
  <si>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</si>
  <si>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</si>
  <si>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</si>
  <si>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</si>
  <si>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</si>
  <si>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</si>
  <si>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</si>
  <si>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</si>
  <si>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</si>
  <si>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</si>
  <si>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</si>
  <si>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</si>
  <si>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</si>
  <si>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</si>
  <si>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</si>
  <si>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</si>
  <si>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</si>
  <si>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</si>
  <si>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</si>
  <si>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</si>
  <si>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</si>
  <si>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</si>
  <si>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</si>
  <si>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</si>
  <si>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</si>
  <si>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</si>
  <si>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</si>
  <si>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</si>
  <si>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</si>
  <si>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</si>
  <si>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</si>
  <si>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</si>
  <si>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</si>
  <si>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</si>
  <si>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</si>
  <si>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</si>
  <si>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</si>
  <si>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</si>
  <si>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</si>
  <si>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</si>
  <si>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</si>
  <si>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</si>
  <si>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</si>
  <si>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</si>
  <si>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</si>
  <si>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</si>
  <si>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</si>
  <si>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</si>
  <si>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</si>
  <si>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</si>
  <si>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</si>
  <si>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</si>
  <si>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</si>
  <si>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</si>
  <si>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</si>
  <si>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</si>
  <si>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</si>
  <si>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</si>
  <si>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</si>
  <si>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</si>
  <si>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</si>
  <si>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</si>
  <si>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</si>
  <si>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</si>
  <si>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</si>
  <si>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</si>
  <si>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</si>
  <si>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</si>
  <si>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</si>
  <si>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</si>
  <si>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</si>
  <si>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</si>
  <si>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</si>
  <si>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</si>
  <si>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</si>
  <si>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</si>
  <si>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</si>
  <si>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</si>
  <si>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</si>
  <si>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</si>
  <si>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</si>
  <si>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</si>
  <si>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</si>
  <si>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</si>
  <si>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</si>
  <si>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</si>
  <si>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</si>
  <si>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</si>
  <si>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</si>
  <si>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</si>
  <si>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</si>
  <si>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</si>
  <si>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</si>
  <si>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</si>
  <si>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</si>
  <si>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</si>
  <si>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</si>
  <si>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</si>
  <si>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</si>
  <si>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</si>
  <si>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</si>
  <si>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</si>
  <si>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</si>
  <si>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</si>
  <si>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</si>
  <si>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</si>
  <si>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</si>
  <si>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</si>
  <si>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</si>
  <si>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</si>
  <si>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</si>
  <si>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</si>
  <si>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</si>
  <si>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</si>
  <si>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</si>
  <si>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</si>
  <si>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</si>
  <si>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</si>
  <si>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</si>
  <si>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</si>
  <si>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</si>
  <si>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</si>
  <si>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</si>
  <si>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</si>
  <si>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</si>
  <si>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</si>
  <si>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</si>
  <si>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</si>
  <si>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</si>
  <si>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</si>
  <si>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</si>
  <si>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</si>
  <si>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</si>
  <si>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</si>
  <si>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</si>
  <si>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</si>
  <si>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</si>
  <si>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</si>
  <si>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</si>
  <si>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</si>
  <si>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</si>
  <si>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</si>
  <si>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</si>
  <si>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</si>
  <si>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</si>
  <si>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</si>
  <si>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</si>
  <si>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</si>
  <si>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</si>
  <si>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</si>
  <si>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</si>
  <si>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</si>
  <si>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</si>
  <si>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</si>
  <si>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</si>
  <si>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</si>
  <si>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</si>
  <si>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</si>
  <si>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</si>
  <si>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</si>
  <si>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</si>
  <si>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</si>
  <si>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</si>
  <si>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</si>
  <si>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</si>
  <si>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</si>
  <si>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</si>
  <si>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</si>
  <si>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</si>
  <si>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</si>
  <si>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</si>
  <si>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</si>
  <si>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</si>
  <si>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</si>
  <si>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</si>
  <si>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</si>
  <si>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</si>
  <si>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</si>
  <si>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</si>
  <si>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</si>
  <si>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</si>
  <si>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</si>
  <si>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</si>
  <si>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</si>
  <si>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</si>
  <si>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</si>
  <si>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</si>
  <si>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</si>
  <si>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</si>
  <si>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</si>
  <si>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</si>
  <si>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</si>
  <si>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</si>
  <si>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</si>
  <si>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</si>
  <si>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</si>
  <si>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</si>
  <si>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</si>
  <si>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</si>
  <si>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</si>
  <si>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</si>
  <si>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</si>
  <si>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</si>
  <si>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</si>
  <si>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</si>
  <si>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</si>
  <si>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</si>
  <si>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</si>
  <si>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</si>
  <si>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</si>
  <si>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</si>
  <si>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</si>
  <si>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</si>
  <si>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</si>
  <si>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</si>
  <si>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</si>
  <si>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</si>
  <si>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</si>
  <si>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</si>
  <si>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</si>
  <si>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</si>
  <si>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</si>
  <si>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</si>
  <si>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</si>
  <si>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</si>
  <si>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</si>
  <si>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</si>
  <si>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</si>
  <si>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</si>
  <si>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</si>
  <si>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</si>
  <si>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</si>
  <si>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</si>
  <si>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</si>
  <si>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</si>
  <si>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</si>
  <si>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</si>
  <si>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</si>
  <si>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</si>
  <si>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</si>
  <si>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</si>
  <si>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</si>
  <si>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</si>
  <si>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</si>
  <si>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</si>
  <si>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</si>
  <si>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</si>
  <si>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</si>
  <si>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</si>
  <si>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</si>
  <si>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</si>
  <si>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</si>
  <si>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</si>
  <si>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</si>
  <si>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</si>
  <si>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</si>
  <si>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</si>
  <si>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</si>
  <si>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</si>
  <si>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</si>
  <si>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</si>
  <si>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</si>
  <si>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</si>
  <si>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</si>
  <si>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</si>
  <si>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</si>
  <si>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</si>
  <si>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</si>
  <si>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</si>
  <si>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</si>
  <si>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</si>
  <si>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</si>
  <si>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</si>
  <si>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</si>
  <si>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</si>
  <si>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</si>
  <si>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</si>
  <si>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</si>
  <si>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</si>
  <si>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</si>
  <si>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</si>
  <si>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</si>
  <si>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</si>
  <si>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</si>
  <si>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</si>
  <si>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</si>
  <si>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</si>
  <si>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</si>
  <si>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</si>
  <si>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</si>
  <si>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</si>
  <si>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</si>
  <si>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</si>
  <si>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</si>
  <si>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</si>
  <si>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</si>
  <si>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</si>
  <si>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</si>
  <si>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</si>
  <si>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</si>
  <si>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</si>
  <si>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</si>
  <si>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</si>
  <si>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</si>
  <si>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</si>
  <si>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</si>
  <si>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</si>
  <si>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</si>
  <si>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</si>
  <si>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</si>
  <si>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</si>
  <si>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</si>
  <si>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</si>
  <si>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</si>
  <si>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</si>
  <si>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</si>
  <si>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</si>
  <si>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</si>
  <si>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</si>
  <si>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</si>
  <si>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</si>
  <si>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</si>
  <si>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</si>
  <si>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</si>
  <si>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</si>
  <si>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</si>
  <si>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</si>
  <si>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</si>
  <si>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</si>
  <si>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</si>
  <si>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</si>
  <si>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</si>
  <si>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</si>
  <si>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</si>
  <si>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</si>
  <si>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</si>
  <si>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</si>
  <si>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</si>
  <si>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</si>
  <si>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</si>
  <si>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</si>
  <si>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</si>
  <si>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</si>
  <si>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</si>
  <si>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</si>
  <si>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</si>
  <si>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</si>
  <si>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</si>
  <si>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</si>
  <si>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</si>
  <si>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</si>
  <si>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</si>
  <si>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</si>
  <si>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</si>
  <si>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</si>
  <si>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</si>
  <si>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</si>
  <si>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</si>
  <si>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</si>
  <si>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</si>
  <si>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</si>
  <si>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</si>
  <si>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</si>
  <si>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</si>
  <si>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</si>
  <si>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</si>
  <si>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</si>
  <si>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</si>
  <si>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</si>
  <si>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</si>
  <si>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</si>
  <si>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</si>
  <si>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</si>
  <si>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</si>
  <si>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</si>
  <si>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</si>
  <si>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</si>
  <si>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</si>
  <si>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</si>
  <si>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</si>
  <si>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</si>
  <si>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</si>
  <si>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</si>
  <si>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</si>
  <si>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</si>
  <si>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</si>
  <si>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</si>
  <si>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</si>
  <si>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</si>
  <si>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</si>
  <si>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</si>
  <si>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</si>
  <si>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</si>
  <si>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</si>
  <si>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</si>
  <si>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</si>
  <si>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</si>
  <si>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</si>
  <si>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</si>
  <si>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</si>
  <si>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</si>
  <si>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</si>
  <si>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</si>
  <si>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</si>
  <si>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</si>
  <si>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</si>
  <si>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</si>
  <si>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</si>
  <si>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</si>
  <si>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</si>
  <si>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</si>
  <si>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</si>
  <si>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</si>
  <si>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</si>
  <si>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</si>
  <si>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</si>
  <si>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</si>
  <si>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</si>
  <si>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</si>
  <si>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</si>
  <si>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</si>
  <si>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</si>
  <si>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</si>
  <si>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</si>
  <si>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</si>
  <si>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</si>
  <si>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</si>
  <si>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</si>
  <si>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</si>
  <si>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</si>
  <si>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</si>
  <si>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</si>
  <si>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</si>
  <si>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</si>
  <si>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</si>
  <si>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</si>
  <si>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</si>
  <si>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</si>
  <si>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</si>
  <si>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</si>
  <si>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</si>
  <si>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</si>
  <si>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</si>
  <si>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</si>
  <si>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</si>
  <si>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</si>
  <si>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</si>
  <si>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</si>
  <si>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</si>
  <si>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</si>
  <si>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</si>
  <si>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</si>
  <si>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</si>
  <si>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</si>
  <si>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</si>
  <si>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</si>
  <si>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</si>
  <si>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</si>
  <si>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</si>
  <si>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</si>
  <si>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</si>
  <si>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</si>
  <si>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</si>
  <si>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</si>
  <si>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</si>
  <si>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</si>
  <si>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</si>
  <si>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</si>
  <si>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</si>
  <si>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</si>
  <si>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</si>
  <si>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</si>
  <si>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</si>
  <si>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</si>
  <si>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</si>
  <si>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</si>
  <si>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</si>
  <si>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</si>
  <si>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</si>
  <si>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</si>
  <si>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</si>
  <si>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</si>
  <si>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</si>
  <si>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</si>
  <si>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</si>
  <si>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</si>
  <si>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</si>
  <si>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</si>
  <si>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</si>
  <si>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</si>
  <si>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</si>
  <si>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</si>
  <si>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</si>
  <si>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</si>
  <si>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</si>
  <si>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</si>
  <si>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</si>
  <si>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</si>
  <si>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</si>
  <si>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</si>
  <si>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</si>
  <si>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</si>
  <si>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</si>
  <si>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</si>
  <si>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</si>
  <si>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</si>
  <si>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</si>
  <si>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</si>
  <si>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</si>
  <si>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</si>
  <si>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</si>
  <si>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</si>
  <si>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</si>
  <si>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</si>
  <si>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</si>
  <si>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</si>
  <si>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</si>
  <si>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</si>
  <si>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</si>
  <si>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</si>
  <si>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</si>
  <si>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</si>
  <si>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</si>
  <si>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</si>
  <si>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</si>
  <si>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</si>
  <si>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</si>
  <si>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</si>
  <si>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</si>
  <si>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</si>
  <si>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</si>
  <si>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</si>
  <si>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</si>
  <si>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</si>
  <si>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</si>
  <si>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</si>
  <si>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</si>
  <si>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</si>
  <si>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</si>
  <si>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</si>
  <si>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</si>
  <si>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</si>
  <si>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</si>
  <si>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</si>
  <si>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</si>
  <si>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</si>
  <si>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</si>
  <si>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</si>
  <si>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</si>
  <si>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</si>
  <si>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</si>
  <si>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</si>
  <si>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</si>
  <si>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</si>
  <si>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</si>
  <si>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</si>
  <si>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</si>
  <si>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</si>
  <si>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</si>
  <si>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</si>
  <si>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</si>
  <si>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</si>
  <si>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</si>
  <si>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</si>
  <si>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</si>
  <si>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</si>
  <si>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</si>
  <si>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</si>
  <si>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</si>
  <si>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</si>
  <si>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</si>
  <si>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</si>
  <si>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</si>
  <si>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</si>
  <si>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</si>
  <si>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</si>
  <si>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</si>
  <si>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</si>
  <si>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</si>
  <si>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</si>
  <si>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</si>
  <si>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</si>
  <si>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</si>
  <si>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</si>
  <si>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</si>
  <si>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</si>
  <si>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</si>
  <si>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</si>
  <si>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</si>
  <si>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</si>
  <si>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</si>
  <si>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</si>
  <si>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</si>
  <si>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</si>
  <si>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</si>
  <si>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</si>
  <si>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</si>
  <si>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</si>
  <si>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</si>
  <si>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</si>
  <si>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</si>
  <si>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</si>
  <si>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</si>
  <si>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</si>
  <si>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</si>
  <si>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</si>
  <si>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</si>
  <si>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</si>
  <si>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</si>
  <si>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</si>
  <si>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</si>
  <si>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</si>
  <si>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</si>
  <si>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</si>
  <si>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</si>
  <si>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</si>
  <si>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</si>
  <si>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</si>
  <si>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</si>
  <si>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</si>
  <si>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</si>
  <si>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</si>
  <si>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</si>
  <si>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</si>
  <si>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</si>
  <si>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</si>
  <si>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</si>
  <si>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</si>
  <si>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</si>
  <si>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</si>
  <si>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</si>
  <si>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</si>
  <si>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</si>
  <si>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</si>
  <si>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</si>
  <si>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</si>
  <si>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</si>
  <si>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</si>
  <si>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</si>
  <si>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</si>
  <si>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</si>
  <si>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</si>
  <si>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</si>
  <si>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</si>
  <si>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</si>
  <si>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</si>
  <si>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</si>
  <si>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</si>
  <si>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</si>
  <si>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</si>
  <si>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</si>
  <si>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</si>
  <si>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</si>
  <si>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</si>
  <si>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</si>
  <si>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</si>
  <si>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</si>
  <si>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</si>
  <si>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</si>
  <si>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</si>
  <si>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</si>
  <si>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</si>
  <si>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</si>
  <si>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</si>
  <si>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</si>
  <si>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</si>
  <si>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</si>
  <si>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</si>
  <si>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</si>
  <si>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</si>
  <si>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</si>
  <si>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</si>
  <si>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</si>
  <si>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</si>
  <si>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</si>
  <si>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</si>
  <si>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</si>
  <si>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</si>
  <si>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</si>
  <si>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</si>
  <si>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</si>
  <si>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</si>
  <si>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</si>
  <si>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</si>
  <si>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</si>
  <si>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</si>
  <si>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</si>
  <si>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</si>
  <si>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</si>
  <si>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</si>
  <si>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</si>
  <si>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</si>
  <si>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</si>
  <si>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</si>
  <si>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</si>
  <si>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</si>
  <si>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</si>
  <si>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</si>
  <si>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</si>
  <si>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</si>
  <si>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</si>
  <si>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</si>
  <si>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</si>
  <si>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</si>
  <si>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</si>
  <si>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</si>
  <si>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</si>
  <si>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</si>
  <si>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</si>
  <si>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</si>
  <si>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</si>
  <si>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</si>
  <si>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</si>
  <si>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</si>
  <si>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</si>
  <si>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</si>
  <si>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</si>
  <si>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</si>
  <si>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</si>
  <si>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</si>
  <si>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</si>
  <si>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</si>
  <si>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</si>
  <si>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</si>
  <si>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</si>
  <si>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</si>
  <si>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</si>
  <si>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</si>
  <si>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</si>
  <si>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</si>
  <si>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</si>
  <si>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</si>
  <si>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</si>
  <si>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</si>
  <si>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</si>
  <si>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</si>
  <si>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</si>
  <si>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</si>
  <si>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</si>
  <si>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</si>
  <si>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</si>
  <si>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</si>
  <si>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</si>
  <si>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</si>
  <si>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</si>
  <si>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</si>
  <si>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</si>
  <si>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</si>
  <si>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</si>
  <si>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</si>
  <si>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</si>
  <si>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</si>
  <si>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</si>
  <si>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</si>
  <si>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</si>
  <si>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</si>
  <si>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</si>
  <si>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</si>
  <si>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</si>
  <si>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</si>
  <si>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</si>
  <si>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</si>
  <si>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</si>
  <si>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</si>
  <si>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</si>
  <si>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</si>
  <si>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</si>
  <si>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</si>
  <si>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</si>
  <si>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</si>
  <si>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</si>
  <si>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</si>
  <si>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</si>
  <si>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</si>
  <si>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</si>
  <si>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</si>
  <si>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</si>
  <si>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</si>
  <si>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</si>
  <si>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</si>
  <si>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</si>
  <si>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</si>
  <si>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</si>
  <si>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</si>
  <si>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</si>
  <si>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</si>
  <si>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</si>
  <si>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</si>
  <si>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</si>
  <si>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</si>
  <si>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</si>
  <si>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</si>
  <si>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</si>
  <si>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</si>
  <si>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</si>
  <si>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</si>
  <si>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</si>
  <si>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</si>
  <si>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</si>
  <si>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</si>
  <si>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</si>
  <si>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</si>
  <si>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</si>
  <si>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</si>
  <si>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</si>
  <si>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</si>
  <si>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</si>
  <si>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</si>
  <si>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</si>
  <si>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</si>
  <si>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</si>
  <si>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</si>
  <si>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</si>
  <si>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</si>
  <si>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</si>
  <si>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</si>
  <si>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</si>
  <si>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</si>
  <si>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</si>
  <si>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</si>
  <si>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</si>
  <si>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</si>
  <si>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</si>
  <si>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</si>
  <si>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</si>
  <si>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</si>
  <si>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</si>
  <si>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</si>
  <si>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</si>
  <si>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</si>
  <si>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</si>
  <si>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</si>
  <si>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</si>
  <si>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</si>
  <si>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</si>
  <si>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</si>
  <si>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</si>
  <si>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</si>
  <si>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</si>
  <si>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</si>
  <si>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</si>
  <si>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</si>
  <si>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</si>
  <si>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</si>
  <si>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</si>
  <si>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</si>
  <si>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</si>
  <si>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</si>
  <si>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</si>
  <si>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</si>
  <si>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</si>
  <si>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</si>
  <si>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</si>
  <si>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</si>
  <si>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</si>
  <si>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</si>
  <si>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</si>
  <si>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</si>
  <si>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</si>
  <si>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</si>
  <si>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</si>
  <si>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</si>
  <si>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</si>
  <si>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</si>
  <si>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</si>
  <si>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</si>
  <si>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</si>
  <si>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</si>
  <si>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</si>
  <si>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</si>
  <si>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</si>
  <si>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</si>
  <si>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</si>
  <si>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</si>
  <si>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</si>
  <si>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</si>
  <si>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</si>
  <si>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</si>
  <si>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</si>
  <si>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</si>
  <si>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</si>
  <si>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</si>
  <si>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</si>
  <si>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</si>
  <si>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</si>
  <si>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</si>
  <si>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</si>
  <si>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</si>
  <si>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</si>
  <si>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</si>
  <si>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</si>
  <si>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</si>
  <si>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</si>
  <si>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</si>
  <si>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</si>
  <si>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</si>
  <si>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</si>
  <si>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</si>
  <si>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</si>
  <si>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</si>
  <si>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</si>
  <si>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</si>
  <si>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</si>
  <si>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</si>
  <si>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</si>
  <si>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</si>
  <si>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</si>
  <si>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</si>
  <si>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</si>
  <si>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</si>
  <si>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</si>
  <si>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</si>
  <si>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</si>
  <si>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</si>
  <si>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</si>
  <si>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</si>
  <si>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</si>
  <si>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</si>
  <si>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</si>
  <si>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</si>
  <si>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</si>
  <si>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</si>
  <si>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</si>
  <si>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</si>
  <si>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</si>
  <si>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</si>
  <si>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</si>
  <si>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</si>
  <si>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</si>
  <si>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</si>
  <si>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</si>
  <si>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</si>
  <si>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</si>
  <si>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</si>
  <si>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</si>
  <si>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</si>
  <si>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</si>
  <si>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</si>
  <si>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</si>
  <si>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</si>
  <si>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</si>
  <si>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</si>
  <si>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</si>
  <si>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</si>
  <si>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</si>
  <si>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</si>
  <si>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</si>
  <si>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</si>
  <si>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</si>
  <si>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</si>
  <si>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</si>
  <si>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</si>
  <si>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</si>
  <si>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</si>
  <si>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</si>
  <si>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</si>
  <si>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</si>
  <si>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</si>
  <si>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</si>
  <si>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</si>
  <si>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</si>
  <si>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</si>
  <si>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</si>
  <si>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</si>
  <si>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</si>
  <si>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</si>
  <si>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</si>
  <si>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</si>
  <si>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</si>
  <si>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</si>
  <si>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</si>
  <si>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</si>
  <si>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</si>
  <si>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</si>
  <si>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</si>
  <si>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</si>
  <si>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</si>
  <si>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</si>
  <si>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</si>
  <si>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</si>
  <si>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</si>
  <si>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</si>
  <si>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</si>
  <si>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</si>
  <si>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</si>
  <si>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</si>
  <si>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</si>
  <si>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</si>
  <si>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</si>
  <si>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</si>
  <si>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</si>
  <si>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</si>
  <si>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</si>
  <si>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</si>
  <si>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</si>
  <si>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</si>
  <si>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</si>
  <si>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</si>
  <si>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</si>
  <si>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</si>
  <si>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</si>
  <si>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</si>
  <si>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</si>
  <si>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</si>
  <si>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</si>
  <si>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</si>
  <si>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</si>
  <si>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</si>
  <si>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</si>
  <si>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</si>
  <si>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</si>
  <si>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</si>
  <si>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</si>
  <si>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</si>
  <si>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</si>
  <si>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</si>
  <si>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</si>
  <si>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</si>
  <si>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</si>
  <si>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</si>
  <si>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</si>
  <si>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</si>
  <si>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</si>
  <si>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</si>
  <si>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</si>
  <si>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</si>
  <si>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</si>
  <si>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</si>
  <si>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</si>
  <si>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</si>
  <si>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</si>
  <si>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</si>
  <si>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</si>
  <si>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</si>
  <si>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</si>
  <si>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</si>
  <si>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</si>
  <si>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</si>
  <si>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</si>
  <si>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</si>
  <si>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</si>
  <si>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</si>
  <si>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</si>
  <si>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</si>
  <si>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</si>
  <si>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</si>
  <si>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</si>
  <si>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</si>
  <si>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</si>
  <si>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</si>
  <si>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</si>
  <si>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</si>
  <si>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</si>
  <si>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</si>
  <si>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</si>
  <si>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</si>
  <si>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</si>
  <si>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</si>
  <si>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</si>
  <si>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</si>
  <si>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</si>
  <si>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</si>
  <si>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</si>
  <si>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</si>
  <si>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</si>
  <si>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</si>
  <si>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</si>
  <si>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</si>
  <si>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</si>
  <si>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</si>
  <si>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</si>
  <si>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</si>
  <si>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</si>
  <si>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</si>
  <si>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</si>
  <si>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</si>
  <si>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</si>
  <si>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</si>
  <si>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</si>
  <si>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</si>
  <si>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</si>
  <si>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</si>
  <si>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</si>
  <si>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</si>
  <si>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</si>
  <si>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</si>
  <si>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</si>
  <si>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</si>
  <si>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</si>
  <si>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</si>
  <si>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</si>
  <si>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</si>
  <si>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</si>
  <si>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</si>
  <si>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</si>
  <si>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</si>
  <si>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</si>
  <si>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</si>
  <si>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</si>
  <si>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</si>
  <si>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</si>
  <si>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</si>
  <si>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</si>
  <si>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</si>
  <si>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</si>
  <si>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</si>
  <si>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</si>
  <si>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</si>
  <si>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</si>
  <si>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</si>
  <si>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</si>
  <si>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</si>
  <si>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</si>
  <si>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</si>
  <si>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</si>
  <si>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</si>
  <si>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</si>
  <si>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</si>
  <si>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</si>
  <si>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</si>
  <si>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</si>
  <si>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</si>
  <si>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</si>
  <si>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</si>
  <si>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</si>
  <si>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</si>
  <si>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</si>
  <si>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</si>
  <si>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</si>
  <si>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</si>
  <si>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</si>
  <si>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</si>
  <si>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</si>
  <si>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</si>
  <si>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</si>
  <si>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</si>
  <si>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</si>
  <si>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</si>
  <si>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</si>
  <si>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</si>
  <si>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</si>
  <si>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</si>
  <si>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</si>
  <si>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</si>
  <si>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</si>
  <si>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</si>
  <si>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</si>
  <si>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</si>
  <si>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</si>
  <si>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</si>
  <si>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</si>
  <si>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</si>
  <si>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</si>
  <si>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</si>
  <si>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</si>
  <si>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</si>
  <si>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</si>
  <si>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</si>
  <si>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</si>
  <si>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</si>
  <si>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</si>
  <si>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</si>
  <si>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</si>
  <si>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</si>
  <si>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</si>
  <si>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</si>
  <si>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</si>
  <si>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</si>
  <si>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</si>
  <si>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</si>
  <si>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</si>
  <si>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</si>
  <si>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</si>
  <si>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</si>
  <si>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</si>
  <si>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</si>
  <si>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</si>
  <si>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</si>
  <si>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</si>
  <si>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</si>
  <si>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</si>
  <si>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</si>
  <si>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</si>
  <si>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</si>
  <si>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</si>
  <si>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</si>
  <si>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</si>
  <si>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</si>
  <si>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</si>
  <si>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</si>
  <si>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</si>
  <si>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</si>
  <si>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</si>
  <si>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</si>
  <si>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</si>
  <si>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</si>
  <si>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</si>
  <si>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</si>
  <si>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</si>
  <si>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</si>
  <si>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</si>
  <si>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</si>
  <si>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</si>
  <si>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</si>
  <si>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</si>
  <si>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</si>
  <si>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</si>
  <si>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</si>
  <si>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</si>
  <si>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</si>
  <si>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</si>
  <si>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</si>
  <si>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</si>
  <si>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</si>
  <si>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</si>
  <si>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</si>
  <si>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</si>
  <si>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</si>
  <si>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</si>
  <si>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</si>
  <si>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</si>
  <si>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</si>
  <si>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</si>
  <si>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</si>
  <si>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</si>
  <si>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</si>
  <si>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</si>
  <si>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</si>
  <si>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</si>
  <si>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</si>
  <si>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</si>
  <si>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</si>
  <si>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</si>
  <si>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</si>
  <si>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</si>
  <si>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</si>
  <si>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</si>
  <si>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</si>
  <si>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</si>
  <si>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</si>
  <si>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</si>
  <si>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</si>
  <si>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</si>
  <si>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</si>
  <si>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</si>
  <si>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</si>
  <si>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</si>
  <si>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</si>
  <si>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</si>
  <si>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</si>
  <si>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</si>
  <si>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</si>
  <si>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</si>
  <si>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</si>
  <si>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</si>
  <si>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</si>
  <si>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</si>
  <si>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</si>
  <si>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</si>
  <si>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</si>
  <si>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</si>
  <si>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</si>
  <si>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</si>
  <si>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</si>
  <si>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</si>
  <si>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</si>
  <si>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</si>
  <si>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</si>
  <si>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</si>
  <si>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</si>
  <si>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</si>
  <si>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</si>
  <si>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</si>
  <si>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</si>
  <si>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</si>
  <si>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</si>
  <si>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</si>
  <si>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</si>
  <si>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</si>
  <si>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</si>
  <si>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</si>
  <si>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</si>
  <si>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</si>
  <si>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</si>
  <si>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</si>
  <si>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</si>
  <si>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</si>
  <si>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</si>
  <si>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</si>
  <si>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</si>
  <si>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</si>
  <si>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</si>
  <si>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</si>
  <si>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</si>
  <si>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</si>
  <si>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</si>
  <si>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</si>
  <si>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</si>
  <si>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</si>
  <si>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</si>
  <si>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</si>
  <si>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</si>
  <si>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</si>
  <si>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</si>
  <si>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</si>
  <si>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</si>
  <si>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</si>
  <si>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</si>
  <si>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</si>
  <si>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</si>
  <si>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</si>
  <si>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</si>
  <si>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</si>
  <si>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</si>
  <si>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</si>
  <si>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</si>
  <si>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</si>
  <si>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</si>
  <si>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</si>
  <si>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</si>
  <si>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</si>
  <si>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</si>
  <si>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</si>
  <si>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</si>
  <si>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</si>
  <si>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</si>
  <si>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</si>
  <si>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</si>
  <si>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</si>
  <si>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</si>
  <si>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</si>
  <si>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</si>
  <si>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</si>
  <si>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</si>
  <si>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</si>
  <si>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</si>
  <si>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</si>
  <si>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</si>
  <si>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</si>
  <si>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</si>
  <si>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</si>
  <si>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</si>
  <si>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</si>
  <si>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</si>
  <si>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</si>
  <si>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</si>
  <si>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</si>
  <si>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</si>
  <si>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</si>
  <si>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</si>
  <si>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</si>
  <si>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</si>
  <si>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</si>
  <si>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</si>
  <si>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</si>
  <si>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</si>
  <si>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</si>
  <si>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</si>
  <si>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</si>
  <si>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</si>
  <si>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</si>
  <si>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</si>
  <si>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</si>
  <si>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</si>
  <si>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</si>
  <si>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</si>
  <si>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</si>
  <si>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</si>
  <si>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</si>
  <si>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</si>
  <si>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</si>
  <si>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</si>
  <si>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</si>
  <si>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</si>
  <si>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</si>
  <si>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</si>
  <si>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</si>
  <si>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</si>
  <si>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</si>
  <si>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</si>
  <si>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</si>
  <si>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</si>
  <si>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</si>
  <si>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</si>
  <si>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</si>
  <si>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</si>
  <si>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</si>
  <si>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</si>
  <si>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</si>
  <si>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</si>
  <si>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</si>
  <si>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</si>
  <si>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</si>
  <si>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</si>
  <si>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</si>
  <si>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</si>
  <si>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</si>
  <si>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</si>
  <si>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</si>
  <si>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</si>
  <si>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</si>
  <si>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</si>
  <si>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</si>
  <si>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</si>
  <si>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</si>
  <si>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</si>
  <si>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</si>
  <si>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</si>
  <si>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</si>
  <si>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</si>
  <si>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</si>
  <si>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</si>
  <si>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</si>
  <si>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</si>
  <si>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</si>
  <si>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</si>
  <si>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</si>
  <si>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</si>
  <si>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</si>
  <si>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</si>
  <si>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</si>
  <si>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</si>
  <si>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</si>
  <si>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</si>
  <si>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</si>
  <si>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</si>
  <si>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</si>
  <si>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</si>
  <si>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</si>
  <si>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</si>
  <si>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</si>
  <si>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</si>
  <si>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</si>
  <si>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</si>
  <si>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</si>
  <si>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</si>
  <si>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</si>
  <si>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</si>
  <si>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</si>
  <si>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</si>
  <si>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</si>
  <si>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</si>
  <si>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</si>
  <si>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</si>
  <si>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</si>
  <si>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</si>
  <si>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</si>
  <si>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</si>
  <si>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</si>
  <si>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</si>
  <si>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</si>
  <si>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</si>
  <si>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</si>
  <si>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</si>
  <si>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</si>
  <si>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</si>
  <si>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</si>
  <si>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</si>
  <si>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</si>
  <si>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</si>
  <si>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</si>
  <si>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</si>
  <si>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</si>
  <si>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</si>
  <si>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</si>
  <si>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</si>
  <si>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</si>
  <si>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</si>
  <si>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</si>
  <si>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</si>
  <si>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</si>
  <si>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</si>
  <si>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</si>
  <si>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</si>
  <si>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</si>
  <si>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</si>
  <si>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</si>
  <si>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</si>
  <si>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</si>
  <si>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</si>
  <si>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</si>
  <si>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</si>
  <si>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</si>
  <si>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</si>
  <si>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</si>
  <si>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</si>
  <si>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</si>
  <si>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</si>
  <si>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</si>
  <si>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</si>
  <si>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</si>
  <si>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</si>
  <si>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</si>
  <si>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</si>
  <si>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</si>
  <si>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</si>
  <si>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</si>
  <si>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</si>
  <si>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</si>
  <si>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</si>
  <si>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</si>
  <si>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</si>
  <si>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</si>
  <si>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</si>
  <si>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</si>
  <si>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</si>
  <si>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</si>
  <si>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</si>
  <si>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</si>
  <si>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</si>
  <si>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</si>
  <si>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</si>
  <si>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</si>
  <si>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</si>
  <si>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</si>
  <si>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</si>
  <si>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</si>
  <si>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</si>
  <si>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</si>
  <si>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</si>
  <si>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</si>
  <si>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</si>
  <si>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</si>
  <si>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</si>
  <si>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</si>
  <si>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</si>
  <si>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</si>
  <si>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</si>
  <si>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</si>
  <si>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</si>
  <si>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</si>
  <si>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</si>
  <si>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</si>
  <si>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</si>
  <si>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</si>
  <si>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</si>
  <si>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</si>
  <si>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</si>
  <si>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</si>
  <si>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</si>
  <si>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</si>
  <si>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</si>
  <si>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</si>
  <si>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</si>
  <si>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</si>
  <si>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</si>
  <si>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</si>
  <si>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</si>
  <si>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</si>
  <si>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</si>
  <si>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</si>
  <si>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</si>
  <si>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</si>
  <si>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</si>
  <si>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</si>
  <si>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</si>
  <si>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</si>
  <si>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</si>
  <si>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</si>
  <si>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</si>
  <si>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</si>
  <si>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</si>
  <si>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</si>
  <si>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</si>
  <si>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</si>
  <si>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</si>
  <si>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</si>
  <si>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</si>
  <si>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</si>
  <si>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</si>
  <si>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</si>
  <si>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</si>
  <si>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</si>
  <si>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</si>
  <si>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</si>
  <si>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</si>
  <si>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</si>
  <si>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</si>
  <si>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</si>
  <si>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</si>
  <si>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</si>
  <si>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</si>
  <si>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</si>
  <si>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</si>
  <si>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</si>
  <si>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</si>
  <si>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</si>
  <si>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</si>
  <si>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</si>
  <si>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</si>
  <si>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</si>
  <si>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</si>
  <si>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</si>
  <si>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</si>
  <si>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</si>
  <si>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</si>
  <si>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</si>
  <si>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</si>
  <si>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</si>
  <si>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</si>
  <si>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</si>
  <si>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</si>
  <si>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</si>
  <si>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</si>
  <si>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</si>
  <si>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</si>
  <si>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</si>
  <si>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</si>
  <si>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</si>
  <si>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</si>
  <si>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</si>
  <si>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</si>
  <si>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</si>
  <si>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</si>
  <si>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</si>
  <si>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</si>
  <si>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</si>
  <si>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</si>
  <si>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</si>
  <si>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</si>
  <si>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</si>
  <si>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</si>
  <si>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</si>
  <si>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</si>
  <si>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</si>
  <si>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</si>
  <si>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</si>
  <si>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</si>
  <si>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</si>
  <si>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</si>
  <si>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</si>
  <si>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</si>
  <si>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</si>
  <si>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</si>
  <si>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</si>
  <si>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</si>
  <si>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</si>
  <si>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</si>
  <si>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</si>
  <si>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</si>
  <si>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</si>
  <si>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</si>
  <si>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</si>
  <si>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</si>
  <si>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</si>
  <si>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</si>
  <si>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</si>
  <si>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</si>
  <si>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</si>
  <si>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</si>
  <si>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</si>
  <si>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</si>
  <si>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</si>
  <si>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</si>
  <si>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</si>
  <si>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</si>
  <si>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</si>
  <si>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</si>
  <si>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</si>
  <si>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</si>
  <si>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</si>
  <si>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</si>
  <si>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</si>
  <si>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</si>
  <si>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</si>
  <si>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</si>
  <si>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</si>
  <si>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</si>
  <si>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</si>
  <si>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</si>
  <si>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</si>
  <si>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</si>
  <si>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</si>
  <si>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</si>
  <si>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</si>
  <si>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</si>
  <si>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</si>
  <si>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</si>
  <si>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</si>
  <si>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</si>
  <si>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</si>
  <si>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</si>
  <si>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</si>
  <si>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</si>
  <si>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</si>
  <si>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</si>
  <si>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</si>
  <si>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</si>
  <si>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</si>
  <si>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</si>
  <si>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</si>
  <si>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</si>
  <si>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</si>
  <si>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</si>
  <si>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</si>
  <si>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</si>
  <si>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</si>
  <si>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</si>
  <si>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</si>
  <si>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</si>
  <si>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</si>
  <si>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</si>
  <si>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</si>
  <si>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</si>
  <si>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</si>
  <si>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</si>
  <si>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</si>
  <si>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</si>
  <si>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</si>
  <si>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</si>
  <si>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</si>
  <si>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</si>
  <si>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</si>
  <si>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</si>
  <si>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</si>
  <si>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</si>
  <si>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</si>
  <si>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</si>
  <si>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</si>
  <si>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</si>
  <si>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</si>
  <si>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</si>
  <si>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</si>
  <si>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</si>
  <si>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</si>
  <si>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</si>
  <si>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</si>
  <si>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</si>
  <si>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</si>
  <si>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</si>
  <si>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</si>
  <si>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</si>
  <si>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</si>
  <si>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</si>
  <si>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</si>
  <si>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</si>
  <si>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</si>
  <si>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</si>
  <si>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</si>
  <si>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</si>
  <si>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</si>
  <si>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</si>
  <si>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</si>
  <si>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</si>
  <si>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</si>
  <si>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</si>
  <si>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</si>
  <si>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</si>
  <si>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</si>
  <si>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</si>
  <si>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</si>
  <si>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</si>
  <si>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</si>
  <si>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</si>
  <si>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</si>
  <si>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</si>
  <si>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</si>
  <si>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</si>
  <si>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</si>
  <si>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</si>
  <si>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</si>
  <si>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</si>
  <si>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</si>
  <si>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</si>
  <si>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</si>
  <si>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</si>
  <si>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</si>
  <si>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</si>
  <si>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</si>
  <si>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</si>
  <si>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</si>
  <si>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</si>
  <si>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</si>
  <si>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</si>
  <si>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</si>
  <si>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</si>
  <si>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</si>
  <si>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</si>
  <si>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</si>
  <si>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</si>
  <si>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</si>
  <si>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</si>
  <si>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</si>
  <si>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</si>
  <si>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</si>
  <si>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</si>
  <si>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</si>
  <si>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</si>
  <si>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</si>
  <si>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</si>
  <si>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</si>
  <si>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</si>
  <si>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</si>
  <si>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</si>
  <si>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</si>
  <si>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</si>
  <si>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</si>
  <si>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</si>
  <si>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</si>
  <si>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</si>
  <si>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</si>
  <si>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</si>
  <si>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</si>
  <si>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</si>
  <si>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</si>
  <si>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</si>
  <si>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</si>
  <si>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</si>
  <si>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</si>
  <si>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</si>
  <si>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</si>
  <si>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</si>
  <si>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</si>
  <si>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</si>
  <si>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</si>
  <si>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</si>
  <si>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</si>
  <si>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</si>
  <si>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</si>
  <si>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</si>
  <si>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</si>
  <si>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</si>
  <si>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</si>
  <si>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</si>
  <si>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</si>
  <si>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</si>
  <si>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</si>
  <si>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</si>
  <si>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</si>
  <si>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</si>
  <si>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</si>
  <si>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</si>
  <si>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</si>
  <si>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</si>
  <si>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</si>
  <si>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</si>
  <si>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</si>
  <si>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</si>
  <si>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</si>
  <si>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</si>
  <si>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</si>
  <si>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</si>
  <si>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</si>
  <si>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</si>
  <si>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</si>
  <si>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</si>
  <si>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</si>
  <si>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</si>
  <si>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</si>
  <si>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</si>
  <si>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</si>
  <si>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</si>
  <si>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</si>
  <si>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</si>
  <si>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</si>
  <si>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</si>
  <si>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</si>
  <si>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</si>
  <si>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</si>
  <si>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</si>
  <si>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</si>
  <si>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</si>
  <si>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</si>
  <si>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</si>
  <si>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</si>
  <si>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</si>
  <si>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</si>
  <si>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</si>
  <si>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</si>
  <si>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</si>
  <si>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</si>
  <si>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</si>
  <si>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</si>
  <si>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</si>
  <si>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</si>
  <si>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</si>
  <si>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</si>
  <si>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</si>
  <si>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</si>
  <si>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</si>
  <si>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</si>
  <si>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</si>
  <si>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</si>
  <si>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</si>
  <si>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</si>
  <si>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</si>
  <si>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</si>
  <si>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</si>
  <si>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</si>
  <si>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</si>
  <si>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</si>
  <si>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</si>
  <si>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</si>
  <si>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</si>
  <si>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</si>
  <si>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</si>
  <si>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</si>
  <si>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</si>
  <si>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</si>
  <si>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</si>
  <si>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</si>
  <si>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</si>
  <si>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</si>
  <si>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</si>
  <si>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</si>
  <si>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</si>
  <si>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</si>
  <si>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</si>
  <si>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</si>
  <si>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</si>
  <si>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</si>
  <si>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</si>
  <si>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</si>
  <si>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</si>
  <si>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</si>
  <si>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</si>
  <si>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</si>
  <si>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</si>
  <si>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</si>
  <si>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</si>
  <si>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</si>
  <si>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</si>
  <si>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</si>
  <si>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</si>
  <si>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</si>
  <si>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</si>
  <si>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</si>
  <si>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</si>
  <si>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</si>
  <si>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</si>
  <si>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</si>
  <si>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</si>
  <si>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</si>
  <si>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</si>
  <si>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</si>
  <si>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</si>
  <si>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</si>
  <si>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</si>
  <si>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</si>
  <si>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</si>
  <si>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</si>
  <si>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</si>
  <si>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</si>
  <si>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</si>
  <si>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</si>
  <si>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</si>
  <si>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</si>
  <si>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</si>
  <si>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</si>
  <si>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</si>
  <si>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</si>
  <si>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</si>
  <si>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</si>
  <si>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</si>
  <si>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</si>
  <si>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</si>
  <si>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</si>
  <si>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</si>
  <si>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</si>
  <si>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</si>
  <si>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</si>
  <si>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</si>
  <si>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</si>
  <si>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</si>
  <si>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</si>
  <si>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</si>
  <si>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</si>
  <si>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</si>
  <si>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</si>
  <si>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</si>
  <si>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</si>
  <si>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</si>
  <si>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</si>
  <si>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</si>
  <si>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</si>
  <si>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</si>
  <si>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</si>
  <si>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</si>
  <si>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</si>
  <si>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</si>
  <si>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</si>
  <si>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</si>
  <si>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</si>
  <si>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</si>
  <si>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</si>
  <si>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</si>
  <si>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</si>
  <si>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</si>
  <si>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</si>
  <si>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</si>
  <si>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</si>
  <si>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</si>
  <si>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</si>
  <si>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</si>
  <si>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</si>
  <si>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</si>
  <si>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</si>
  <si>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</si>
  <si>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</si>
  <si>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</si>
  <si>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</si>
  <si>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</si>
  <si>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</si>
  <si>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</si>
  <si>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</si>
  <si>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</si>
  <si>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</si>
  <si>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</si>
  <si>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</si>
  <si>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</si>
  <si>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</si>
  <si>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</si>
  <si>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</si>
  <si>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</si>
  <si>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</si>
  <si>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</si>
  <si>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</si>
  <si>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</si>
  <si>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</si>
  <si>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</si>
  <si>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</si>
  <si>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</si>
  <si>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</si>
  <si>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</si>
  <si>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</si>
  <si>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</si>
  <si>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</si>
  <si>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</si>
  <si>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</si>
  <si>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</si>
  <si>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</si>
  <si>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</si>
  <si>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</si>
  <si>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</si>
  <si>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</si>
  <si>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</si>
  <si>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</si>
  <si>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</si>
  <si>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</si>
  <si>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</si>
  <si>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</si>
  <si>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</si>
  <si>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</si>
  <si>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</si>
  <si>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</si>
  <si>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</si>
  <si>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</si>
  <si>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</si>
  <si>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</si>
  <si>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</si>
  <si>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</si>
  <si>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</si>
  <si>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</si>
  <si>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</si>
  <si>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</si>
  <si>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</si>
  <si>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</si>
  <si>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</si>
  <si>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</si>
  <si>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</si>
  <si>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</si>
  <si>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</si>
  <si>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</si>
  <si>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</si>
  <si>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</si>
  <si>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</si>
  <si>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</si>
  <si>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</si>
  <si>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</si>
  <si>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</si>
  <si>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</si>
  <si>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</si>
  <si>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</si>
  <si>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</si>
  <si>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</si>
  <si>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</si>
  <si>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</si>
  <si>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</si>
  <si>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</si>
  <si>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</si>
  <si>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</si>
  <si>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</si>
  <si>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</si>
  <si>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</si>
  <si>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</si>
  <si>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</si>
  <si>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</si>
  <si>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</si>
  <si>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</si>
  <si>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</si>
  <si>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</si>
  <si>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</si>
  <si>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</si>
  <si>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</si>
  <si>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</si>
  <si>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</si>
  <si>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</si>
  <si>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</si>
  <si>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</si>
  <si>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</si>
  <si>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</si>
  <si>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</si>
  <si>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</si>
  <si>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</si>
  <si>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</si>
  <si>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</si>
  <si>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</si>
  <si>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</si>
  <si>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</si>
  <si>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</si>
  <si>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</si>
  <si>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</si>
  <si>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</si>
  <si>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</si>
  <si>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</si>
  <si>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</si>
  <si>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</si>
  <si>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</si>
  <si>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</si>
  <si>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</si>
  <si>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</si>
  <si>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</si>
  <si>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</si>
  <si>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</si>
  <si>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</si>
  <si>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</si>
  <si>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</si>
  <si>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</si>
  <si>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</si>
  <si>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</si>
  <si>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</si>
  <si>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</si>
  <si>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</si>
  <si>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</si>
  <si>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</si>
  <si>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</si>
  <si>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</si>
  <si>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</si>
  <si>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</si>
  <si>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</si>
  <si>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</si>
  <si>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</si>
  <si>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</si>
  <si>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</si>
  <si>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</si>
  <si>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</si>
  <si>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</si>
  <si>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</si>
  <si>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</si>
  <si>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</si>
  <si>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</si>
  <si>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</si>
  <si>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</si>
  <si>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</si>
  <si>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</si>
  <si>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</si>
  <si>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</si>
  <si>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</si>
  <si>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</si>
  <si>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</si>
  <si>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</si>
  <si>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</si>
  <si>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</si>
  <si>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</si>
  <si>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</si>
  <si>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</si>
  <si>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</si>
  <si>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</si>
  <si>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</si>
  <si>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</si>
  <si>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</si>
  <si>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</si>
  <si>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</si>
  <si>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</si>
  <si>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</si>
  <si>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</si>
  <si>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</si>
  <si>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</si>
  <si>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</si>
  <si>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</si>
  <si>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</si>
  <si>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</si>
  <si>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</si>
  <si>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</si>
  <si>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</si>
  <si>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</si>
  <si>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</si>
  <si>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</si>
  <si>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</si>
  <si>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</si>
  <si>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</si>
  <si>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</si>
  <si>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</si>
  <si>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</si>
  <si>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</si>
  <si>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</si>
  <si>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</si>
  <si>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</si>
  <si>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</si>
  <si>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</si>
  <si>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</si>
  <si>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</si>
  <si>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</si>
  <si>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</si>
  <si>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</si>
  <si>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</si>
  <si>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</si>
  <si>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</si>
  <si>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</si>
  <si>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</si>
  <si>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</si>
  <si>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</si>
  <si>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</si>
  <si>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</si>
  <si>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</si>
  <si>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</si>
  <si>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</si>
  <si>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</si>
  <si>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</si>
  <si>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</si>
  <si>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</si>
  <si>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</si>
  <si>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</si>
  <si>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</si>
  <si>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</si>
  <si>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</si>
  <si>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</si>
  <si>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</si>
  <si>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</si>
  <si>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</si>
  <si>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</si>
  <si>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</si>
  <si>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</si>
  <si>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</si>
  <si>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</si>
  <si>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</si>
  <si>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</si>
  <si>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</si>
  <si>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</si>
  <si>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</si>
  <si>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</si>
  <si>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</si>
  <si>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</si>
  <si>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</si>
  <si>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</si>
  <si>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</si>
  <si>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</si>
  <si>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</si>
  <si>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</si>
  <si>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</si>
  <si>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</si>
  <si>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</si>
  <si>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</si>
  <si>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</si>
  <si>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</si>
  <si>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</si>
  <si>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</si>
  <si>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</si>
  <si>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</si>
  <si>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</si>
  <si>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</si>
  <si>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</si>
  <si>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</si>
  <si>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</si>
  <si>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</si>
  <si>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</si>
  <si>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</si>
  <si>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</si>
  <si>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</si>
  <si>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</si>
  <si>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</si>
  <si>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</si>
  <si>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</si>
  <si>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</si>
  <si>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</si>
  <si>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</si>
  <si>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</si>
  <si>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</si>
  <si>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</si>
  <si>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</si>
  <si>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</si>
  <si>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</si>
  <si>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</si>
  <si>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</si>
  <si>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</si>
  <si>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</si>
  <si>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</si>
  <si>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</si>
  <si>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</si>
  <si>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</si>
  <si>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</si>
  <si>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</si>
  <si>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</si>
  <si>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</si>
  <si>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</si>
  <si>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</si>
  <si>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</si>
  <si>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</si>
  <si>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</si>
  <si>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</si>
  <si>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</si>
  <si>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</si>
  <si>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</si>
  <si>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</si>
  <si>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</si>
  <si>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</si>
  <si>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</si>
  <si>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</si>
  <si>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</si>
  <si>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</si>
  <si>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</si>
  <si>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</si>
  <si>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</si>
  <si>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</si>
  <si>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</si>
  <si>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</si>
  <si>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</si>
  <si>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</si>
  <si>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</si>
  <si>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</si>
  <si>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</si>
  <si>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</si>
  <si>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</si>
  <si>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</si>
  <si>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</si>
  <si>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</si>
  <si>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</si>
  <si>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</si>
  <si>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</si>
  <si>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</si>
  <si>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</si>
  <si>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</si>
  <si>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</si>
  <si>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</si>
  <si>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</si>
  <si>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</si>
  <si>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</si>
  <si>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</si>
  <si>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</si>
  <si>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</si>
  <si>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</si>
  <si>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</si>
  <si>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</si>
  <si>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</si>
  <si>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</si>
  <si>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</si>
  <si>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</si>
  <si>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</si>
  <si>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</si>
  <si>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</si>
  <si>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</si>
  <si>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</si>
  <si>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</si>
  <si>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</si>
  <si>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</si>
  <si>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</si>
  <si>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</si>
  <si>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</si>
  <si>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</si>
  <si>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</si>
  <si>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</si>
  <si>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</si>
  <si>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</si>
  <si>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</si>
  <si>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</si>
  <si>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</si>
  <si>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</si>
  <si>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</si>
  <si>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</si>
  <si>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</si>
  <si>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</si>
  <si>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</si>
  <si>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</si>
  <si>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</si>
  <si>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</si>
  <si>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</si>
  <si>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</si>
  <si>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</si>
  <si>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</si>
  <si>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</si>
  <si>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</si>
  <si>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</si>
  <si>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</si>
  <si>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</si>
  <si>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</si>
  <si>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</si>
  <si>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</si>
  <si>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</si>
  <si>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</si>
  <si>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</si>
  <si>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</si>
  <si>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</si>
  <si>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</si>
  <si>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</si>
  <si>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</si>
  <si>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</si>
  <si>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</si>
  <si>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</si>
  <si>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</si>
  <si>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</si>
  <si>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</si>
  <si>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</si>
  <si>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</si>
  <si>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</si>
  <si>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</si>
  <si>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</si>
  <si>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</si>
  <si>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</si>
  <si>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</si>
  <si>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</si>
  <si>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</si>
  <si>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</si>
  <si>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</si>
  <si>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</si>
  <si>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</si>
  <si>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</si>
  <si>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</si>
  <si>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</si>
  <si>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</si>
  <si>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</si>
  <si>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</si>
  <si>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</si>
  <si>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</si>
  <si>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</si>
  <si>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</si>
  <si>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</si>
  <si>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</si>
  <si>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</si>
  <si>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</si>
  <si>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</si>
  <si>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</si>
  <si>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</si>
  <si>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</si>
  <si>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</si>
  <si>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</si>
  <si>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</si>
  <si>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</si>
  <si>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</si>
  <si>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</si>
  <si>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</si>
  <si>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</si>
  <si>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</si>
  <si>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</si>
  <si>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</si>
  <si>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</si>
  <si>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</si>
  <si>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</si>
  <si>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</si>
  <si>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</si>
  <si>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</si>
  <si>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</si>
  <si>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</si>
  <si>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</si>
  <si>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</si>
  <si>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</si>
  <si>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</si>
  <si>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</si>
  <si>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</si>
  <si>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</si>
  <si>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</si>
  <si>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</si>
  <si>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</si>
  <si>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</si>
  <si>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</si>
  <si>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</si>
  <si>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</si>
  <si>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</si>
  <si>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</si>
  <si>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</si>
  <si>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</si>
  <si>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</si>
  <si>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</si>
  <si>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</si>
  <si>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</si>
  <si>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</si>
  <si>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</si>
  <si>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</si>
  <si>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</si>
  <si>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</si>
  <si>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</si>
  <si>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</si>
  <si>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</si>
  <si>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</si>
  <si>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</si>
  <si>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</si>
  <si>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</si>
  <si>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</si>
  <si>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</si>
  <si>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</si>
  <si>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</si>
  <si>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</si>
  <si>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</si>
  <si>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</si>
  <si>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</si>
  <si>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</si>
  <si>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</si>
  <si>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</si>
  <si>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</si>
  <si>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</si>
  <si>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</si>
  <si>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</si>
  <si>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</si>
  <si>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</si>
  <si>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</si>
  <si>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</si>
  <si>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</si>
  <si>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</si>
  <si>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</si>
  <si>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</si>
  <si>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</si>
  <si>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</si>
  <si>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</si>
  <si>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</si>
  <si>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</si>
  <si>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</si>
  <si>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</si>
  <si>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</si>
  <si>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</si>
  <si>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</si>
  <si>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</si>
  <si>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</si>
  <si>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</si>
  <si>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</si>
  <si>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</si>
  <si>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</si>
  <si>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</si>
  <si>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</si>
  <si>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</si>
  <si>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</si>
  <si>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</si>
  <si>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</si>
  <si>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</si>
  <si>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</si>
  <si>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</si>
  <si>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</si>
  <si>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</si>
  <si>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</si>
  <si>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</si>
  <si>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</si>
  <si>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</si>
  <si>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</si>
  <si>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</si>
  <si>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</si>
  <si>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</si>
  <si>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</si>
  <si>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</si>
  <si>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</si>
  <si>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</si>
  <si>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</si>
  <si>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</si>
  <si>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</si>
  <si>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</si>
  <si>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</si>
  <si>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</si>
  <si>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</si>
  <si>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</si>
  <si>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</si>
  <si>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</si>
  <si>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</si>
  <si>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</si>
  <si>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</si>
  <si>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</si>
  <si>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</si>
  <si>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</si>
  <si>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</si>
  <si>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</si>
  <si>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</si>
  <si>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</si>
  <si>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</si>
  <si>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</si>
  <si>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</si>
  <si>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</si>
  <si>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</si>
  <si>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</si>
  <si>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</si>
  <si>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</si>
  <si>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</si>
  <si>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</si>
  <si>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</si>
  <si>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</si>
  <si>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</si>
  <si>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</si>
  <si>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</si>
  <si>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</si>
  <si>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</si>
  <si>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</si>
  <si>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</si>
  <si>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</si>
  <si>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</si>
  <si>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</si>
  <si>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</si>
  <si>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</si>
  <si>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</si>
  <si>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</si>
  <si>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</si>
  <si>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</si>
  <si>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</si>
  <si>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</si>
  <si>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</si>
  <si>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</si>
  <si>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</si>
  <si>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</si>
  <si>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</si>
  <si>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</si>
  <si>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</si>
  <si>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</si>
  <si>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</si>
  <si>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</si>
  <si>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</si>
  <si>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</si>
  <si>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</si>
  <si>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</si>
  <si>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</si>
  <si>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</si>
  <si>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</si>
  <si>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</si>
  <si>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</si>
  <si>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</si>
  <si>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</si>
  <si>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</si>
  <si>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</si>
  <si>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</si>
  <si>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</si>
  <si>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</si>
  <si>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</si>
  <si>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</si>
  <si>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</si>
  <si>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</si>
  <si>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</si>
  <si>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</si>
  <si>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</si>
  <si>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</si>
  <si>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</si>
  <si>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</si>
  <si>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</si>
  <si>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</si>
  <si>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</si>
  <si>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</si>
  <si>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</si>
  <si>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</si>
  <si>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</si>
  <si>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</si>
  <si>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</si>
  <si>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</si>
  <si>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</si>
  <si>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</si>
  <si>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</si>
  <si>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</si>
  <si>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</si>
  <si>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</si>
  <si>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</si>
  <si>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</si>
  <si>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</si>
  <si>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</si>
  <si>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</si>
  <si>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</si>
  <si>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</si>
  <si>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</si>
  <si>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</si>
  <si>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</si>
  <si>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</si>
  <si>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</si>
  <si>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</si>
  <si>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</si>
  <si>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</si>
  <si>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</si>
  <si>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</si>
  <si>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</si>
  <si>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</si>
  <si>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</si>
  <si>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</si>
  <si>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</si>
  <si>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</si>
  <si>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</si>
  <si>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</si>
  <si>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</si>
  <si>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</si>
  <si>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</si>
  <si>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</si>
  <si>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</si>
  <si>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</si>
  <si>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</si>
  <si>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</si>
  <si>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</si>
  <si>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</si>
  <si>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</si>
  <si>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</si>
  <si>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</si>
  <si>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</si>
  <si>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</si>
  <si>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</si>
  <si>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</si>
  <si>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</si>
  <si>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</si>
  <si>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</si>
  <si>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</si>
  <si>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</si>
  <si>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</si>
  <si>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</si>
  <si>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</si>
  <si>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</si>
  <si>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</si>
  <si>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</si>
  <si>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</si>
  <si>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</si>
  <si>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</si>
  <si>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</si>
  <si>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</si>
  <si>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</si>
  <si>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</si>
  <si>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</si>
  <si>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</si>
  <si>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</si>
  <si>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</si>
  <si>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</si>
  <si>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</si>
  <si>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</si>
  <si>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</si>
  <si>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</si>
  <si>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</si>
  <si>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</si>
  <si>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</si>
  <si>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</si>
  <si>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</si>
  <si>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</si>
  <si>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</si>
  <si>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</si>
  <si>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</si>
  <si>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</si>
  <si>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</si>
  <si>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</si>
  <si>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</si>
  <si>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</si>
  <si>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</si>
  <si>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</si>
  <si>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</si>
  <si>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</si>
  <si>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</si>
  <si>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</si>
  <si>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</si>
  <si>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</si>
  <si>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</si>
  <si>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</si>
  <si>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</si>
  <si>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</si>
  <si>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</si>
  <si>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</si>
  <si>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</si>
  <si>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</si>
  <si>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</si>
  <si>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</si>
  <si>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</si>
  <si>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</si>
  <si>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</si>
  <si>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</si>
  <si>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</si>
  <si>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</si>
  <si>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</si>
  <si>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</si>
  <si>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</si>
  <si>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</si>
  <si>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</si>
  <si>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</si>
  <si>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</si>
  <si>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</si>
  <si>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</si>
  <si>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</si>
  <si>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</si>
  <si>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</si>
  <si>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</si>
  <si>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</si>
  <si>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</si>
  <si>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</si>
  <si>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</si>
  <si>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</si>
  <si>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</si>
  <si>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</si>
  <si>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</si>
  <si>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</si>
  <si>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</si>
  <si>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</si>
  <si>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</si>
  <si>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</si>
  <si>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</si>
  <si>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</si>
  <si>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</si>
  <si>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</si>
  <si>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</si>
  <si>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</si>
  <si>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</si>
  <si>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</si>
  <si>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</si>
  <si>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</si>
  <si>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</si>
  <si>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</si>
  <si>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</si>
  <si>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</si>
  <si>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</si>
  <si>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</si>
  <si>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</si>
  <si>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</si>
  <si>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</si>
  <si>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</si>
  <si>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</si>
  <si>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</si>
  <si>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</si>
  <si>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</si>
  <si>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</si>
  <si>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</si>
  <si>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</si>
  <si>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</si>
  <si>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</si>
  <si>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</si>
  <si>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</si>
  <si>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</si>
  <si>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</si>
  <si>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</si>
  <si>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</si>
  <si>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</si>
  <si>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</si>
  <si>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</si>
  <si>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</si>
  <si>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</si>
  <si>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</si>
  <si>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</si>
  <si>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</si>
  <si>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</si>
  <si>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</si>
  <si>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</si>
  <si>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</si>
  <si>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</si>
  <si>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</si>
  <si>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</si>
  <si>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</si>
  <si>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</si>
  <si>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</si>
  <si>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</si>
  <si>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</si>
  <si>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</si>
  <si>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</si>
  <si>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</si>
  <si>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</si>
  <si>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</si>
  <si>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</si>
  <si>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</si>
  <si>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</si>
  <si>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</si>
  <si>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</si>
  <si>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</si>
  <si>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</si>
  <si>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</si>
  <si>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</si>
  <si>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</si>
  <si>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</si>
  <si>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</si>
  <si>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</si>
  <si>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</si>
  <si>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</si>
  <si>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</si>
  <si>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</si>
  <si>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</si>
  <si>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</si>
  <si>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</si>
  <si>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</si>
  <si>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</si>
  <si>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</si>
  <si>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</si>
  <si>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</si>
  <si>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</si>
  <si>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</si>
  <si>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</si>
  <si>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</si>
  <si>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</si>
  <si>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</si>
  <si>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</si>
  <si>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</si>
  <si>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</si>
  <si>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</si>
  <si>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</si>
  <si>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</si>
  <si>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</si>
  <si>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</si>
  <si>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</si>
  <si>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</si>
  <si>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</si>
  <si>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</si>
  <si>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</si>
  <si>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</si>
  <si>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</si>
  <si>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</si>
  <si>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</si>
  <si>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</si>
  <si>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</si>
  <si>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</si>
  <si>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</si>
  <si>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</si>
  <si>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</si>
  <si>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</si>
  <si>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</si>
  <si>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</si>
  <si>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</si>
  <si>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</si>
  <si>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</si>
  <si>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</si>
  <si>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</si>
  <si>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</si>
  <si>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</si>
  <si>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</si>
  <si>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</si>
  <si>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</si>
  <si>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</si>
  <si>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</si>
  <si>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</si>
  <si>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</si>
  <si>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</si>
  <si>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</si>
  <si>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</si>
  <si>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</si>
  <si>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</si>
  <si>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</si>
  <si>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</si>
  <si>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</si>
  <si>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</si>
  <si>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</si>
  <si>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</si>
  <si>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</si>
  <si>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</si>
  <si>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</si>
  <si>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</si>
  <si>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</si>
  <si>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</si>
  <si>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</si>
  <si>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</si>
  <si>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</si>
  <si>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</si>
  <si>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</si>
  <si>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</si>
  <si>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</si>
  <si>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</si>
  <si>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</si>
  <si>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</si>
  <si>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</si>
  <si>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</si>
  <si>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</si>
  <si>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</si>
  <si>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</si>
  <si>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</si>
  <si>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</si>
  <si>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</si>
  <si>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</si>
  <si>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</si>
  <si>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</si>
  <si>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</si>
  <si>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</si>
  <si>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</si>
  <si>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</si>
  <si>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</si>
  <si>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</si>
  <si>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</si>
  <si>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</si>
  <si>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</si>
  <si>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</si>
  <si>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</si>
  <si>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</si>
  <si>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</si>
  <si>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</si>
  <si>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</si>
  <si>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</si>
  <si>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</si>
  <si>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</si>
  <si>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</si>
  <si>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</si>
  <si>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</si>
  <si>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</si>
  <si>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</si>
  <si>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</si>
  <si>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</si>
  <si>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</si>
  <si>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</si>
  <si>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</si>
  <si>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</si>
  <si>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</si>
  <si>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</si>
  <si>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</si>
  <si>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</si>
  <si>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</si>
  <si>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</si>
  <si>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</si>
  <si>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</si>
  <si>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</si>
  <si>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</si>
  <si>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</si>
  <si>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</si>
  <si>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</si>
  <si>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</si>
  <si>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</si>
  <si>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</si>
  <si>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</si>
  <si>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</si>
  <si>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</si>
  <si>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</si>
  <si>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</si>
  <si>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</si>
  <si>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</si>
  <si>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</si>
  <si>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</si>
  <si>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</si>
  <si>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</si>
  <si>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</si>
  <si>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</si>
  <si>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</si>
  <si>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</si>
  <si>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</si>
  <si>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</si>
  <si>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</si>
  <si>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</si>
  <si>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</si>
  <si>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</si>
  <si>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</si>
  <si>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</si>
  <si>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</si>
  <si>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</si>
  <si>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</si>
  <si>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</si>
  <si>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</si>
  <si>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</si>
  <si>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</si>
  <si>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</si>
  <si>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</si>
  <si>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</si>
  <si>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</si>
  <si>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</si>
  <si>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</si>
  <si>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</si>
  <si>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</si>
  <si>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</si>
  <si>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</si>
  <si>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</si>
  <si>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</si>
  <si>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</si>
  <si>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</si>
  <si>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</si>
  <si>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</si>
  <si>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</si>
  <si>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</si>
  <si>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</si>
  <si>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</si>
  <si>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</si>
  <si>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</si>
  <si>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</si>
  <si>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</si>
  <si>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</si>
  <si>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</si>
  <si>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</si>
  <si>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</si>
  <si>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</si>
  <si>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</si>
  <si>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</si>
  <si>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</si>
  <si>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</si>
  <si>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</si>
  <si>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</si>
  <si>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</si>
  <si>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</si>
  <si>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</si>
  <si>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</si>
  <si>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</si>
  <si>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</si>
  <si>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</si>
  <si>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</si>
  <si>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</si>
  <si>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</si>
  <si>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</si>
  <si>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</si>
  <si>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</si>
  <si>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</si>
  <si>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</si>
  <si>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</si>
  <si>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</si>
  <si>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</si>
  <si>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</si>
  <si>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</si>
  <si>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</si>
  <si>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</si>
  <si>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</si>
  <si>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</si>
  <si>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</si>
  <si>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</si>
  <si>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</si>
  <si>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</si>
  <si>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</si>
  <si>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</si>
  <si>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</si>
  <si>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</si>
  <si>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</si>
  <si>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</si>
  <si>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</si>
  <si>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</si>
  <si>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</si>
  <si>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</si>
  <si>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</si>
  <si>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</si>
  <si>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</si>
  <si>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</si>
  <si>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</si>
  <si>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</si>
  <si>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</si>
  <si>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</si>
  <si>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</si>
  <si>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</si>
  <si>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</si>
  <si>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</si>
  <si>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</si>
  <si>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</si>
  <si>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</si>
  <si>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</si>
  <si>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</si>
  <si>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</si>
  <si>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</si>
  <si>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</si>
  <si>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</si>
  <si>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</si>
  <si>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</si>
  <si>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</si>
  <si>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</si>
  <si>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</si>
  <si>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</si>
  <si>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</si>
  <si>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</si>
  <si>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</si>
  <si>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</si>
  <si>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</si>
  <si>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</si>
  <si>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</si>
  <si>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</si>
  <si>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</si>
  <si>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</si>
  <si>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</si>
  <si>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</si>
  <si>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</si>
  <si>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</si>
  <si>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</si>
  <si>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</si>
  <si>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</si>
  <si>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</si>
  <si>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</si>
  <si>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</si>
  <si>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</si>
  <si>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</si>
  <si>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</si>
  <si>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</si>
  <si>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</si>
  <si>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</si>
  <si>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</si>
  <si>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</si>
  <si>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</si>
  <si>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</si>
  <si>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</si>
  <si>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</si>
  <si>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</si>
  <si>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</si>
  <si>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</si>
  <si>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</si>
  <si>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</si>
  <si>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</si>
  <si>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</si>
  <si>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</si>
  <si>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</si>
  <si>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</si>
  <si>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</si>
  <si>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</si>
  <si>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</si>
  <si>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</si>
  <si>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</si>
  <si>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</si>
  <si>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</si>
  <si>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</si>
  <si>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</si>
  <si>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</si>
  <si>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</si>
  <si>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</si>
  <si>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</si>
  <si>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</si>
  <si>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</si>
  <si>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</si>
  <si>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</si>
  <si>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</si>
  <si>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</si>
  <si>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</si>
  <si>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</si>
  <si>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</si>
  <si>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</si>
  <si>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</si>
  <si>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</si>
  <si>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</si>
  <si>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</si>
  <si>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</si>
  <si>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</si>
  <si>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</si>
  <si>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</si>
  <si>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</si>
  <si>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</si>
  <si>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</si>
  <si>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</si>
  <si>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</si>
  <si>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</si>
  <si>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</si>
  <si>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</si>
  <si>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</si>
  <si>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</si>
  <si>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</si>
  <si>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</si>
  <si>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</si>
  <si>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</si>
  <si>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</si>
  <si>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</si>
  <si>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</si>
  <si>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</si>
  <si>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</si>
  <si>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</si>
  <si>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</si>
  <si>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</si>
  <si>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</si>
  <si>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</si>
  <si>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</si>
  <si>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</si>
  <si>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</si>
  <si>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</si>
  <si>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</si>
  <si>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</si>
  <si>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</si>
  <si>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</si>
  <si>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</si>
  <si>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</si>
  <si>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</si>
  <si>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</si>
  <si>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</si>
  <si>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</si>
  <si>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</si>
  <si>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</si>
  <si>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</si>
  <si>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</si>
  <si>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</si>
  <si>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</si>
  <si>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</si>
  <si>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</si>
  <si>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</si>
  <si>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</si>
  <si>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</si>
  <si>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</si>
  <si>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</si>
  <si>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</si>
  <si>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</si>
  <si>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</si>
  <si>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</si>
  <si>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</si>
  <si>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</si>
  <si>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</si>
  <si>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</si>
  <si>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</si>
  <si>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</si>
  <si>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</si>
  <si>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</si>
  <si>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</si>
  <si>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</si>
  <si>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</si>
  <si>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</si>
  <si>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</si>
  <si>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</si>
  <si>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</si>
  <si>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</si>
  <si>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</si>
  <si>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</si>
  <si>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</si>
  <si>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</si>
  <si>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</si>
  <si>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</si>
  <si>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</si>
  <si>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</si>
  <si>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</si>
  <si>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</si>
  <si>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</si>
  <si>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</si>
  <si>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</si>
  <si>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</si>
  <si>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</si>
  <si>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</si>
  <si>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</si>
  <si>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</si>
  <si>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</si>
  <si>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</si>
  <si>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</si>
  <si>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</si>
  <si>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</si>
  <si>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</si>
  <si>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</si>
  <si>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</si>
  <si>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</si>
  <si>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</si>
  <si>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</si>
  <si>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</si>
  <si>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</si>
  <si>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</si>
  <si>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</si>
  <si>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</si>
  <si>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</si>
  <si>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</si>
  <si>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</si>
  <si>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</si>
  <si>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</si>
  <si>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</si>
  <si>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</si>
  <si>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</si>
  <si>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</si>
  <si>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</si>
  <si>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</si>
  <si>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</si>
  <si>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</si>
  <si>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</si>
  <si>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</si>
  <si>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</si>
  <si>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</si>
  <si>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</si>
  <si>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</si>
  <si>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</si>
  <si>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</si>
  <si>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</si>
  <si>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</si>
  <si>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</si>
  <si>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</si>
  <si>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</si>
  <si>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</si>
  <si>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</si>
  <si>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</si>
  <si>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</si>
  <si>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</si>
  <si>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</si>
  <si>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</si>
  <si>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</si>
  <si>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</si>
  <si>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</si>
  <si>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</si>
  <si>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</si>
  <si>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</si>
  <si>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</si>
  <si>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</si>
  <si>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</si>
  <si>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</si>
  <si>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</si>
  <si>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</si>
  <si>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</si>
  <si>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</si>
  <si>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</si>
  <si>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</si>
  <si>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</si>
  <si>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</si>
  <si>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</si>
  <si>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</si>
  <si>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</si>
  <si>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</si>
  <si>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</si>
  <si>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</si>
  <si>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</si>
  <si>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</si>
  <si>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</si>
  <si>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</si>
  <si>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</si>
  <si>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</si>
  <si>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</si>
  <si>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</si>
  <si>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</si>
  <si>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</si>
  <si>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</si>
  <si>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</si>
  <si>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</si>
  <si>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</si>
  <si>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</si>
  <si>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</si>
  <si>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</si>
  <si>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</si>
  <si>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</si>
  <si>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</si>
  <si>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</si>
  <si>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</si>
  <si>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</si>
  <si>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</si>
  <si>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</si>
  <si>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</si>
  <si>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</si>
  <si>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</si>
  <si>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</si>
  <si>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</si>
  <si>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</si>
  <si>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</si>
  <si>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</si>
  <si>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</si>
  <si>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</si>
  <si>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</si>
  <si>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</si>
  <si>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</si>
  <si>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</si>
  <si>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</si>
  <si>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</si>
  <si>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</si>
  <si>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</si>
  <si>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</si>
  <si>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</si>
  <si>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</si>
  <si>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</si>
  <si>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</si>
  <si>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</si>
  <si>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</si>
  <si>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</si>
  <si>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</si>
  <si>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</si>
  <si>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</si>
  <si>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</si>
  <si>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</si>
  <si>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</si>
  <si>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</si>
  <si>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</si>
  <si>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</si>
  <si>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</si>
  <si>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</si>
  <si>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</si>
  <si>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</si>
  <si>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</si>
  <si>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</si>
  <si>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</si>
  <si>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</si>
  <si>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</si>
  <si>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</si>
  <si>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</si>
  <si>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</si>
  <si>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</si>
  <si>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</si>
  <si>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</si>
  <si>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</si>
  <si>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</si>
  <si>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</si>
  <si>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</si>
  <si>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</si>
  <si>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</si>
  <si>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</si>
  <si>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</si>
  <si>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</si>
  <si>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</si>
  <si>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</si>
  <si>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</si>
  <si>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</si>
  <si>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</si>
  <si>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</si>
  <si>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</si>
  <si>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</si>
  <si>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</si>
  <si>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</si>
  <si>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</si>
  <si>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</si>
  <si>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</si>
  <si>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</si>
  <si>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</si>
  <si>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</si>
  <si>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</si>
  <si>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</si>
  <si>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</si>
  <si>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</si>
  <si>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</si>
  <si>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</si>
  <si>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</si>
  <si>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</si>
  <si>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</si>
  <si>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</si>
  <si>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</si>
  <si>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</si>
  <si>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</si>
  <si>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</si>
  <si>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</si>
  <si>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</si>
  <si>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</si>
  <si>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</si>
  <si>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</si>
  <si>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</si>
  <si>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</si>
  <si>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</si>
  <si>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</si>
  <si>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</si>
  <si>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</si>
  <si>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</si>
  <si>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</si>
  <si>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</si>
  <si>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</si>
  <si>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</si>
  <si>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</si>
  <si>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</si>
  <si>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</si>
  <si>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</si>
  <si>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</si>
  <si>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</si>
  <si>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</si>
  <si>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</si>
  <si>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</si>
  <si>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</si>
  <si>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</si>
  <si>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</si>
  <si>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</si>
  <si>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</si>
  <si>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</si>
  <si>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</si>
  <si>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</si>
  <si>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</si>
  <si>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</si>
  <si>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</si>
  <si>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</si>
  <si>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</si>
  <si>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</si>
  <si>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</si>
  <si>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</si>
  <si>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</si>
  <si>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</si>
  <si>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</si>
  <si>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</si>
  <si>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</si>
  <si>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</si>
  <si>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</si>
  <si>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</si>
  <si>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</si>
  <si>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</si>
  <si>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</si>
  <si>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</si>
  <si>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</si>
  <si>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</si>
  <si>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</si>
  <si>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</si>
  <si>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</si>
  <si>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</si>
  <si>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</si>
  <si>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</si>
  <si>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</si>
  <si>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</si>
  <si>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</si>
  <si>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</si>
  <si>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</si>
  <si>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</si>
  <si>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</si>
  <si>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</si>
  <si>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</si>
  <si>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</si>
  <si>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</si>
  <si>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</si>
  <si>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</si>
  <si>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</si>
  <si>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</si>
  <si>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</si>
  <si>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</si>
  <si>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</si>
  <si>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</si>
  <si>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</si>
  <si>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</si>
  <si>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</si>
  <si>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</si>
  <si>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</si>
  <si>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</si>
  <si>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</si>
  <si>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</si>
  <si>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</si>
  <si>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</si>
  <si>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</si>
  <si>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</si>
  <si>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</si>
  <si>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</si>
  <si>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</si>
  <si>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</si>
  <si>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</si>
  <si>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</si>
  <si>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</si>
  <si>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</si>
  <si>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</si>
  <si>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</si>
  <si>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</si>
  <si>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</si>
  <si>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</si>
  <si>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</si>
  <si>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</si>
  <si>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</si>
  <si>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</si>
  <si>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</si>
  <si>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</si>
  <si>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</si>
  <si>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</si>
  <si>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</si>
  <si>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</si>
  <si>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</si>
  <si>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</si>
  <si>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</si>
  <si>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</si>
  <si>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</si>
  <si>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</si>
  <si>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</si>
  <si>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</si>
  <si>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</si>
  <si>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</si>
  <si>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</si>
  <si>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</si>
  <si>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</si>
  <si>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</si>
  <si>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</si>
  <si>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</si>
  <si>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</si>
  <si>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</si>
  <si>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</si>
  <si>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</si>
  <si>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</si>
  <si>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</si>
  <si>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</si>
  <si>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</si>
  <si>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</si>
  <si>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</si>
  <si>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</si>
  <si>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</si>
  <si>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</si>
  <si>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</si>
  <si>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</si>
  <si>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</si>
  <si>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</si>
  <si>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</si>
  <si>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</si>
  <si>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</si>
  <si>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</si>
  <si>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</si>
  <si>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</si>
  <si>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</si>
  <si>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</si>
  <si>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</si>
  <si>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</si>
  <si>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</si>
  <si>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</si>
  <si>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</si>
  <si>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</si>
  <si>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</si>
  <si>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</si>
  <si>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</si>
  <si>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</si>
  <si>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</si>
  <si>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</si>
  <si>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</si>
  <si>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</si>
  <si>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</si>
  <si>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</si>
  <si>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</si>
  <si>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</si>
  <si>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</si>
  <si>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(All)</t>
  </si>
  <si>
    <t>faith</t>
  </si>
  <si>
    <t>indie rock</t>
  </si>
  <si>
    <t>jazz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</si>
  <si>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</si>
  <si>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</si>
  <si>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</si>
  <si>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</si>
  <si>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</si>
  <si>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</si>
  <si>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</si>
  <si>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</si>
  <si>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</si>
  <si>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</si>
  <si>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</si>
  <si>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</si>
  <si>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</si>
  <si>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</si>
  <si>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</si>
  <si>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</si>
  <si>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</si>
  <si>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</si>
  <si>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</si>
  <si>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</si>
  <si>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</si>
  <si>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</si>
  <si>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</si>
  <si>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</si>
  <si>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</si>
  <si>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</si>
  <si>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</si>
  <si>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</si>
  <si>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</si>
  <si>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</si>
  <si>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</si>
  <si>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</si>
  <si>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</si>
  <si>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</si>
  <si>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</si>
  <si>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</si>
  <si>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</si>
  <si>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</si>
  <si>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</si>
  <si>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</si>
  <si>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</si>
  <si>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 xml:space="preserve"> Standard deviation of the number of backers</t>
  </si>
  <si>
    <t>First Quartile:</t>
  </si>
  <si>
    <t>Second Quartile:</t>
  </si>
  <si>
    <t>Third Quartile:</t>
  </si>
  <si>
    <t>Interquartile Range:</t>
  </si>
  <si>
    <t>Q1 - (1.5*IQR) Boundary:</t>
  </si>
  <si>
    <t>Q3 + (1.5*IQR) Boundary:</t>
  </si>
  <si>
    <t>Without removing Outliers</t>
  </si>
  <si>
    <t>After removing Outliers (remove anything greater than 309)</t>
  </si>
  <si>
    <t>After removing Outliers (remove anything greater than 28.5)</t>
  </si>
  <si>
    <t>Mean</t>
  </si>
  <si>
    <t>Median</t>
  </si>
  <si>
    <t>classical music</t>
  </si>
  <si>
    <t>electronic music</t>
  </si>
  <si>
    <t>metal</t>
  </si>
  <si>
    <t>pop</t>
  </si>
  <si>
    <t>rock</t>
  </si>
  <si>
    <t>After Outliers removed</t>
  </si>
  <si>
    <t>1. I think the MEAN summarizes the data more meanigfully for both SUCCESSFUL and UNSUCCESSFUL cases.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</si>
  <si>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</si>
  <si>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</si>
  <si>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</si>
  <si>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</si>
  <si>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</si>
  <si>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</si>
  <si>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</si>
  <si>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</si>
  <si>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</si>
  <si>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</si>
  <si>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</si>
  <si>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</si>
  <si>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</si>
  <si>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</si>
  <si>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</si>
  <si>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</si>
  <si>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</si>
  <si>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</si>
  <si>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</si>
  <si>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</si>
  <si>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</si>
  <si>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</si>
  <si>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</si>
  <si>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</si>
  <si>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</si>
  <si>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</si>
  <si>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</si>
  <si>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</si>
  <si>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</si>
  <si>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</si>
  <si>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</si>
  <si>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</si>
  <si>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2. There is more variability on the successful campaigns. This make sense becaue more people tend to participate or buy into the successful campaigns and they generates a wider spread of the sample counts compared to unsuccessful campaigns.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</si>
</sst>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applyFont="1"/>
    <xf numFmtId="0" fontId="0" fillId="0" borderId="0" xfId="0" applyNumberFormat="1" applyFont="1"/>
    <xf numFmtId="165" fontId="0" fillId="0" borderId="0" xfId="0" applyNumberFormat="1"/>
    <xf numFmtId="0" fontId="3" fillId="0" borderId="0" xfId="0" applyFont="1"/>
    <xf numFmtId="0" fontId="3" fillId="0" borderId="0" xfId="0" applyFont="1" applyAlignment="1">
      <alignment vertical="top" wrapText="1"/>
    </xf>
  </cellXfs>
  <cellStyles count="1">
    <cellStyle name="Normal" xfId="0" builtinId="0"/>
  </cellStyles>
  <dxfs count="32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7-4A74-8A13-ACCDDC1DCBC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1C-4E5F-8A05-D7BAD928413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1C-4E5F-8A05-D7BAD928413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A-42B2-B0B5-8C8697BA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057120"/>
        <c:axId val="1042050048"/>
      </c:barChart>
      <c:catAx>
        <c:axId val="104205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0048"/>
        <c:crosses val="autoZero"/>
        <c:auto val="1"/>
        <c:lblAlgn val="ctr"/>
        <c:lblOffset val="100"/>
        <c:noMultiLvlLbl val="0"/>
      </c:catAx>
      <c:valAx>
        <c:axId val="10420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B-4D08-9E00-73518DC4E17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9-4EF2-A327-5C379872D14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B1-4832-BE83-1EF144FE0AE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B1-4832-BE83-1EF144FE0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057120"/>
        <c:axId val="1042050048"/>
      </c:barChart>
      <c:catAx>
        <c:axId val="104205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0048"/>
        <c:crosses val="autoZero"/>
        <c:auto val="1"/>
        <c:lblAlgn val="ctr"/>
        <c:lblOffset val="100"/>
        <c:noMultiLvlLbl val="0"/>
      </c:catAx>
      <c:valAx>
        <c:axId val="10420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2126416726318296"/>
          <c:y val="0.190126437695638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A-40D8-931D-D8CC2B219E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66-43C3-8D68-E05FC0F30F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66-43C3-8D68-E05FC0F30FD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66-43C3-8D68-E05FC0F30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208384"/>
        <c:axId val="740203392"/>
      </c:lineChart>
      <c:catAx>
        <c:axId val="74020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3392"/>
        <c:crosses val="autoZero"/>
        <c:auto val="1"/>
        <c:lblAlgn val="ctr"/>
        <c:lblOffset val="100"/>
        <c:noMultiLvlLbl val="0"/>
      </c:catAx>
      <c:valAx>
        <c:axId val="7402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4-4E90-81B1-A4830354FDFF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4-4E90-81B1-A4830354FDFF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4-4E90-81B1-A4830354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362896"/>
        <c:axId val="1627353744"/>
      </c:lineChart>
      <c:catAx>
        <c:axId val="162736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53744"/>
        <c:crosses val="autoZero"/>
        <c:auto val="1"/>
        <c:lblAlgn val="ctr"/>
        <c:lblOffset val="100"/>
        <c:noMultiLvlLbl val="0"/>
      </c:catAx>
      <c:valAx>
        <c:axId val="16273537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62896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Statistics Table'!$AM$2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'Summary Statistics Table'!$AM$3:$AM$1943</c:f>
              <c:numCache>
                <c:formatCode>General</c:formatCode>
                <c:ptCount val="1941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51</c:v>
                </c:pt>
                <c:pt idx="13">
                  <c:v>41</c:v>
                </c:pt>
                <c:pt idx="14">
                  <c:v>98</c:v>
                </c:pt>
                <c:pt idx="15">
                  <c:v>70</c:v>
                </c:pt>
                <c:pt idx="16">
                  <c:v>36</c:v>
                </c:pt>
                <c:pt idx="17">
                  <c:v>22</c:v>
                </c:pt>
                <c:pt idx="18">
                  <c:v>25</c:v>
                </c:pt>
                <c:pt idx="19">
                  <c:v>101</c:v>
                </c:pt>
                <c:pt idx="20">
                  <c:v>8</c:v>
                </c:pt>
                <c:pt idx="21">
                  <c:v>23</c:v>
                </c:pt>
                <c:pt idx="22">
                  <c:v>14</c:v>
                </c:pt>
                <c:pt idx="23">
                  <c:v>19</c:v>
                </c:pt>
                <c:pt idx="24">
                  <c:v>150</c:v>
                </c:pt>
                <c:pt idx="25">
                  <c:v>71</c:v>
                </c:pt>
                <c:pt idx="26">
                  <c:v>117</c:v>
                </c:pt>
                <c:pt idx="27">
                  <c:v>53</c:v>
                </c:pt>
                <c:pt idx="28">
                  <c:v>1</c:v>
                </c:pt>
                <c:pt idx="29">
                  <c:v>89</c:v>
                </c:pt>
                <c:pt idx="30">
                  <c:v>64</c:v>
                </c:pt>
                <c:pt idx="31">
                  <c:v>68</c:v>
                </c:pt>
                <c:pt idx="32">
                  <c:v>28</c:v>
                </c:pt>
                <c:pt idx="33">
                  <c:v>44</c:v>
                </c:pt>
                <c:pt idx="34">
                  <c:v>253</c:v>
                </c:pt>
                <c:pt idx="35">
                  <c:v>66</c:v>
                </c:pt>
                <c:pt idx="36">
                  <c:v>217</c:v>
                </c:pt>
                <c:pt idx="37">
                  <c:v>16</c:v>
                </c:pt>
                <c:pt idx="38">
                  <c:v>19</c:v>
                </c:pt>
                <c:pt idx="39">
                  <c:v>169</c:v>
                </c:pt>
                <c:pt idx="40">
                  <c:v>263</c:v>
                </c:pt>
                <c:pt idx="41">
                  <c:v>15</c:v>
                </c:pt>
                <c:pt idx="42">
                  <c:v>61</c:v>
                </c:pt>
                <c:pt idx="43">
                  <c:v>45</c:v>
                </c:pt>
                <c:pt idx="44">
                  <c:v>70</c:v>
                </c:pt>
                <c:pt idx="45">
                  <c:v>38</c:v>
                </c:pt>
                <c:pt idx="46">
                  <c:v>87</c:v>
                </c:pt>
                <c:pt idx="47">
                  <c:v>22</c:v>
                </c:pt>
                <c:pt idx="48">
                  <c:v>119</c:v>
                </c:pt>
                <c:pt idx="49">
                  <c:v>52</c:v>
                </c:pt>
                <c:pt idx="50">
                  <c:v>117</c:v>
                </c:pt>
                <c:pt idx="51">
                  <c:v>52</c:v>
                </c:pt>
                <c:pt idx="52">
                  <c:v>86</c:v>
                </c:pt>
                <c:pt idx="53">
                  <c:v>174</c:v>
                </c:pt>
                <c:pt idx="54">
                  <c:v>69</c:v>
                </c:pt>
                <c:pt idx="55">
                  <c:v>75</c:v>
                </c:pt>
                <c:pt idx="56">
                  <c:v>33</c:v>
                </c:pt>
                <c:pt idx="57">
                  <c:v>108</c:v>
                </c:pt>
                <c:pt idx="58">
                  <c:v>23</c:v>
                </c:pt>
                <c:pt idx="59">
                  <c:v>48</c:v>
                </c:pt>
                <c:pt idx="60">
                  <c:v>64</c:v>
                </c:pt>
                <c:pt idx="61">
                  <c:v>24</c:v>
                </c:pt>
                <c:pt idx="62">
                  <c:v>57</c:v>
                </c:pt>
                <c:pt idx="63">
                  <c:v>26</c:v>
                </c:pt>
                <c:pt idx="64">
                  <c:v>20</c:v>
                </c:pt>
                <c:pt idx="65">
                  <c:v>36</c:v>
                </c:pt>
                <c:pt idx="66">
                  <c:v>178</c:v>
                </c:pt>
                <c:pt idx="67">
                  <c:v>17</c:v>
                </c:pt>
                <c:pt idx="68">
                  <c:v>32</c:v>
                </c:pt>
                <c:pt idx="69">
                  <c:v>41</c:v>
                </c:pt>
                <c:pt idx="70">
                  <c:v>18</c:v>
                </c:pt>
                <c:pt idx="71">
                  <c:v>29</c:v>
                </c:pt>
                <c:pt idx="72">
                  <c:v>47</c:v>
                </c:pt>
                <c:pt idx="73">
                  <c:v>15</c:v>
                </c:pt>
                <c:pt idx="74">
                  <c:v>26</c:v>
                </c:pt>
                <c:pt idx="75">
                  <c:v>35</c:v>
                </c:pt>
                <c:pt idx="76">
                  <c:v>41</c:v>
                </c:pt>
                <c:pt idx="77">
                  <c:v>47</c:v>
                </c:pt>
                <c:pt idx="78">
                  <c:v>28</c:v>
                </c:pt>
                <c:pt idx="79">
                  <c:v>100</c:v>
                </c:pt>
                <c:pt idx="80">
                  <c:v>13</c:v>
                </c:pt>
                <c:pt idx="81">
                  <c:v>7</c:v>
                </c:pt>
                <c:pt idx="82">
                  <c:v>21</c:v>
                </c:pt>
                <c:pt idx="83">
                  <c:v>17</c:v>
                </c:pt>
                <c:pt idx="84">
                  <c:v>25</c:v>
                </c:pt>
                <c:pt idx="85">
                  <c:v>60</c:v>
                </c:pt>
                <c:pt idx="86">
                  <c:v>56</c:v>
                </c:pt>
                <c:pt idx="87">
                  <c:v>16</c:v>
                </c:pt>
                <c:pt idx="88">
                  <c:v>46</c:v>
                </c:pt>
                <c:pt idx="89">
                  <c:v>43</c:v>
                </c:pt>
                <c:pt idx="90">
                  <c:v>15</c:v>
                </c:pt>
                <c:pt idx="91">
                  <c:v>12</c:v>
                </c:pt>
                <c:pt idx="92">
                  <c:v>21</c:v>
                </c:pt>
                <c:pt idx="93">
                  <c:v>34</c:v>
                </c:pt>
                <c:pt idx="94">
                  <c:v>8</c:v>
                </c:pt>
                <c:pt idx="95">
                  <c:v>60</c:v>
                </c:pt>
                <c:pt idx="96">
                  <c:v>39</c:v>
                </c:pt>
                <c:pt idx="97">
                  <c:v>26</c:v>
                </c:pt>
                <c:pt idx="98">
                  <c:v>35</c:v>
                </c:pt>
                <c:pt idx="99">
                  <c:v>65</c:v>
                </c:pt>
                <c:pt idx="100">
                  <c:v>49</c:v>
                </c:pt>
                <c:pt idx="101">
                  <c:v>10</c:v>
                </c:pt>
                <c:pt idx="102">
                  <c:v>60</c:v>
                </c:pt>
                <c:pt idx="103">
                  <c:v>27</c:v>
                </c:pt>
                <c:pt idx="104">
                  <c:v>69</c:v>
                </c:pt>
                <c:pt idx="105">
                  <c:v>47</c:v>
                </c:pt>
                <c:pt idx="106">
                  <c:v>47</c:v>
                </c:pt>
                <c:pt idx="107">
                  <c:v>26</c:v>
                </c:pt>
                <c:pt idx="108">
                  <c:v>53</c:v>
                </c:pt>
                <c:pt idx="109">
                  <c:v>81</c:v>
                </c:pt>
                <c:pt idx="110">
                  <c:v>78</c:v>
                </c:pt>
                <c:pt idx="111">
                  <c:v>35</c:v>
                </c:pt>
                <c:pt idx="112">
                  <c:v>22</c:v>
                </c:pt>
                <c:pt idx="113">
                  <c:v>57</c:v>
                </c:pt>
                <c:pt idx="114">
                  <c:v>27</c:v>
                </c:pt>
                <c:pt idx="115">
                  <c:v>39</c:v>
                </c:pt>
                <c:pt idx="116">
                  <c:v>37</c:v>
                </c:pt>
                <c:pt idx="117">
                  <c:v>137</c:v>
                </c:pt>
                <c:pt idx="118">
                  <c:v>202</c:v>
                </c:pt>
                <c:pt idx="119">
                  <c:v>84</c:v>
                </c:pt>
                <c:pt idx="120">
                  <c:v>96</c:v>
                </c:pt>
                <c:pt idx="121">
                  <c:v>223</c:v>
                </c:pt>
                <c:pt idx="122">
                  <c:v>62</c:v>
                </c:pt>
                <c:pt idx="123">
                  <c:v>146</c:v>
                </c:pt>
                <c:pt idx="124">
                  <c:v>235</c:v>
                </c:pt>
                <c:pt idx="125">
                  <c:v>77</c:v>
                </c:pt>
                <c:pt idx="126">
                  <c:v>108</c:v>
                </c:pt>
                <c:pt idx="127">
                  <c:v>7</c:v>
                </c:pt>
                <c:pt idx="128">
                  <c:v>188</c:v>
                </c:pt>
                <c:pt idx="129">
                  <c:v>275</c:v>
                </c:pt>
                <c:pt idx="130">
                  <c:v>88</c:v>
                </c:pt>
                <c:pt idx="131">
                  <c:v>220</c:v>
                </c:pt>
                <c:pt idx="132">
                  <c:v>145</c:v>
                </c:pt>
                <c:pt idx="133">
                  <c:v>91</c:v>
                </c:pt>
                <c:pt idx="134">
                  <c:v>58</c:v>
                </c:pt>
                <c:pt idx="135">
                  <c:v>36</c:v>
                </c:pt>
                <c:pt idx="136">
                  <c:v>165</c:v>
                </c:pt>
                <c:pt idx="137">
                  <c:v>111</c:v>
                </c:pt>
                <c:pt idx="138">
                  <c:v>61</c:v>
                </c:pt>
                <c:pt idx="139">
                  <c:v>287</c:v>
                </c:pt>
                <c:pt idx="140">
                  <c:v>65</c:v>
                </c:pt>
                <c:pt idx="141">
                  <c:v>118</c:v>
                </c:pt>
                <c:pt idx="142">
                  <c:v>113</c:v>
                </c:pt>
                <c:pt idx="143">
                  <c:v>62</c:v>
                </c:pt>
                <c:pt idx="144">
                  <c:v>305</c:v>
                </c:pt>
                <c:pt idx="145">
                  <c:v>79</c:v>
                </c:pt>
                <c:pt idx="146">
                  <c:v>179</c:v>
                </c:pt>
                <c:pt idx="147">
                  <c:v>202</c:v>
                </c:pt>
                <c:pt idx="148">
                  <c:v>135</c:v>
                </c:pt>
                <c:pt idx="149">
                  <c:v>290</c:v>
                </c:pt>
                <c:pt idx="150">
                  <c:v>232</c:v>
                </c:pt>
                <c:pt idx="151">
                  <c:v>168</c:v>
                </c:pt>
                <c:pt idx="152">
                  <c:v>128</c:v>
                </c:pt>
                <c:pt idx="153">
                  <c:v>131</c:v>
                </c:pt>
                <c:pt idx="154">
                  <c:v>50</c:v>
                </c:pt>
                <c:pt idx="155">
                  <c:v>129</c:v>
                </c:pt>
                <c:pt idx="156">
                  <c:v>142</c:v>
                </c:pt>
                <c:pt idx="157">
                  <c:v>244</c:v>
                </c:pt>
                <c:pt idx="158">
                  <c:v>298</c:v>
                </c:pt>
                <c:pt idx="159">
                  <c:v>251</c:v>
                </c:pt>
                <c:pt idx="160">
                  <c:v>108</c:v>
                </c:pt>
                <c:pt idx="161">
                  <c:v>82</c:v>
                </c:pt>
                <c:pt idx="162">
                  <c:v>74</c:v>
                </c:pt>
                <c:pt idx="163">
                  <c:v>189</c:v>
                </c:pt>
                <c:pt idx="164">
                  <c:v>80</c:v>
                </c:pt>
                <c:pt idx="165">
                  <c:v>202</c:v>
                </c:pt>
                <c:pt idx="166">
                  <c:v>238</c:v>
                </c:pt>
                <c:pt idx="167">
                  <c:v>36</c:v>
                </c:pt>
                <c:pt idx="168">
                  <c:v>150</c:v>
                </c:pt>
                <c:pt idx="169">
                  <c:v>146</c:v>
                </c:pt>
                <c:pt idx="170">
                  <c:v>222</c:v>
                </c:pt>
                <c:pt idx="171">
                  <c:v>120</c:v>
                </c:pt>
                <c:pt idx="172">
                  <c:v>126</c:v>
                </c:pt>
                <c:pt idx="173">
                  <c:v>158</c:v>
                </c:pt>
                <c:pt idx="174">
                  <c:v>284</c:v>
                </c:pt>
                <c:pt idx="175">
                  <c:v>51</c:v>
                </c:pt>
                <c:pt idx="176">
                  <c:v>158</c:v>
                </c:pt>
                <c:pt idx="177">
                  <c:v>186</c:v>
                </c:pt>
                <c:pt idx="178">
                  <c:v>58</c:v>
                </c:pt>
                <c:pt idx="179">
                  <c:v>82</c:v>
                </c:pt>
                <c:pt idx="180">
                  <c:v>34</c:v>
                </c:pt>
                <c:pt idx="181">
                  <c:v>167</c:v>
                </c:pt>
                <c:pt idx="182">
                  <c:v>266</c:v>
                </c:pt>
                <c:pt idx="183">
                  <c:v>69</c:v>
                </c:pt>
                <c:pt idx="184">
                  <c:v>80</c:v>
                </c:pt>
                <c:pt idx="185">
                  <c:v>31</c:v>
                </c:pt>
                <c:pt idx="186">
                  <c:v>236</c:v>
                </c:pt>
                <c:pt idx="187">
                  <c:v>89</c:v>
                </c:pt>
                <c:pt idx="188">
                  <c:v>299</c:v>
                </c:pt>
                <c:pt idx="189">
                  <c:v>55</c:v>
                </c:pt>
                <c:pt idx="190">
                  <c:v>285</c:v>
                </c:pt>
                <c:pt idx="191">
                  <c:v>179</c:v>
                </c:pt>
                <c:pt idx="192">
                  <c:v>188</c:v>
                </c:pt>
                <c:pt idx="193">
                  <c:v>119</c:v>
                </c:pt>
                <c:pt idx="194">
                  <c:v>167</c:v>
                </c:pt>
                <c:pt idx="195">
                  <c:v>221</c:v>
                </c:pt>
                <c:pt idx="196">
                  <c:v>286</c:v>
                </c:pt>
                <c:pt idx="197">
                  <c:v>29</c:v>
                </c:pt>
                <c:pt idx="198">
                  <c:v>165</c:v>
                </c:pt>
                <c:pt idx="199">
                  <c:v>97</c:v>
                </c:pt>
                <c:pt idx="200">
                  <c:v>303</c:v>
                </c:pt>
                <c:pt idx="201">
                  <c:v>267</c:v>
                </c:pt>
                <c:pt idx="202">
                  <c:v>302</c:v>
                </c:pt>
                <c:pt idx="203">
                  <c:v>87</c:v>
                </c:pt>
                <c:pt idx="204">
                  <c:v>86</c:v>
                </c:pt>
                <c:pt idx="205">
                  <c:v>26</c:v>
                </c:pt>
                <c:pt idx="206">
                  <c:v>113</c:v>
                </c:pt>
                <c:pt idx="207">
                  <c:v>65</c:v>
                </c:pt>
                <c:pt idx="208">
                  <c:v>134</c:v>
                </c:pt>
                <c:pt idx="209">
                  <c:v>119</c:v>
                </c:pt>
                <c:pt idx="210">
                  <c:v>159</c:v>
                </c:pt>
                <c:pt idx="211">
                  <c:v>167</c:v>
                </c:pt>
                <c:pt idx="212">
                  <c:v>43</c:v>
                </c:pt>
                <c:pt idx="213">
                  <c:v>9</c:v>
                </c:pt>
                <c:pt idx="214">
                  <c:v>89</c:v>
                </c:pt>
                <c:pt idx="215">
                  <c:v>174</c:v>
                </c:pt>
                <c:pt idx="216">
                  <c:v>14</c:v>
                </c:pt>
                <c:pt idx="217">
                  <c:v>48</c:v>
                </c:pt>
                <c:pt idx="218">
                  <c:v>133</c:v>
                </c:pt>
                <c:pt idx="219">
                  <c:v>83</c:v>
                </c:pt>
                <c:pt idx="220">
                  <c:v>149</c:v>
                </c:pt>
                <c:pt idx="221">
                  <c:v>49</c:v>
                </c:pt>
                <c:pt idx="222">
                  <c:v>251</c:v>
                </c:pt>
                <c:pt idx="223">
                  <c:v>22</c:v>
                </c:pt>
                <c:pt idx="224">
                  <c:v>48</c:v>
                </c:pt>
                <c:pt idx="225">
                  <c:v>237</c:v>
                </c:pt>
                <c:pt idx="226">
                  <c:v>13</c:v>
                </c:pt>
                <c:pt idx="227">
                  <c:v>71</c:v>
                </c:pt>
                <c:pt idx="228">
                  <c:v>14</c:v>
                </c:pt>
                <c:pt idx="229">
                  <c:v>193</c:v>
                </c:pt>
                <c:pt idx="230">
                  <c:v>206</c:v>
                </c:pt>
                <c:pt idx="231">
                  <c:v>50</c:v>
                </c:pt>
                <c:pt idx="232">
                  <c:v>184</c:v>
                </c:pt>
                <c:pt idx="233">
                  <c:v>196</c:v>
                </c:pt>
                <c:pt idx="234">
                  <c:v>229</c:v>
                </c:pt>
                <c:pt idx="235">
                  <c:v>67</c:v>
                </c:pt>
                <c:pt idx="236">
                  <c:v>95</c:v>
                </c:pt>
                <c:pt idx="237">
                  <c:v>62</c:v>
                </c:pt>
                <c:pt idx="238">
                  <c:v>73</c:v>
                </c:pt>
                <c:pt idx="239">
                  <c:v>43</c:v>
                </c:pt>
                <c:pt idx="240">
                  <c:v>70</c:v>
                </c:pt>
                <c:pt idx="241">
                  <c:v>271</c:v>
                </c:pt>
                <c:pt idx="242">
                  <c:v>55</c:v>
                </c:pt>
                <c:pt idx="243">
                  <c:v>35</c:v>
                </c:pt>
                <c:pt idx="244">
                  <c:v>22</c:v>
                </c:pt>
                <c:pt idx="245">
                  <c:v>38</c:v>
                </c:pt>
                <c:pt idx="246">
                  <c:v>15</c:v>
                </c:pt>
                <c:pt idx="247">
                  <c:v>7</c:v>
                </c:pt>
                <c:pt idx="248">
                  <c:v>241</c:v>
                </c:pt>
                <c:pt idx="249">
                  <c:v>55</c:v>
                </c:pt>
                <c:pt idx="250">
                  <c:v>171</c:v>
                </c:pt>
                <c:pt idx="251">
                  <c:v>208</c:v>
                </c:pt>
                <c:pt idx="252">
                  <c:v>21</c:v>
                </c:pt>
                <c:pt idx="253">
                  <c:v>25</c:v>
                </c:pt>
                <c:pt idx="254">
                  <c:v>52</c:v>
                </c:pt>
                <c:pt idx="255">
                  <c:v>104</c:v>
                </c:pt>
                <c:pt idx="256">
                  <c:v>73</c:v>
                </c:pt>
                <c:pt idx="257">
                  <c:v>34</c:v>
                </c:pt>
                <c:pt idx="258">
                  <c:v>56</c:v>
                </c:pt>
                <c:pt idx="259">
                  <c:v>31</c:v>
                </c:pt>
                <c:pt idx="260">
                  <c:v>84</c:v>
                </c:pt>
                <c:pt idx="261">
                  <c:v>130</c:v>
                </c:pt>
                <c:pt idx="262">
                  <c:v>12</c:v>
                </c:pt>
                <c:pt idx="263">
                  <c:v>23</c:v>
                </c:pt>
                <c:pt idx="264">
                  <c:v>158</c:v>
                </c:pt>
                <c:pt idx="265">
                  <c:v>30</c:v>
                </c:pt>
                <c:pt idx="266">
                  <c:v>18</c:v>
                </c:pt>
                <c:pt idx="267">
                  <c:v>29</c:v>
                </c:pt>
                <c:pt idx="268">
                  <c:v>31</c:v>
                </c:pt>
                <c:pt idx="269">
                  <c:v>173</c:v>
                </c:pt>
                <c:pt idx="270">
                  <c:v>17</c:v>
                </c:pt>
                <c:pt idx="271">
                  <c:v>48</c:v>
                </c:pt>
                <c:pt idx="272">
                  <c:v>59</c:v>
                </c:pt>
                <c:pt idx="273">
                  <c:v>39</c:v>
                </c:pt>
                <c:pt idx="274">
                  <c:v>59</c:v>
                </c:pt>
                <c:pt idx="275">
                  <c:v>60</c:v>
                </c:pt>
                <c:pt idx="276">
                  <c:v>20</c:v>
                </c:pt>
                <c:pt idx="277">
                  <c:v>2</c:v>
                </c:pt>
                <c:pt idx="278">
                  <c:v>152</c:v>
                </c:pt>
                <c:pt idx="279">
                  <c:v>237</c:v>
                </c:pt>
                <c:pt idx="280">
                  <c:v>27</c:v>
                </c:pt>
                <c:pt idx="281">
                  <c:v>17</c:v>
                </c:pt>
                <c:pt idx="282">
                  <c:v>27</c:v>
                </c:pt>
                <c:pt idx="283">
                  <c:v>82</c:v>
                </c:pt>
                <c:pt idx="284">
                  <c:v>48</c:v>
                </c:pt>
                <c:pt idx="285">
                  <c:v>105</c:v>
                </c:pt>
                <c:pt idx="286">
                  <c:v>28</c:v>
                </c:pt>
                <c:pt idx="287">
                  <c:v>274</c:v>
                </c:pt>
                <c:pt idx="288">
                  <c:v>87</c:v>
                </c:pt>
                <c:pt idx="289">
                  <c:v>99</c:v>
                </c:pt>
                <c:pt idx="290">
                  <c:v>276</c:v>
                </c:pt>
                <c:pt idx="291">
                  <c:v>21</c:v>
                </c:pt>
                <c:pt idx="292">
                  <c:v>41</c:v>
                </c:pt>
                <c:pt idx="293">
                  <c:v>119</c:v>
                </c:pt>
                <c:pt idx="294">
                  <c:v>153</c:v>
                </c:pt>
                <c:pt idx="295">
                  <c:v>100</c:v>
                </c:pt>
                <c:pt idx="296">
                  <c:v>143</c:v>
                </c:pt>
                <c:pt idx="297">
                  <c:v>140</c:v>
                </c:pt>
                <c:pt idx="298">
                  <c:v>35</c:v>
                </c:pt>
                <c:pt idx="299">
                  <c:v>149</c:v>
                </c:pt>
                <c:pt idx="300">
                  <c:v>130</c:v>
                </c:pt>
                <c:pt idx="301">
                  <c:v>120</c:v>
                </c:pt>
                <c:pt idx="302">
                  <c:v>265</c:v>
                </c:pt>
                <c:pt idx="303">
                  <c:v>71</c:v>
                </c:pt>
                <c:pt idx="304">
                  <c:v>13</c:v>
                </c:pt>
                <c:pt idx="305">
                  <c:v>169</c:v>
                </c:pt>
                <c:pt idx="306">
                  <c:v>57</c:v>
                </c:pt>
                <c:pt idx="307">
                  <c:v>229</c:v>
                </c:pt>
                <c:pt idx="308">
                  <c:v>108</c:v>
                </c:pt>
                <c:pt idx="309">
                  <c:v>108</c:v>
                </c:pt>
                <c:pt idx="310">
                  <c:v>41</c:v>
                </c:pt>
                <c:pt idx="311">
                  <c:v>139</c:v>
                </c:pt>
                <c:pt idx="312">
                  <c:v>19</c:v>
                </c:pt>
                <c:pt idx="313">
                  <c:v>94</c:v>
                </c:pt>
                <c:pt idx="314">
                  <c:v>23</c:v>
                </c:pt>
                <c:pt idx="315">
                  <c:v>15</c:v>
                </c:pt>
                <c:pt idx="316">
                  <c:v>62</c:v>
                </c:pt>
                <c:pt idx="317">
                  <c:v>74</c:v>
                </c:pt>
                <c:pt idx="318">
                  <c:v>97</c:v>
                </c:pt>
                <c:pt idx="319">
                  <c:v>55</c:v>
                </c:pt>
                <c:pt idx="320">
                  <c:v>44</c:v>
                </c:pt>
                <c:pt idx="321">
                  <c:v>110</c:v>
                </c:pt>
                <c:pt idx="322">
                  <c:v>59</c:v>
                </c:pt>
                <c:pt idx="323">
                  <c:v>62</c:v>
                </c:pt>
                <c:pt idx="324">
                  <c:v>105</c:v>
                </c:pt>
                <c:pt idx="325">
                  <c:v>26</c:v>
                </c:pt>
                <c:pt idx="326">
                  <c:v>49</c:v>
                </c:pt>
                <c:pt idx="327">
                  <c:v>68</c:v>
                </c:pt>
                <c:pt idx="328">
                  <c:v>22</c:v>
                </c:pt>
                <c:pt idx="329">
                  <c:v>18</c:v>
                </c:pt>
                <c:pt idx="330">
                  <c:v>19</c:v>
                </c:pt>
                <c:pt idx="331">
                  <c:v>99</c:v>
                </c:pt>
                <c:pt idx="332">
                  <c:v>27</c:v>
                </c:pt>
                <c:pt idx="333">
                  <c:v>25</c:v>
                </c:pt>
                <c:pt idx="334">
                  <c:v>14</c:v>
                </c:pt>
                <c:pt idx="335">
                  <c:v>35</c:v>
                </c:pt>
                <c:pt idx="336">
                  <c:v>10</c:v>
                </c:pt>
                <c:pt idx="337">
                  <c:v>29</c:v>
                </c:pt>
                <c:pt idx="338">
                  <c:v>44</c:v>
                </c:pt>
                <c:pt idx="339">
                  <c:v>17</c:v>
                </c:pt>
                <c:pt idx="340">
                  <c:v>34</c:v>
                </c:pt>
                <c:pt idx="341">
                  <c:v>14</c:v>
                </c:pt>
                <c:pt idx="342">
                  <c:v>156</c:v>
                </c:pt>
                <c:pt idx="343">
                  <c:v>128</c:v>
                </c:pt>
                <c:pt idx="344">
                  <c:v>60</c:v>
                </c:pt>
                <c:pt idx="345">
                  <c:v>32</c:v>
                </c:pt>
                <c:pt idx="346">
                  <c:v>53</c:v>
                </c:pt>
                <c:pt idx="347">
                  <c:v>184</c:v>
                </c:pt>
                <c:pt idx="348">
                  <c:v>90</c:v>
                </c:pt>
                <c:pt idx="349">
                  <c:v>71</c:v>
                </c:pt>
                <c:pt idx="350">
                  <c:v>87</c:v>
                </c:pt>
                <c:pt idx="351">
                  <c:v>28</c:v>
                </c:pt>
                <c:pt idx="352">
                  <c:v>56</c:v>
                </c:pt>
                <c:pt idx="353">
                  <c:v>51</c:v>
                </c:pt>
                <c:pt idx="354">
                  <c:v>75</c:v>
                </c:pt>
                <c:pt idx="355">
                  <c:v>38</c:v>
                </c:pt>
                <c:pt idx="356">
                  <c:v>18</c:v>
                </c:pt>
                <c:pt idx="357">
                  <c:v>54</c:v>
                </c:pt>
                <c:pt idx="358">
                  <c:v>71</c:v>
                </c:pt>
                <c:pt idx="359">
                  <c:v>57</c:v>
                </c:pt>
                <c:pt idx="360">
                  <c:v>43</c:v>
                </c:pt>
                <c:pt idx="361">
                  <c:v>52</c:v>
                </c:pt>
                <c:pt idx="362">
                  <c:v>27</c:v>
                </c:pt>
                <c:pt idx="363">
                  <c:v>12</c:v>
                </c:pt>
                <c:pt idx="364">
                  <c:v>33</c:v>
                </c:pt>
                <c:pt idx="365">
                  <c:v>96</c:v>
                </c:pt>
                <c:pt idx="366">
                  <c:v>28</c:v>
                </c:pt>
                <c:pt idx="367">
                  <c:v>43</c:v>
                </c:pt>
                <c:pt idx="368">
                  <c:v>205</c:v>
                </c:pt>
                <c:pt idx="369">
                  <c:v>23</c:v>
                </c:pt>
                <c:pt idx="370">
                  <c:v>19</c:v>
                </c:pt>
                <c:pt idx="371">
                  <c:v>14</c:v>
                </c:pt>
                <c:pt idx="372">
                  <c:v>38</c:v>
                </c:pt>
                <c:pt idx="373">
                  <c:v>78</c:v>
                </c:pt>
                <c:pt idx="374">
                  <c:v>69</c:v>
                </c:pt>
                <c:pt idx="375">
                  <c:v>33</c:v>
                </c:pt>
                <c:pt idx="376">
                  <c:v>54</c:v>
                </c:pt>
                <c:pt idx="377">
                  <c:v>99</c:v>
                </c:pt>
                <c:pt idx="378">
                  <c:v>49</c:v>
                </c:pt>
                <c:pt idx="379">
                  <c:v>11</c:v>
                </c:pt>
                <c:pt idx="380">
                  <c:v>38</c:v>
                </c:pt>
                <c:pt idx="381">
                  <c:v>16</c:v>
                </c:pt>
                <c:pt idx="382">
                  <c:v>32</c:v>
                </c:pt>
                <c:pt idx="383">
                  <c:v>20</c:v>
                </c:pt>
                <c:pt idx="384">
                  <c:v>154</c:v>
                </c:pt>
                <c:pt idx="385">
                  <c:v>41</c:v>
                </c:pt>
                <c:pt idx="386">
                  <c:v>75</c:v>
                </c:pt>
                <c:pt idx="387">
                  <c:v>40</c:v>
                </c:pt>
                <c:pt idx="388">
                  <c:v>46</c:v>
                </c:pt>
                <c:pt idx="389">
                  <c:v>62</c:v>
                </c:pt>
                <c:pt idx="390">
                  <c:v>61</c:v>
                </c:pt>
                <c:pt idx="391">
                  <c:v>96</c:v>
                </c:pt>
                <c:pt idx="392">
                  <c:v>190</c:v>
                </c:pt>
                <c:pt idx="393">
                  <c:v>94</c:v>
                </c:pt>
                <c:pt idx="394">
                  <c:v>39</c:v>
                </c:pt>
                <c:pt idx="395">
                  <c:v>127</c:v>
                </c:pt>
                <c:pt idx="396">
                  <c:v>159</c:v>
                </c:pt>
                <c:pt idx="397">
                  <c:v>177</c:v>
                </c:pt>
                <c:pt idx="398">
                  <c:v>47</c:v>
                </c:pt>
                <c:pt idx="399">
                  <c:v>1</c:v>
                </c:pt>
                <c:pt idx="400">
                  <c:v>16</c:v>
                </c:pt>
                <c:pt idx="401">
                  <c:v>115</c:v>
                </c:pt>
                <c:pt idx="402">
                  <c:v>133</c:v>
                </c:pt>
                <c:pt idx="403">
                  <c:v>70</c:v>
                </c:pt>
                <c:pt idx="404">
                  <c:v>62</c:v>
                </c:pt>
                <c:pt idx="405">
                  <c:v>10</c:v>
                </c:pt>
                <c:pt idx="406">
                  <c:v>47</c:v>
                </c:pt>
                <c:pt idx="407">
                  <c:v>28</c:v>
                </c:pt>
                <c:pt idx="408">
                  <c:v>24</c:v>
                </c:pt>
                <c:pt idx="409">
                  <c:v>76</c:v>
                </c:pt>
                <c:pt idx="410">
                  <c:v>98</c:v>
                </c:pt>
                <c:pt idx="411">
                  <c:v>30</c:v>
                </c:pt>
                <c:pt idx="412">
                  <c:v>74</c:v>
                </c:pt>
                <c:pt idx="413">
                  <c:v>131</c:v>
                </c:pt>
                <c:pt idx="414">
                  <c:v>61</c:v>
                </c:pt>
                <c:pt idx="415">
                  <c:v>122</c:v>
                </c:pt>
                <c:pt idx="416">
                  <c:v>111</c:v>
                </c:pt>
                <c:pt idx="417">
                  <c:v>255</c:v>
                </c:pt>
                <c:pt idx="418">
                  <c:v>141</c:v>
                </c:pt>
                <c:pt idx="419">
                  <c:v>159</c:v>
                </c:pt>
                <c:pt idx="420">
                  <c:v>99</c:v>
                </c:pt>
                <c:pt idx="421">
                  <c:v>96</c:v>
                </c:pt>
                <c:pt idx="422">
                  <c:v>27</c:v>
                </c:pt>
                <c:pt idx="423">
                  <c:v>166</c:v>
                </c:pt>
                <c:pt idx="424">
                  <c:v>76</c:v>
                </c:pt>
                <c:pt idx="425">
                  <c:v>211</c:v>
                </c:pt>
                <c:pt idx="426">
                  <c:v>21</c:v>
                </c:pt>
                <c:pt idx="427">
                  <c:v>61</c:v>
                </c:pt>
                <c:pt idx="428">
                  <c:v>30</c:v>
                </c:pt>
                <c:pt idx="429">
                  <c:v>111</c:v>
                </c:pt>
                <c:pt idx="430">
                  <c:v>123</c:v>
                </c:pt>
                <c:pt idx="431">
                  <c:v>70</c:v>
                </c:pt>
                <c:pt idx="432">
                  <c:v>85</c:v>
                </c:pt>
                <c:pt idx="433">
                  <c:v>86</c:v>
                </c:pt>
                <c:pt idx="434">
                  <c:v>13</c:v>
                </c:pt>
                <c:pt idx="435">
                  <c:v>33</c:v>
                </c:pt>
                <c:pt idx="436">
                  <c:v>15</c:v>
                </c:pt>
                <c:pt idx="437">
                  <c:v>273</c:v>
                </c:pt>
                <c:pt idx="438">
                  <c:v>170</c:v>
                </c:pt>
                <c:pt idx="439">
                  <c:v>167</c:v>
                </c:pt>
                <c:pt idx="440">
                  <c:v>9</c:v>
                </c:pt>
                <c:pt idx="441">
                  <c:v>103</c:v>
                </c:pt>
                <c:pt idx="442">
                  <c:v>111</c:v>
                </c:pt>
                <c:pt idx="443">
                  <c:v>271</c:v>
                </c:pt>
                <c:pt idx="444">
                  <c:v>101</c:v>
                </c:pt>
                <c:pt idx="445">
                  <c:v>57</c:v>
                </c:pt>
                <c:pt idx="446">
                  <c:v>62</c:v>
                </c:pt>
                <c:pt idx="447">
                  <c:v>32</c:v>
                </c:pt>
                <c:pt idx="448">
                  <c:v>141</c:v>
                </c:pt>
                <c:pt idx="449">
                  <c:v>75</c:v>
                </c:pt>
                <c:pt idx="450">
                  <c:v>46</c:v>
                </c:pt>
                <c:pt idx="451">
                  <c:v>103</c:v>
                </c:pt>
                <c:pt idx="452">
                  <c:v>6</c:v>
                </c:pt>
                <c:pt idx="453">
                  <c:v>83</c:v>
                </c:pt>
                <c:pt idx="454">
                  <c:v>108</c:v>
                </c:pt>
                <c:pt idx="455">
                  <c:v>25</c:v>
                </c:pt>
                <c:pt idx="456">
                  <c:v>222</c:v>
                </c:pt>
                <c:pt idx="457">
                  <c:v>183</c:v>
                </c:pt>
                <c:pt idx="458">
                  <c:v>89</c:v>
                </c:pt>
                <c:pt idx="459">
                  <c:v>253</c:v>
                </c:pt>
                <c:pt idx="460">
                  <c:v>140</c:v>
                </c:pt>
                <c:pt idx="461">
                  <c:v>103</c:v>
                </c:pt>
                <c:pt idx="462">
                  <c:v>138</c:v>
                </c:pt>
                <c:pt idx="463">
                  <c:v>191</c:v>
                </c:pt>
                <c:pt idx="464">
                  <c:v>45</c:v>
                </c:pt>
                <c:pt idx="465">
                  <c:v>17</c:v>
                </c:pt>
                <c:pt idx="466">
                  <c:v>31</c:v>
                </c:pt>
                <c:pt idx="467">
                  <c:v>50</c:v>
                </c:pt>
                <c:pt idx="468">
                  <c:v>59</c:v>
                </c:pt>
                <c:pt idx="469">
                  <c:v>81</c:v>
                </c:pt>
                <c:pt idx="470">
                  <c:v>74</c:v>
                </c:pt>
                <c:pt idx="471">
                  <c:v>141</c:v>
                </c:pt>
                <c:pt idx="472">
                  <c:v>141</c:v>
                </c:pt>
                <c:pt idx="473">
                  <c:v>109</c:v>
                </c:pt>
                <c:pt idx="474">
                  <c:v>176</c:v>
                </c:pt>
                <c:pt idx="475">
                  <c:v>96</c:v>
                </c:pt>
                <c:pt idx="476">
                  <c:v>74</c:v>
                </c:pt>
                <c:pt idx="477">
                  <c:v>52</c:v>
                </c:pt>
                <c:pt idx="478">
                  <c:v>105</c:v>
                </c:pt>
                <c:pt idx="479">
                  <c:v>41</c:v>
                </c:pt>
                <c:pt idx="480">
                  <c:v>34</c:v>
                </c:pt>
                <c:pt idx="481">
                  <c:v>66</c:v>
                </c:pt>
                <c:pt idx="482">
                  <c:v>50</c:v>
                </c:pt>
                <c:pt idx="483">
                  <c:v>159</c:v>
                </c:pt>
                <c:pt idx="484">
                  <c:v>182</c:v>
                </c:pt>
                <c:pt idx="485">
                  <c:v>206</c:v>
                </c:pt>
                <c:pt idx="486">
                  <c:v>169</c:v>
                </c:pt>
                <c:pt idx="487">
                  <c:v>31</c:v>
                </c:pt>
                <c:pt idx="488">
                  <c:v>28</c:v>
                </c:pt>
                <c:pt idx="489">
                  <c:v>54</c:v>
                </c:pt>
                <c:pt idx="490">
                  <c:v>68</c:v>
                </c:pt>
                <c:pt idx="491">
                  <c:v>190</c:v>
                </c:pt>
                <c:pt idx="492">
                  <c:v>189</c:v>
                </c:pt>
                <c:pt idx="493">
                  <c:v>130</c:v>
                </c:pt>
                <c:pt idx="494">
                  <c:v>74</c:v>
                </c:pt>
                <c:pt idx="495">
                  <c:v>274</c:v>
                </c:pt>
                <c:pt idx="496">
                  <c:v>22</c:v>
                </c:pt>
                <c:pt idx="497">
                  <c:v>31</c:v>
                </c:pt>
                <c:pt idx="498">
                  <c:v>63</c:v>
                </c:pt>
                <c:pt idx="499">
                  <c:v>20</c:v>
                </c:pt>
                <c:pt idx="500">
                  <c:v>25</c:v>
                </c:pt>
                <c:pt idx="501">
                  <c:v>61</c:v>
                </c:pt>
                <c:pt idx="502">
                  <c:v>52</c:v>
                </c:pt>
                <c:pt idx="503">
                  <c:v>86</c:v>
                </c:pt>
                <c:pt idx="504">
                  <c:v>42</c:v>
                </c:pt>
                <c:pt idx="505">
                  <c:v>52</c:v>
                </c:pt>
                <c:pt idx="506">
                  <c:v>120</c:v>
                </c:pt>
                <c:pt idx="507">
                  <c:v>22</c:v>
                </c:pt>
                <c:pt idx="508">
                  <c:v>64</c:v>
                </c:pt>
                <c:pt idx="509">
                  <c:v>23</c:v>
                </c:pt>
                <c:pt idx="510">
                  <c:v>238</c:v>
                </c:pt>
                <c:pt idx="511">
                  <c:v>33</c:v>
                </c:pt>
                <c:pt idx="512">
                  <c:v>32</c:v>
                </c:pt>
                <c:pt idx="513">
                  <c:v>24</c:v>
                </c:pt>
                <c:pt idx="514">
                  <c:v>29</c:v>
                </c:pt>
                <c:pt idx="515">
                  <c:v>50</c:v>
                </c:pt>
                <c:pt idx="516">
                  <c:v>108</c:v>
                </c:pt>
                <c:pt idx="517">
                  <c:v>139</c:v>
                </c:pt>
                <c:pt idx="518">
                  <c:v>7</c:v>
                </c:pt>
                <c:pt idx="519">
                  <c:v>149</c:v>
                </c:pt>
                <c:pt idx="520">
                  <c:v>31</c:v>
                </c:pt>
                <c:pt idx="521">
                  <c:v>26</c:v>
                </c:pt>
                <c:pt idx="522">
                  <c:v>172</c:v>
                </c:pt>
                <c:pt idx="523">
                  <c:v>78</c:v>
                </c:pt>
                <c:pt idx="524">
                  <c:v>120</c:v>
                </c:pt>
                <c:pt idx="525">
                  <c:v>227</c:v>
                </c:pt>
                <c:pt idx="526">
                  <c:v>42</c:v>
                </c:pt>
                <c:pt idx="527">
                  <c:v>64</c:v>
                </c:pt>
                <c:pt idx="528">
                  <c:v>121</c:v>
                </c:pt>
                <c:pt idx="529">
                  <c:v>87</c:v>
                </c:pt>
                <c:pt idx="530">
                  <c:v>65</c:v>
                </c:pt>
                <c:pt idx="531">
                  <c:v>49</c:v>
                </c:pt>
                <c:pt idx="532">
                  <c:v>19</c:v>
                </c:pt>
                <c:pt idx="533">
                  <c:v>81</c:v>
                </c:pt>
                <c:pt idx="534">
                  <c:v>264</c:v>
                </c:pt>
                <c:pt idx="535">
                  <c:v>25</c:v>
                </c:pt>
                <c:pt idx="536">
                  <c:v>5</c:v>
                </c:pt>
                <c:pt idx="537">
                  <c:v>144</c:v>
                </c:pt>
                <c:pt idx="538">
                  <c:v>92</c:v>
                </c:pt>
                <c:pt idx="539">
                  <c:v>147</c:v>
                </c:pt>
                <c:pt idx="540">
                  <c:v>90</c:v>
                </c:pt>
                <c:pt idx="541">
                  <c:v>87</c:v>
                </c:pt>
                <c:pt idx="542">
                  <c:v>20</c:v>
                </c:pt>
                <c:pt idx="543">
                  <c:v>70</c:v>
                </c:pt>
                <c:pt idx="544">
                  <c:v>16</c:v>
                </c:pt>
                <c:pt idx="545">
                  <c:v>52</c:v>
                </c:pt>
                <c:pt idx="546">
                  <c:v>66</c:v>
                </c:pt>
                <c:pt idx="547">
                  <c:v>109</c:v>
                </c:pt>
                <c:pt idx="548">
                  <c:v>168</c:v>
                </c:pt>
                <c:pt idx="549">
                  <c:v>31</c:v>
                </c:pt>
                <c:pt idx="550">
                  <c:v>133</c:v>
                </c:pt>
                <c:pt idx="551">
                  <c:v>151</c:v>
                </c:pt>
                <c:pt idx="552">
                  <c:v>5</c:v>
                </c:pt>
                <c:pt idx="553">
                  <c:v>73</c:v>
                </c:pt>
                <c:pt idx="554">
                  <c:v>148</c:v>
                </c:pt>
                <c:pt idx="555">
                  <c:v>93</c:v>
                </c:pt>
                <c:pt idx="556">
                  <c:v>63</c:v>
                </c:pt>
                <c:pt idx="557">
                  <c:v>134</c:v>
                </c:pt>
                <c:pt idx="558">
                  <c:v>14</c:v>
                </c:pt>
                <c:pt idx="559">
                  <c:v>78</c:v>
                </c:pt>
                <c:pt idx="560">
                  <c:v>112</c:v>
                </c:pt>
                <c:pt idx="561">
                  <c:v>34</c:v>
                </c:pt>
                <c:pt idx="562">
                  <c:v>19</c:v>
                </c:pt>
                <c:pt idx="563">
                  <c:v>13</c:v>
                </c:pt>
                <c:pt idx="564">
                  <c:v>104</c:v>
                </c:pt>
                <c:pt idx="565">
                  <c:v>52</c:v>
                </c:pt>
                <c:pt idx="566">
                  <c:v>17</c:v>
                </c:pt>
                <c:pt idx="567">
                  <c:v>82</c:v>
                </c:pt>
                <c:pt idx="568">
                  <c:v>73</c:v>
                </c:pt>
                <c:pt idx="569">
                  <c:v>158</c:v>
                </c:pt>
                <c:pt idx="570">
                  <c:v>65</c:v>
                </c:pt>
                <c:pt idx="571">
                  <c:v>184</c:v>
                </c:pt>
                <c:pt idx="572">
                  <c:v>34</c:v>
                </c:pt>
                <c:pt idx="573">
                  <c:v>240</c:v>
                </c:pt>
                <c:pt idx="574">
                  <c:v>113</c:v>
                </c:pt>
                <c:pt idx="575">
                  <c:v>66</c:v>
                </c:pt>
                <c:pt idx="576">
                  <c:v>150</c:v>
                </c:pt>
                <c:pt idx="577">
                  <c:v>25</c:v>
                </c:pt>
                <c:pt idx="578">
                  <c:v>234</c:v>
                </c:pt>
                <c:pt idx="579">
                  <c:v>248</c:v>
                </c:pt>
                <c:pt idx="580">
                  <c:v>293</c:v>
                </c:pt>
                <c:pt idx="581">
                  <c:v>81</c:v>
                </c:pt>
                <c:pt idx="582">
                  <c:v>47</c:v>
                </c:pt>
                <c:pt idx="583">
                  <c:v>76</c:v>
                </c:pt>
                <c:pt idx="584">
                  <c:v>71</c:v>
                </c:pt>
                <c:pt idx="585">
                  <c:v>71</c:v>
                </c:pt>
                <c:pt idx="586">
                  <c:v>269</c:v>
                </c:pt>
                <c:pt idx="587">
                  <c:v>43</c:v>
                </c:pt>
                <c:pt idx="588">
                  <c:v>33</c:v>
                </c:pt>
                <c:pt idx="589">
                  <c:v>211</c:v>
                </c:pt>
                <c:pt idx="590">
                  <c:v>196</c:v>
                </c:pt>
                <c:pt idx="591">
                  <c:v>206</c:v>
                </c:pt>
                <c:pt idx="592">
                  <c:v>215</c:v>
                </c:pt>
                <c:pt idx="593">
                  <c:v>176</c:v>
                </c:pt>
                <c:pt idx="594">
                  <c:v>116</c:v>
                </c:pt>
                <c:pt idx="595">
                  <c:v>236</c:v>
                </c:pt>
                <c:pt idx="596">
                  <c:v>145</c:v>
                </c:pt>
                <c:pt idx="597">
                  <c:v>167</c:v>
                </c:pt>
                <c:pt idx="598">
                  <c:v>235</c:v>
                </c:pt>
                <c:pt idx="599">
                  <c:v>241</c:v>
                </c:pt>
                <c:pt idx="600">
                  <c:v>28</c:v>
                </c:pt>
                <c:pt idx="601">
                  <c:v>140</c:v>
                </c:pt>
                <c:pt idx="602">
                  <c:v>280</c:v>
                </c:pt>
                <c:pt idx="603">
                  <c:v>70</c:v>
                </c:pt>
                <c:pt idx="604">
                  <c:v>160</c:v>
                </c:pt>
                <c:pt idx="605">
                  <c:v>141</c:v>
                </c:pt>
                <c:pt idx="606">
                  <c:v>73</c:v>
                </c:pt>
                <c:pt idx="607">
                  <c:v>294</c:v>
                </c:pt>
                <c:pt idx="608">
                  <c:v>110</c:v>
                </c:pt>
                <c:pt idx="609">
                  <c:v>224</c:v>
                </c:pt>
                <c:pt idx="610">
                  <c:v>46</c:v>
                </c:pt>
                <c:pt idx="611">
                  <c:v>284</c:v>
                </c:pt>
                <c:pt idx="612">
                  <c:v>98</c:v>
                </c:pt>
                <c:pt idx="613">
                  <c:v>56</c:v>
                </c:pt>
                <c:pt idx="614">
                  <c:v>32</c:v>
                </c:pt>
                <c:pt idx="615">
                  <c:v>30</c:v>
                </c:pt>
                <c:pt idx="616">
                  <c:v>70</c:v>
                </c:pt>
                <c:pt idx="617">
                  <c:v>44</c:v>
                </c:pt>
                <c:pt idx="618">
                  <c:v>92</c:v>
                </c:pt>
                <c:pt idx="619">
                  <c:v>205</c:v>
                </c:pt>
                <c:pt idx="620">
                  <c:v>23</c:v>
                </c:pt>
                <c:pt idx="621">
                  <c:v>4</c:v>
                </c:pt>
                <c:pt idx="622">
                  <c:v>112</c:v>
                </c:pt>
                <c:pt idx="623">
                  <c:v>27</c:v>
                </c:pt>
                <c:pt idx="624">
                  <c:v>11</c:v>
                </c:pt>
                <c:pt idx="625">
                  <c:v>26</c:v>
                </c:pt>
                <c:pt idx="626">
                  <c:v>77</c:v>
                </c:pt>
                <c:pt idx="627">
                  <c:v>136</c:v>
                </c:pt>
                <c:pt idx="628">
                  <c:v>157</c:v>
                </c:pt>
                <c:pt idx="629">
                  <c:v>158</c:v>
                </c:pt>
                <c:pt idx="630">
                  <c:v>27</c:v>
                </c:pt>
                <c:pt idx="631">
                  <c:v>23</c:v>
                </c:pt>
                <c:pt idx="632">
                  <c:v>17</c:v>
                </c:pt>
                <c:pt idx="633">
                  <c:v>37</c:v>
                </c:pt>
                <c:pt idx="634">
                  <c:v>65</c:v>
                </c:pt>
                <c:pt idx="635">
                  <c:v>18</c:v>
                </c:pt>
                <c:pt idx="636">
                  <c:v>25</c:v>
                </c:pt>
                <c:pt idx="637">
                  <c:v>104</c:v>
                </c:pt>
                <c:pt idx="638">
                  <c:v>108</c:v>
                </c:pt>
                <c:pt idx="639">
                  <c:v>38</c:v>
                </c:pt>
                <c:pt idx="640">
                  <c:v>88</c:v>
                </c:pt>
                <c:pt idx="641">
                  <c:v>82</c:v>
                </c:pt>
                <c:pt idx="642">
                  <c:v>126</c:v>
                </c:pt>
                <c:pt idx="643">
                  <c:v>133</c:v>
                </c:pt>
                <c:pt idx="644">
                  <c:v>47</c:v>
                </c:pt>
                <c:pt idx="645">
                  <c:v>58</c:v>
                </c:pt>
                <c:pt idx="646">
                  <c:v>32</c:v>
                </c:pt>
                <c:pt idx="647">
                  <c:v>37</c:v>
                </c:pt>
                <c:pt idx="648">
                  <c:v>87</c:v>
                </c:pt>
                <c:pt idx="649">
                  <c:v>15</c:v>
                </c:pt>
                <c:pt idx="650">
                  <c:v>27</c:v>
                </c:pt>
                <c:pt idx="651">
                  <c:v>19</c:v>
                </c:pt>
                <c:pt idx="652">
                  <c:v>17</c:v>
                </c:pt>
                <c:pt idx="653">
                  <c:v>26</c:v>
                </c:pt>
                <c:pt idx="654">
                  <c:v>28</c:v>
                </c:pt>
                <c:pt idx="655">
                  <c:v>37</c:v>
                </c:pt>
                <c:pt idx="656">
                  <c:v>128</c:v>
                </c:pt>
                <c:pt idx="657">
                  <c:v>10</c:v>
                </c:pt>
                <c:pt idx="658">
                  <c:v>83</c:v>
                </c:pt>
                <c:pt idx="659">
                  <c:v>46</c:v>
                </c:pt>
                <c:pt idx="660">
                  <c:v>90</c:v>
                </c:pt>
                <c:pt idx="661">
                  <c:v>81</c:v>
                </c:pt>
                <c:pt idx="662">
                  <c:v>32</c:v>
                </c:pt>
                <c:pt idx="663">
                  <c:v>20</c:v>
                </c:pt>
                <c:pt idx="664">
                  <c:v>70</c:v>
                </c:pt>
                <c:pt idx="665">
                  <c:v>168</c:v>
                </c:pt>
                <c:pt idx="666">
                  <c:v>34</c:v>
                </c:pt>
                <c:pt idx="667">
                  <c:v>48</c:v>
                </c:pt>
                <c:pt idx="668">
                  <c:v>48</c:v>
                </c:pt>
                <c:pt idx="669">
                  <c:v>221</c:v>
                </c:pt>
                <c:pt idx="670">
                  <c:v>107</c:v>
                </c:pt>
                <c:pt idx="671">
                  <c:v>45</c:v>
                </c:pt>
                <c:pt idx="672">
                  <c:v>36</c:v>
                </c:pt>
                <c:pt idx="673">
                  <c:v>101</c:v>
                </c:pt>
                <c:pt idx="674">
                  <c:v>62</c:v>
                </c:pt>
                <c:pt idx="675">
                  <c:v>32</c:v>
                </c:pt>
                <c:pt idx="676">
                  <c:v>89</c:v>
                </c:pt>
                <c:pt idx="677">
                  <c:v>93</c:v>
                </c:pt>
                <c:pt idx="678">
                  <c:v>98</c:v>
                </c:pt>
                <c:pt idx="679">
                  <c:v>82</c:v>
                </c:pt>
                <c:pt idx="680">
                  <c:v>116</c:v>
                </c:pt>
                <c:pt idx="681">
                  <c:v>52</c:v>
                </c:pt>
                <c:pt idx="682">
                  <c:v>23</c:v>
                </c:pt>
                <c:pt idx="683">
                  <c:v>77</c:v>
                </c:pt>
                <c:pt idx="684">
                  <c:v>49</c:v>
                </c:pt>
                <c:pt idx="685">
                  <c:v>59</c:v>
                </c:pt>
                <c:pt idx="686">
                  <c:v>113</c:v>
                </c:pt>
                <c:pt idx="687">
                  <c:v>34</c:v>
                </c:pt>
                <c:pt idx="688">
                  <c:v>42</c:v>
                </c:pt>
                <c:pt idx="689">
                  <c:v>42</c:v>
                </c:pt>
                <c:pt idx="690">
                  <c:v>49</c:v>
                </c:pt>
                <c:pt idx="691">
                  <c:v>56</c:v>
                </c:pt>
                <c:pt idx="692">
                  <c:v>25</c:v>
                </c:pt>
                <c:pt idx="693">
                  <c:v>52</c:v>
                </c:pt>
                <c:pt idx="694">
                  <c:v>34</c:v>
                </c:pt>
                <c:pt idx="695">
                  <c:v>67</c:v>
                </c:pt>
                <c:pt idx="696">
                  <c:v>70</c:v>
                </c:pt>
                <c:pt idx="697">
                  <c:v>89</c:v>
                </c:pt>
                <c:pt idx="698">
                  <c:v>107</c:v>
                </c:pt>
                <c:pt idx="699">
                  <c:v>159</c:v>
                </c:pt>
                <c:pt idx="700">
                  <c:v>181</c:v>
                </c:pt>
                <c:pt idx="701">
                  <c:v>131</c:v>
                </c:pt>
                <c:pt idx="702">
                  <c:v>125</c:v>
                </c:pt>
                <c:pt idx="703">
                  <c:v>61</c:v>
                </c:pt>
                <c:pt idx="704">
                  <c:v>90</c:v>
                </c:pt>
                <c:pt idx="705">
                  <c:v>35</c:v>
                </c:pt>
                <c:pt idx="706">
                  <c:v>90</c:v>
                </c:pt>
                <c:pt idx="707">
                  <c:v>4</c:v>
                </c:pt>
                <c:pt idx="708">
                  <c:v>120</c:v>
                </c:pt>
                <c:pt idx="709">
                  <c:v>14</c:v>
                </c:pt>
                <c:pt idx="710">
                  <c:v>27</c:v>
                </c:pt>
                <c:pt idx="711">
                  <c:v>49</c:v>
                </c:pt>
                <c:pt idx="712">
                  <c:v>102</c:v>
                </c:pt>
                <c:pt idx="713">
                  <c:v>3</c:v>
                </c:pt>
                <c:pt idx="714">
                  <c:v>25</c:v>
                </c:pt>
                <c:pt idx="715">
                  <c:v>118</c:v>
                </c:pt>
                <c:pt idx="716">
                  <c:v>57</c:v>
                </c:pt>
                <c:pt idx="717">
                  <c:v>11</c:v>
                </c:pt>
                <c:pt idx="718">
                  <c:v>33</c:v>
                </c:pt>
                <c:pt idx="719">
                  <c:v>40</c:v>
                </c:pt>
                <c:pt idx="720">
                  <c:v>50</c:v>
                </c:pt>
                <c:pt idx="721">
                  <c:v>38</c:v>
                </c:pt>
                <c:pt idx="722">
                  <c:v>96</c:v>
                </c:pt>
                <c:pt idx="723">
                  <c:v>48</c:v>
                </c:pt>
                <c:pt idx="724">
                  <c:v>33</c:v>
                </c:pt>
                <c:pt idx="725">
                  <c:v>226</c:v>
                </c:pt>
                <c:pt idx="726">
                  <c:v>14</c:v>
                </c:pt>
                <c:pt idx="727">
                  <c:v>20</c:v>
                </c:pt>
                <c:pt idx="728">
                  <c:v>25</c:v>
                </c:pt>
                <c:pt idx="729">
                  <c:v>90</c:v>
                </c:pt>
                <c:pt idx="730">
                  <c:v>11</c:v>
                </c:pt>
                <c:pt idx="731">
                  <c:v>55</c:v>
                </c:pt>
                <c:pt idx="732">
                  <c:v>30</c:v>
                </c:pt>
                <c:pt idx="733">
                  <c:v>28</c:v>
                </c:pt>
                <c:pt idx="734">
                  <c:v>45</c:v>
                </c:pt>
                <c:pt idx="735">
                  <c:v>13</c:v>
                </c:pt>
                <c:pt idx="736">
                  <c:v>40</c:v>
                </c:pt>
                <c:pt idx="737">
                  <c:v>21</c:v>
                </c:pt>
                <c:pt idx="738">
                  <c:v>134</c:v>
                </c:pt>
                <c:pt idx="739">
                  <c:v>20</c:v>
                </c:pt>
                <c:pt idx="740">
                  <c:v>19</c:v>
                </c:pt>
                <c:pt idx="741">
                  <c:v>209</c:v>
                </c:pt>
                <c:pt idx="742">
                  <c:v>38</c:v>
                </c:pt>
                <c:pt idx="743">
                  <c:v>24</c:v>
                </c:pt>
                <c:pt idx="744">
                  <c:v>8</c:v>
                </c:pt>
                <c:pt idx="745">
                  <c:v>179</c:v>
                </c:pt>
                <c:pt idx="746">
                  <c:v>26</c:v>
                </c:pt>
                <c:pt idx="747">
                  <c:v>131</c:v>
                </c:pt>
                <c:pt idx="748">
                  <c:v>14</c:v>
                </c:pt>
                <c:pt idx="749">
                  <c:v>174</c:v>
                </c:pt>
                <c:pt idx="750">
                  <c:v>191</c:v>
                </c:pt>
                <c:pt idx="751">
                  <c:v>38</c:v>
                </c:pt>
                <c:pt idx="752">
                  <c:v>22</c:v>
                </c:pt>
                <c:pt idx="753">
                  <c:v>149</c:v>
                </c:pt>
                <c:pt idx="754">
                  <c:v>56</c:v>
                </c:pt>
                <c:pt idx="755">
                  <c:v>19</c:v>
                </c:pt>
                <c:pt idx="756">
                  <c:v>70</c:v>
                </c:pt>
                <c:pt idx="757">
                  <c:v>81</c:v>
                </c:pt>
                <c:pt idx="758">
                  <c:v>32</c:v>
                </c:pt>
                <c:pt idx="759">
                  <c:v>26</c:v>
                </c:pt>
                <c:pt idx="760">
                  <c:v>105</c:v>
                </c:pt>
                <c:pt idx="761">
                  <c:v>29</c:v>
                </c:pt>
                <c:pt idx="762">
                  <c:v>8</c:v>
                </c:pt>
                <c:pt idx="763">
                  <c:v>89</c:v>
                </c:pt>
                <c:pt idx="764">
                  <c:v>44</c:v>
                </c:pt>
                <c:pt idx="765">
                  <c:v>246</c:v>
                </c:pt>
                <c:pt idx="766">
                  <c:v>120</c:v>
                </c:pt>
                <c:pt idx="767">
                  <c:v>26</c:v>
                </c:pt>
                <c:pt idx="768">
                  <c:v>45</c:v>
                </c:pt>
                <c:pt idx="769">
                  <c:v>20</c:v>
                </c:pt>
                <c:pt idx="770">
                  <c:v>47</c:v>
                </c:pt>
                <c:pt idx="771">
                  <c:v>13</c:v>
                </c:pt>
                <c:pt idx="772">
                  <c:v>183</c:v>
                </c:pt>
                <c:pt idx="773">
                  <c:v>21</c:v>
                </c:pt>
                <c:pt idx="774">
                  <c:v>42</c:v>
                </c:pt>
                <c:pt idx="775">
                  <c:v>54</c:v>
                </c:pt>
                <c:pt idx="776">
                  <c:v>38</c:v>
                </c:pt>
                <c:pt idx="777">
                  <c:v>64</c:v>
                </c:pt>
                <c:pt idx="778">
                  <c:v>13</c:v>
                </c:pt>
                <c:pt idx="779">
                  <c:v>33</c:v>
                </c:pt>
                <c:pt idx="780">
                  <c:v>52</c:v>
                </c:pt>
                <c:pt idx="781">
                  <c:v>107</c:v>
                </c:pt>
                <c:pt idx="782">
                  <c:v>11</c:v>
                </c:pt>
                <c:pt idx="783">
                  <c:v>34</c:v>
                </c:pt>
                <c:pt idx="784">
                  <c:v>75</c:v>
                </c:pt>
                <c:pt idx="785">
                  <c:v>26</c:v>
                </c:pt>
                <c:pt idx="786">
                  <c:v>50</c:v>
                </c:pt>
                <c:pt idx="787">
                  <c:v>80</c:v>
                </c:pt>
                <c:pt idx="788">
                  <c:v>110</c:v>
                </c:pt>
                <c:pt idx="789">
                  <c:v>77</c:v>
                </c:pt>
                <c:pt idx="790">
                  <c:v>50</c:v>
                </c:pt>
                <c:pt idx="791">
                  <c:v>145</c:v>
                </c:pt>
                <c:pt idx="792">
                  <c:v>29</c:v>
                </c:pt>
                <c:pt idx="793">
                  <c:v>114</c:v>
                </c:pt>
                <c:pt idx="794">
                  <c:v>96</c:v>
                </c:pt>
                <c:pt idx="795">
                  <c:v>31</c:v>
                </c:pt>
                <c:pt idx="796">
                  <c:v>95</c:v>
                </c:pt>
                <c:pt idx="797">
                  <c:v>70</c:v>
                </c:pt>
                <c:pt idx="798">
                  <c:v>23</c:v>
                </c:pt>
                <c:pt idx="799">
                  <c:v>147</c:v>
                </c:pt>
                <c:pt idx="800">
                  <c:v>290</c:v>
                </c:pt>
                <c:pt idx="801">
                  <c:v>33</c:v>
                </c:pt>
                <c:pt idx="802">
                  <c:v>306</c:v>
                </c:pt>
                <c:pt idx="803">
                  <c:v>205</c:v>
                </c:pt>
                <c:pt idx="804">
                  <c:v>103</c:v>
                </c:pt>
                <c:pt idx="805">
                  <c:v>238</c:v>
                </c:pt>
                <c:pt idx="806">
                  <c:v>253</c:v>
                </c:pt>
                <c:pt idx="807">
                  <c:v>17</c:v>
                </c:pt>
                <c:pt idx="808">
                  <c:v>191</c:v>
                </c:pt>
                <c:pt idx="809">
                  <c:v>303</c:v>
                </c:pt>
                <c:pt idx="810">
                  <c:v>137</c:v>
                </c:pt>
                <c:pt idx="811">
                  <c:v>41</c:v>
                </c:pt>
                <c:pt idx="812">
                  <c:v>183</c:v>
                </c:pt>
                <c:pt idx="813">
                  <c:v>162</c:v>
                </c:pt>
                <c:pt idx="814">
                  <c:v>122</c:v>
                </c:pt>
                <c:pt idx="815">
                  <c:v>95</c:v>
                </c:pt>
                <c:pt idx="816">
                  <c:v>105</c:v>
                </c:pt>
                <c:pt idx="817">
                  <c:v>79</c:v>
                </c:pt>
                <c:pt idx="818">
                  <c:v>94</c:v>
                </c:pt>
                <c:pt idx="819">
                  <c:v>158</c:v>
                </c:pt>
                <c:pt idx="820">
                  <c:v>204</c:v>
                </c:pt>
                <c:pt idx="821">
                  <c:v>271</c:v>
                </c:pt>
                <c:pt idx="822">
                  <c:v>120</c:v>
                </c:pt>
                <c:pt idx="823">
                  <c:v>140</c:v>
                </c:pt>
                <c:pt idx="824">
                  <c:v>193</c:v>
                </c:pt>
                <c:pt idx="825">
                  <c:v>180</c:v>
                </c:pt>
                <c:pt idx="826">
                  <c:v>263</c:v>
                </c:pt>
                <c:pt idx="827">
                  <c:v>217</c:v>
                </c:pt>
                <c:pt idx="828">
                  <c:v>170</c:v>
                </c:pt>
                <c:pt idx="829">
                  <c:v>242</c:v>
                </c:pt>
                <c:pt idx="830">
                  <c:v>121</c:v>
                </c:pt>
                <c:pt idx="831">
                  <c:v>101</c:v>
                </c:pt>
                <c:pt idx="832">
                  <c:v>35</c:v>
                </c:pt>
                <c:pt idx="833">
                  <c:v>203</c:v>
                </c:pt>
                <c:pt idx="834">
                  <c:v>49</c:v>
                </c:pt>
                <c:pt idx="835">
                  <c:v>65</c:v>
                </c:pt>
                <c:pt idx="836">
                  <c:v>10</c:v>
                </c:pt>
                <c:pt idx="837">
                  <c:v>76</c:v>
                </c:pt>
                <c:pt idx="838">
                  <c:v>263</c:v>
                </c:pt>
                <c:pt idx="839">
                  <c:v>278</c:v>
                </c:pt>
                <c:pt idx="840">
                  <c:v>3</c:v>
                </c:pt>
                <c:pt idx="841">
                  <c:v>188</c:v>
                </c:pt>
                <c:pt idx="842">
                  <c:v>48</c:v>
                </c:pt>
                <c:pt idx="843">
                  <c:v>50</c:v>
                </c:pt>
                <c:pt idx="844">
                  <c:v>55</c:v>
                </c:pt>
                <c:pt idx="845">
                  <c:v>38</c:v>
                </c:pt>
                <c:pt idx="846">
                  <c:v>25</c:v>
                </c:pt>
                <c:pt idx="847">
                  <c:v>46</c:v>
                </c:pt>
                <c:pt idx="848">
                  <c:v>83</c:v>
                </c:pt>
                <c:pt idx="849">
                  <c:v>35</c:v>
                </c:pt>
                <c:pt idx="850">
                  <c:v>25</c:v>
                </c:pt>
                <c:pt idx="851">
                  <c:v>75</c:v>
                </c:pt>
                <c:pt idx="852">
                  <c:v>62</c:v>
                </c:pt>
                <c:pt idx="853">
                  <c:v>160</c:v>
                </c:pt>
                <c:pt idx="854">
                  <c:v>246</c:v>
                </c:pt>
                <c:pt idx="855">
                  <c:v>55</c:v>
                </c:pt>
                <c:pt idx="856">
                  <c:v>23</c:v>
                </c:pt>
                <c:pt idx="857">
                  <c:v>72</c:v>
                </c:pt>
                <c:pt idx="858">
                  <c:v>22</c:v>
                </c:pt>
                <c:pt idx="859">
                  <c:v>14</c:v>
                </c:pt>
                <c:pt idx="860">
                  <c:v>38</c:v>
                </c:pt>
                <c:pt idx="861">
                  <c:v>32</c:v>
                </c:pt>
                <c:pt idx="862">
                  <c:v>63</c:v>
                </c:pt>
                <c:pt idx="863">
                  <c:v>27</c:v>
                </c:pt>
                <c:pt idx="864">
                  <c:v>44</c:v>
                </c:pt>
                <c:pt idx="865">
                  <c:v>38</c:v>
                </c:pt>
                <c:pt idx="866">
                  <c:v>115</c:v>
                </c:pt>
                <c:pt idx="867">
                  <c:v>37</c:v>
                </c:pt>
                <c:pt idx="868">
                  <c:v>99</c:v>
                </c:pt>
                <c:pt idx="869">
                  <c:v>44</c:v>
                </c:pt>
                <c:pt idx="870">
                  <c:v>58</c:v>
                </c:pt>
                <c:pt idx="871">
                  <c:v>191</c:v>
                </c:pt>
                <c:pt idx="872">
                  <c:v>40</c:v>
                </c:pt>
                <c:pt idx="873">
                  <c:v>38</c:v>
                </c:pt>
                <c:pt idx="874">
                  <c:v>39</c:v>
                </c:pt>
                <c:pt idx="875">
                  <c:v>11</c:v>
                </c:pt>
                <c:pt idx="876">
                  <c:v>107</c:v>
                </c:pt>
                <c:pt idx="877">
                  <c:v>147</c:v>
                </c:pt>
                <c:pt idx="878">
                  <c:v>36</c:v>
                </c:pt>
                <c:pt idx="879">
                  <c:v>92</c:v>
                </c:pt>
                <c:pt idx="880">
                  <c:v>35</c:v>
                </c:pt>
                <c:pt idx="881">
                  <c:v>17</c:v>
                </c:pt>
                <c:pt idx="882">
                  <c:v>22</c:v>
                </c:pt>
                <c:pt idx="883">
                  <c:v>69</c:v>
                </c:pt>
                <c:pt idx="884">
                  <c:v>13</c:v>
                </c:pt>
                <c:pt idx="885">
                  <c:v>58</c:v>
                </c:pt>
                <c:pt idx="886">
                  <c:v>44</c:v>
                </c:pt>
                <c:pt idx="887">
                  <c:v>83</c:v>
                </c:pt>
                <c:pt idx="888">
                  <c:v>117</c:v>
                </c:pt>
                <c:pt idx="889">
                  <c:v>32</c:v>
                </c:pt>
                <c:pt idx="890">
                  <c:v>8</c:v>
                </c:pt>
                <c:pt idx="891">
                  <c:v>7</c:v>
                </c:pt>
                <c:pt idx="892">
                  <c:v>19</c:v>
                </c:pt>
                <c:pt idx="893">
                  <c:v>47</c:v>
                </c:pt>
                <c:pt idx="894">
                  <c:v>13</c:v>
                </c:pt>
                <c:pt idx="895">
                  <c:v>90</c:v>
                </c:pt>
                <c:pt idx="896">
                  <c:v>63</c:v>
                </c:pt>
                <c:pt idx="897">
                  <c:v>26</c:v>
                </c:pt>
                <c:pt idx="898">
                  <c:v>71</c:v>
                </c:pt>
                <c:pt idx="899">
                  <c:v>38</c:v>
                </c:pt>
                <c:pt idx="900">
                  <c:v>21</c:v>
                </c:pt>
                <c:pt idx="901">
                  <c:v>78</c:v>
                </c:pt>
                <c:pt idx="902">
                  <c:v>53</c:v>
                </c:pt>
                <c:pt idx="903">
                  <c:v>279</c:v>
                </c:pt>
                <c:pt idx="904">
                  <c:v>266</c:v>
                </c:pt>
                <c:pt idx="905">
                  <c:v>88</c:v>
                </c:pt>
                <c:pt idx="906">
                  <c:v>25</c:v>
                </c:pt>
                <c:pt idx="907">
                  <c:v>115</c:v>
                </c:pt>
                <c:pt idx="908">
                  <c:v>234</c:v>
                </c:pt>
                <c:pt idx="909">
                  <c:v>251</c:v>
                </c:pt>
                <c:pt idx="910">
                  <c:v>263</c:v>
                </c:pt>
                <c:pt idx="911">
                  <c:v>28</c:v>
                </c:pt>
                <c:pt idx="912">
                  <c:v>50</c:v>
                </c:pt>
                <c:pt idx="913">
                  <c:v>73</c:v>
                </c:pt>
                <c:pt idx="914">
                  <c:v>27</c:v>
                </c:pt>
                <c:pt idx="915">
                  <c:v>34</c:v>
                </c:pt>
                <c:pt idx="916">
                  <c:v>7</c:v>
                </c:pt>
                <c:pt idx="917">
                  <c:v>24</c:v>
                </c:pt>
                <c:pt idx="918">
                  <c:v>15</c:v>
                </c:pt>
                <c:pt idx="919">
                  <c:v>72</c:v>
                </c:pt>
                <c:pt idx="920">
                  <c:v>120</c:v>
                </c:pt>
                <c:pt idx="921">
                  <c:v>123</c:v>
                </c:pt>
                <c:pt idx="922">
                  <c:v>1</c:v>
                </c:pt>
                <c:pt idx="923">
                  <c:v>24</c:v>
                </c:pt>
                <c:pt idx="924">
                  <c:v>33</c:v>
                </c:pt>
                <c:pt idx="925">
                  <c:v>14</c:v>
                </c:pt>
                <c:pt idx="926">
                  <c:v>9</c:v>
                </c:pt>
                <c:pt idx="927">
                  <c:v>76</c:v>
                </c:pt>
                <c:pt idx="928">
                  <c:v>19</c:v>
                </c:pt>
                <c:pt idx="929">
                  <c:v>69</c:v>
                </c:pt>
                <c:pt idx="930">
                  <c:v>218</c:v>
                </c:pt>
                <c:pt idx="931">
                  <c:v>30</c:v>
                </c:pt>
                <c:pt idx="932">
                  <c:v>100</c:v>
                </c:pt>
                <c:pt idx="933">
                  <c:v>296</c:v>
                </c:pt>
                <c:pt idx="934">
                  <c:v>301</c:v>
                </c:pt>
                <c:pt idx="935">
                  <c:v>144</c:v>
                </c:pt>
                <c:pt idx="936">
                  <c:v>28</c:v>
                </c:pt>
                <c:pt idx="937">
                  <c:v>147</c:v>
                </c:pt>
                <c:pt idx="938">
                  <c:v>79</c:v>
                </c:pt>
                <c:pt idx="939">
                  <c:v>96</c:v>
                </c:pt>
                <c:pt idx="940">
                  <c:v>163</c:v>
                </c:pt>
                <c:pt idx="941">
                  <c:v>290</c:v>
                </c:pt>
                <c:pt idx="942">
                  <c:v>57</c:v>
                </c:pt>
                <c:pt idx="943">
                  <c:v>128</c:v>
                </c:pt>
                <c:pt idx="944">
                  <c:v>180</c:v>
                </c:pt>
                <c:pt idx="945">
                  <c:v>249</c:v>
                </c:pt>
                <c:pt idx="946">
                  <c:v>84</c:v>
                </c:pt>
                <c:pt idx="947">
                  <c:v>197</c:v>
                </c:pt>
                <c:pt idx="948">
                  <c:v>271</c:v>
                </c:pt>
                <c:pt idx="949">
                  <c:v>50</c:v>
                </c:pt>
                <c:pt idx="950">
                  <c:v>169</c:v>
                </c:pt>
                <c:pt idx="951">
                  <c:v>205</c:v>
                </c:pt>
                <c:pt idx="952">
                  <c:v>206</c:v>
                </c:pt>
                <c:pt idx="953">
                  <c:v>84</c:v>
                </c:pt>
                <c:pt idx="954">
                  <c:v>210</c:v>
                </c:pt>
                <c:pt idx="955">
                  <c:v>181</c:v>
                </c:pt>
                <c:pt idx="956">
                  <c:v>60</c:v>
                </c:pt>
                <c:pt idx="957">
                  <c:v>17</c:v>
                </c:pt>
                <c:pt idx="958">
                  <c:v>194</c:v>
                </c:pt>
                <c:pt idx="959">
                  <c:v>194</c:v>
                </c:pt>
                <c:pt idx="960">
                  <c:v>147</c:v>
                </c:pt>
                <c:pt idx="961">
                  <c:v>99</c:v>
                </c:pt>
                <c:pt idx="962">
                  <c:v>79</c:v>
                </c:pt>
                <c:pt idx="963">
                  <c:v>75</c:v>
                </c:pt>
                <c:pt idx="964">
                  <c:v>207</c:v>
                </c:pt>
                <c:pt idx="965">
                  <c:v>102</c:v>
                </c:pt>
                <c:pt idx="966">
                  <c:v>32</c:v>
                </c:pt>
                <c:pt idx="967">
                  <c:v>11</c:v>
                </c:pt>
                <c:pt idx="968">
                  <c:v>12</c:v>
                </c:pt>
                <c:pt idx="969">
                  <c:v>48</c:v>
                </c:pt>
                <c:pt idx="970">
                  <c:v>59</c:v>
                </c:pt>
                <c:pt idx="971">
                  <c:v>79</c:v>
                </c:pt>
                <c:pt idx="972">
                  <c:v>14</c:v>
                </c:pt>
                <c:pt idx="973">
                  <c:v>106</c:v>
                </c:pt>
                <c:pt idx="974">
                  <c:v>25</c:v>
                </c:pt>
                <c:pt idx="975">
                  <c:v>25</c:v>
                </c:pt>
                <c:pt idx="976">
                  <c:v>29</c:v>
                </c:pt>
                <c:pt idx="977">
                  <c:v>43</c:v>
                </c:pt>
                <c:pt idx="978">
                  <c:v>46</c:v>
                </c:pt>
                <c:pt idx="979">
                  <c:v>27</c:v>
                </c:pt>
                <c:pt idx="980">
                  <c:v>112</c:v>
                </c:pt>
                <c:pt idx="981">
                  <c:v>34</c:v>
                </c:pt>
                <c:pt idx="982">
                  <c:v>145</c:v>
                </c:pt>
                <c:pt idx="983">
                  <c:v>19</c:v>
                </c:pt>
                <c:pt idx="984">
                  <c:v>288</c:v>
                </c:pt>
                <c:pt idx="985">
                  <c:v>14</c:v>
                </c:pt>
                <c:pt idx="986">
                  <c:v>7</c:v>
                </c:pt>
                <c:pt idx="987">
                  <c:v>211</c:v>
                </c:pt>
                <c:pt idx="988">
                  <c:v>85</c:v>
                </c:pt>
                <c:pt idx="989">
                  <c:v>103</c:v>
                </c:pt>
                <c:pt idx="990">
                  <c:v>113</c:v>
                </c:pt>
                <c:pt idx="991">
                  <c:v>167</c:v>
                </c:pt>
                <c:pt idx="992">
                  <c:v>73</c:v>
                </c:pt>
                <c:pt idx="993">
                  <c:v>75</c:v>
                </c:pt>
                <c:pt idx="994">
                  <c:v>107</c:v>
                </c:pt>
                <c:pt idx="995">
                  <c:v>104</c:v>
                </c:pt>
                <c:pt idx="996">
                  <c:v>79</c:v>
                </c:pt>
                <c:pt idx="997">
                  <c:v>157</c:v>
                </c:pt>
                <c:pt idx="998">
                  <c:v>50</c:v>
                </c:pt>
                <c:pt idx="999">
                  <c:v>64</c:v>
                </c:pt>
                <c:pt idx="1000">
                  <c:v>200</c:v>
                </c:pt>
                <c:pt idx="1001">
                  <c:v>22</c:v>
                </c:pt>
                <c:pt idx="1002">
                  <c:v>163</c:v>
                </c:pt>
                <c:pt idx="1003">
                  <c:v>77</c:v>
                </c:pt>
                <c:pt idx="1004">
                  <c:v>89</c:v>
                </c:pt>
                <c:pt idx="1005">
                  <c:v>125</c:v>
                </c:pt>
                <c:pt idx="1006">
                  <c:v>163</c:v>
                </c:pt>
                <c:pt idx="1007">
                  <c:v>283</c:v>
                </c:pt>
                <c:pt idx="1008">
                  <c:v>94</c:v>
                </c:pt>
                <c:pt idx="1009">
                  <c:v>67</c:v>
                </c:pt>
                <c:pt idx="1010">
                  <c:v>221</c:v>
                </c:pt>
                <c:pt idx="1011">
                  <c:v>179</c:v>
                </c:pt>
                <c:pt idx="1012">
                  <c:v>123</c:v>
                </c:pt>
                <c:pt idx="1013">
                  <c:v>109</c:v>
                </c:pt>
                <c:pt idx="1014">
                  <c:v>61</c:v>
                </c:pt>
                <c:pt idx="1015">
                  <c:v>115</c:v>
                </c:pt>
                <c:pt idx="1016">
                  <c:v>111</c:v>
                </c:pt>
                <c:pt idx="1017">
                  <c:v>9</c:v>
                </c:pt>
                <c:pt idx="1018">
                  <c:v>120</c:v>
                </c:pt>
                <c:pt idx="1019">
                  <c:v>102</c:v>
                </c:pt>
                <c:pt idx="1020">
                  <c:v>186</c:v>
                </c:pt>
                <c:pt idx="1021">
                  <c:v>15</c:v>
                </c:pt>
                <c:pt idx="1022">
                  <c:v>67</c:v>
                </c:pt>
                <c:pt idx="1023">
                  <c:v>130</c:v>
                </c:pt>
                <c:pt idx="1024">
                  <c:v>16</c:v>
                </c:pt>
                <c:pt idx="1025">
                  <c:v>67</c:v>
                </c:pt>
                <c:pt idx="1026">
                  <c:v>124</c:v>
                </c:pt>
                <c:pt idx="1027">
                  <c:v>80</c:v>
                </c:pt>
                <c:pt idx="1028">
                  <c:v>282</c:v>
                </c:pt>
                <c:pt idx="1029">
                  <c:v>68</c:v>
                </c:pt>
                <c:pt idx="1030">
                  <c:v>86</c:v>
                </c:pt>
                <c:pt idx="1031">
                  <c:v>115</c:v>
                </c:pt>
                <c:pt idx="1032">
                  <c:v>75</c:v>
                </c:pt>
                <c:pt idx="1033">
                  <c:v>43</c:v>
                </c:pt>
                <c:pt idx="1034">
                  <c:v>48</c:v>
                </c:pt>
                <c:pt idx="1035">
                  <c:v>52</c:v>
                </c:pt>
                <c:pt idx="1036">
                  <c:v>43</c:v>
                </c:pt>
                <c:pt idx="1037">
                  <c:v>58</c:v>
                </c:pt>
                <c:pt idx="1038">
                  <c:v>47</c:v>
                </c:pt>
                <c:pt idx="1039">
                  <c:v>36</c:v>
                </c:pt>
                <c:pt idx="1040">
                  <c:v>17</c:v>
                </c:pt>
                <c:pt idx="1041">
                  <c:v>104</c:v>
                </c:pt>
                <c:pt idx="1042">
                  <c:v>47</c:v>
                </c:pt>
                <c:pt idx="1043">
                  <c:v>38</c:v>
                </c:pt>
                <c:pt idx="1044">
                  <c:v>81</c:v>
                </c:pt>
                <c:pt idx="1045">
                  <c:v>55</c:v>
                </c:pt>
                <c:pt idx="1046">
                  <c:v>41</c:v>
                </c:pt>
                <c:pt idx="1047">
                  <c:v>79</c:v>
                </c:pt>
                <c:pt idx="1048">
                  <c:v>16</c:v>
                </c:pt>
                <c:pt idx="1049">
                  <c:v>8</c:v>
                </c:pt>
                <c:pt idx="1050">
                  <c:v>95</c:v>
                </c:pt>
                <c:pt idx="1051">
                  <c:v>25</c:v>
                </c:pt>
                <c:pt idx="1052">
                  <c:v>19</c:v>
                </c:pt>
                <c:pt idx="1053">
                  <c:v>90</c:v>
                </c:pt>
                <c:pt idx="1054">
                  <c:v>41</c:v>
                </c:pt>
                <c:pt idx="1055">
                  <c:v>30</c:v>
                </c:pt>
                <c:pt idx="1056">
                  <c:v>38</c:v>
                </c:pt>
                <c:pt idx="1057">
                  <c:v>65</c:v>
                </c:pt>
                <c:pt idx="1058">
                  <c:v>75</c:v>
                </c:pt>
                <c:pt idx="1059">
                  <c:v>16</c:v>
                </c:pt>
                <c:pt idx="1060">
                  <c:v>10</c:v>
                </c:pt>
                <c:pt idx="1061">
                  <c:v>27</c:v>
                </c:pt>
                <c:pt idx="1062">
                  <c:v>259</c:v>
                </c:pt>
                <c:pt idx="1063">
                  <c:v>39</c:v>
                </c:pt>
                <c:pt idx="1064">
                  <c:v>42</c:v>
                </c:pt>
                <c:pt idx="1065">
                  <c:v>10</c:v>
                </c:pt>
                <c:pt idx="1066">
                  <c:v>56</c:v>
                </c:pt>
                <c:pt idx="1067">
                  <c:v>20</c:v>
                </c:pt>
                <c:pt idx="1068">
                  <c:v>170</c:v>
                </c:pt>
                <c:pt idx="1069">
                  <c:v>29</c:v>
                </c:pt>
                <c:pt idx="1070">
                  <c:v>132</c:v>
                </c:pt>
                <c:pt idx="1071">
                  <c:v>27</c:v>
                </c:pt>
                <c:pt idx="1072">
                  <c:v>26</c:v>
                </c:pt>
                <c:pt idx="1073">
                  <c:v>43</c:v>
                </c:pt>
                <c:pt idx="1074">
                  <c:v>80</c:v>
                </c:pt>
                <c:pt idx="1075">
                  <c:v>33</c:v>
                </c:pt>
                <c:pt idx="1076">
                  <c:v>71</c:v>
                </c:pt>
                <c:pt idx="1077">
                  <c:v>81</c:v>
                </c:pt>
                <c:pt idx="1078">
                  <c:v>76</c:v>
                </c:pt>
                <c:pt idx="1079">
                  <c:v>48</c:v>
                </c:pt>
                <c:pt idx="1080">
                  <c:v>61</c:v>
                </c:pt>
                <c:pt idx="1081">
                  <c:v>60</c:v>
                </c:pt>
                <c:pt idx="1082">
                  <c:v>136</c:v>
                </c:pt>
                <c:pt idx="1083">
                  <c:v>14</c:v>
                </c:pt>
                <c:pt idx="1084">
                  <c:v>78</c:v>
                </c:pt>
                <c:pt idx="1085">
                  <c:v>4</c:v>
                </c:pt>
                <c:pt idx="1086">
                  <c:v>11</c:v>
                </c:pt>
                <c:pt idx="1087">
                  <c:v>185</c:v>
                </c:pt>
                <c:pt idx="1088">
                  <c:v>59</c:v>
                </c:pt>
                <c:pt idx="1089">
                  <c:v>27</c:v>
                </c:pt>
                <c:pt idx="1090">
                  <c:v>63</c:v>
                </c:pt>
                <c:pt idx="1091">
                  <c:v>13</c:v>
                </c:pt>
                <c:pt idx="1092">
                  <c:v>13</c:v>
                </c:pt>
                <c:pt idx="1093">
                  <c:v>57</c:v>
                </c:pt>
                <c:pt idx="1094">
                  <c:v>61</c:v>
                </c:pt>
                <c:pt idx="1095">
                  <c:v>65</c:v>
                </c:pt>
                <c:pt idx="1096">
                  <c:v>134</c:v>
                </c:pt>
                <c:pt idx="1097">
                  <c:v>37</c:v>
                </c:pt>
                <c:pt idx="1098">
                  <c:v>37</c:v>
                </c:pt>
                <c:pt idx="1099">
                  <c:v>150</c:v>
                </c:pt>
                <c:pt idx="1100">
                  <c:v>56</c:v>
                </c:pt>
                <c:pt idx="1101">
                  <c:v>18</c:v>
                </c:pt>
                <c:pt idx="1102">
                  <c:v>60</c:v>
                </c:pt>
                <c:pt idx="1103">
                  <c:v>67</c:v>
                </c:pt>
                <c:pt idx="1104">
                  <c:v>35</c:v>
                </c:pt>
                <c:pt idx="1105">
                  <c:v>34</c:v>
                </c:pt>
                <c:pt idx="1106">
                  <c:v>36</c:v>
                </c:pt>
                <c:pt idx="1107">
                  <c:v>18</c:v>
                </c:pt>
                <c:pt idx="1108">
                  <c:v>25</c:v>
                </c:pt>
                <c:pt idx="1109">
                  <c:v>21</c:v>
                </c:pt>
                <c:pt idx="1110">
                  <c:v>151</c:v>
                </c:pt>
                <c:pt idx="1111">
                  <c:v>50</c:v>
                </c:pt>
                <c:pt idx="1112">
                  <c:v>304</c:v>
                </c:pt>
                <c:pt idx="1113">
                  <c:v>294</c:v>
                </c:pt>
                <c:pt idx="1114">
                  <c:v>28</c:v>
                </c:pt>
                <c:pt idx="1115">
                  <c:v>100</c:v>
                </c:pt>
                <c:pt idx="1116">
                  <c:v>72</c:v>
                </c:pt>
                <c:pt idx="1117">
                  <c:v>238</c:v>
                </c:pt>
                <c:pt idx="1118">
                  <c:v>159</c:v>
                </c:pt>
                <c:pt idx="1119">
                  <c:v>77</c:v>
                </c:pt>
                <c:pt idx="1120">
                  <c:v>53</c:v>
                </c:pt>
                <c:pt idx="1121">
                  <c:v>74</c:v>
                </c:pt>
                <c:pt idx="1122">
                  <c:v>62</c:v>
                </c:pt>
                <c:pt idx="1123">
                  <c:v>52</c:v>
                </c:pt>
                <c:pt idx="1124">
                  <c:v>50</c:v>
                </c:pt>
                <c:pt idx="1125">
                  <c:v>45</c:v>
                </c:pt>
                <c:pt idx="1126">
                  <c:v>21</c:v>
                </c:pt>
                <c:pt idx="1127">
                  <c:v>100</c:v>
                </c:pt>
                <c:pt idx="1128">
                  <c:v>81</c:v>
                </c:pt>
                <c:pt idx="1129">
                  <c:v>286</c:v>
                </c:pt>
                <c:pt idx="1130">
                  <c:v>42</c:v>
                </c:pt>
                <c:pt idx="1131">
                  <c:v>199</c:v>
                </c:pt>
                <c:pt idx="1132">
                  <c:v>25</c:v>
                </c:pt>
                <c:pt idx="1133">
                  <c:v>84</c:v>
                </c:pt>
                <c:pt idx="1134">
                  <c:v>50</c:v>
                </c:pt>
                <c:pt idx="1135">
                  <c:v>26</c:v>
                </c:pt>
                <c:pt idx="1136">
                  <c:v>14</c:v>
                </c:pt>
                <c:pt idx="1137">
                  <c:v>49</c:v>
                </c:pt>
                <c:pt idx="1138">
                  <c:v>69</c:v>
                </c:pt>
                <c:pt idx="1139">
                  <c:v>60</c:v>
                </c:pt>
                <c:pt idx="1140">
                  <c:v>80</c:v>
                </c:pt>
                <c:pt idx="1141">
                  <c:v>56</c:v>
                </c:pt>
                <c:pt idx="1142">
                  <c:v>104</c:v>
                </c:pt>
                <c:pt idx="1143">
                  <c:v>46</c:v>
                </c:pt>
                <c:pt idx="1144">
                  <c:v>206</c:v>
                </c:pt>
                <c:pt idx="1145">
                  <c:v>18</c:v>
                </c:pt>
                <c:pt idx="1146">
                  <c:v>28</c:v>
                </c:pt>
                <c:pt idx="1147">
                  <c:v>11</c:v>
                </c:pt>
                <c:pt idx="1148">
                  <c:v>263</c:v>
                </c:pt>
                <c:pt idx="1149">
                  <c:v>308</c:v>
                </c:pt>
                <c:pt idx="1150">
                  <c:v>73</c:v>
                </c:pt>
                <c:pt idx="1151">
                  <c:v>143</c:v>
                </c:pt>
                <c:pt idx="1152">
                  <c:v>305</c:v>
                </c:pt>
                <c:pt idx="1153">
                  <c:v>187</c:v>
                </c:pt>
                <c:pt idx="1154">
                  <c:v>148</c:v>
                </c:pt>
                <c:pt idx="1155">
                  <c:v>69</c:v>
                </c:pt>
                <c:pt idx="1156">
                  <c:v>173</c:v>
                </c:pt>
                <c:pt idx="1157">
                  <c:v>269</c:v>
                </c:pt>
                <c:pt idx="1158">
                  <c:v>185</c:v>
                </c:pt>
                <c:pt idx="1159">
                  <c:v>176</c:v>
                </c:pt>
                <c:pt idx="1160">
                  <c:v>113</c:v>
                </c:pt>
                <c:pt idx="1161">
                  <c:v>23</c:v>
                </c:pt>
                <c:pt idx="1162">
                  <c:v>37</c:v>
                </c:pt>
                <c:pt idx="1163">
                  <c:v>146</c:v>
                </c:pt>
                <c:pt idx="1164">
                  <c:v>119</c:v>
                </c:pt>
                <c:pt idx="1165">
                  <c:v>163</c:v>
                </c:pt>
                <c:pt idx="1166">
                  <c:v>58</c:v>
                </c:pt>
                <c:pt idx="1167">
                  <c:v>15</c:v>
                </c:pt>
                <c:pt idx="1168">
                  <c:v>191</c:v>
                </c:pt>
                <c:pt idx="1169">
                  <c:v>17</c:v>
                </c:pt>
                <c:pt idx="1170">
                  <c:v>28</c:v>
                </c:pt>
                <c:pt idx="1171">
                  <c:v>18</c:v>
                </c:pt>
                <c:pt idx="1172">
                  <c:v>61</c:v>
                </c:pt>
                <c:pt idx="1173">
                  <c:v>108</c:v>
                </c:pt>
                <c:pt idx="1174">
                  <c:v>142</c:v>
                </c:pt>
                <c:pt idx="1175">
                  <c:v>74</c:v>
                </c:pt>
                <c:pt idx="1176">
                  <c:v>38</c:v>
                </c:pt>
                <c:pt idx="1177">
                  <c:v>20</c:v>
                </c:pt>
                <c:pt idx="1178">
                  <c:v>24</c:v>
                </c:pt>
                <c:pt idx="1179">
                  <c:v>66</c:v>
                </c:pt>
                <c:pt idx="1180">
                  <c:v>28</c:v>
                </c:pt>
                <c:pt idx="1181">
                  <c:v>24</c:v>
                </c:pt>
                <c:pt idx="1182">
                  <c:v>73</c:v>
                </c:pt>
                <c:pt idx="1183">
                  <c:v>3</c:v>
                </c:pt>
                <c:pt idx="1184">
                  <c:v>20</c:v>
                </c:pt>
                <c:pt idx="1185">
                  <c:v>21</c:v>
                </c:pt>
                <c:pt idx="1186">
                  <c:v>94</c:v>
                </c:pt>
                <c:pt idx="1187">
                  <c:v>139</c:v>
                </c:pt>
                <c:pt idx="1188">
                  <c:v>130</c:v>
                </c:pt>
                <c:pt idx="1189">
                  <c:v>31</c:v>
                </c:pt>
                <c:pt idx="1190">
                  <c:v>13</c:v>
                </c:pt>
                <c:pt idx="1191">
                  <c:v>90</c:v>
                </c:pt>
                <c:pt idx="1192">
                  <c:v>141</c:v>
                </c:pt>
                <c:pt idx="1193">
                  <c:v>23</c:v>
                </c:pt>
                <c:pt idx="1194">
                  <c:v>18</c:v>
                </c:pt>
                <c:pt idx="1195">
                  <c:v>76</c:v>
                </c:pt>
                <c:pt idx="1196">
                  <c:v>93</c:v>
                </c:pt>
                <c:pt idx="1197">
                  <c:v>69</c:v>
                </c:pt>
                <c:pt idx="1198">
                  <c:v>21</c:v>
                </c:pt>
                <c:pt idx="1199">
                  <c:v>57</c:v>
                </c:pt>
                <c:pt idx="1200">
                  <c:v>108</c:v>
                </c:pt>
                <c:pt idx="1201">
                  <c:v>83</c:v>
                </c:pt>
                <c:pt idx="1202">
                  <c:v>96</c:v>
                </c:pt>
                <c:pt idx="1203">
                  <c:v>64</c:v>
                </c:pt>
                <c:pt idx="1204">
                  <c:v>14</c:v>
                </c:pt>
                <c:pt idx="1205">
                  <c:v>169</c:v>
                </c:pt>
                <c:pt idx="1206">
                  <c:v>33</c:v>
                </c:pt>
                <c:pt idx="1207">
                  <c:v>102</c:v>
                </c:pt>
                <c:pt idx="1208">
                  <c:v>104</c:v>
                </c:pt>
                <c:pt idx="1209">
                  <c:v>20</c:v>
                </c:pt>
                <c:pt idx="1210">
                  <c:v>35</c:v>
                </c:pt>
                <c:pt idx="1211">
                  <c:v>94</c:v>
                </c:pt>
                <c:pt idx="1212">
                  <c:v>14</c:v>
                </c:pt>
                <c:pt idx="1213">
                  <c:v>15</c:v>
                </c:pt>
                <c:pt idx="1214">
                  <c:v>51</c:v>
                </c:pt>
                <c:pt idx="1215">
                  <c:v>19</c:v>
                </c:pt>
                <c:pt idx="1216">
                  <c:v>23</c:v>
                </c:pt>
                <c:pt idx="1217">
                  <c:v>97</c:v>
                </c:pt>
                <c:pt idx="1218">
                  <c:v>76</c:v>
                </c:pt>
                <c:pt idx="1219">
                  <c:v>11</c:v>
                </c:pt>
                <c:pt idx="1220">
                  <c:v>52</c:v>
                </c:pt>
                <c:pt idx="1221">
                  <c:v>95</c:v>
                </c:pt>
                <c:pt idx="1222">
                  <c:v>35</c:v>
                </c:pt>
                <c:pt idx="1223">
                  <c:v>21</c:v>
                </c:pt>
                <c:pt idx="1224">
                  <c:v>93</c:v>
                </c:pt>
                <c:pt idx="1225">
                  <c:v>11</c:v>
                </c:pt>
                <c:pt idx="1226">
                  <c:v>21</c:v>
                </c:pt>
                <c:pt idx="1227">
                  <c:v>54</c:v>
                </c:pt>
                <c:pt idx="1228">
                  <c:v>31</c:v>
                </c:pt>
                <c:pt idx="1229">
                  <c:v>132</c:v>
                </c:pt>
                <c:pt idx="1230">
                  <c:v>3</c:v>
                </c:pt>
                <c:pt idx="1231">
                  <c:v>6</c:v>
                </c:pt>
                <c:pt idx="1232">
                  <c:v>10</c:v>
                </c:pt>
                <c:pt idx="1233">
                  <c:v>147</c:v>
                </c:pt>
                <c:pt idx="1234">
                  <c:v>199</c:v>
                </c:pt>
                <c:pt idx="1235">
                  <c:v>50</c:v>
                </c:pt>
                <c:pt idx="1236">
                  <c:v>21</c:v>
                </c:pt>
                <c:pt idx="1237">
                  <c:v>24</c:v>
                </c:pt>
                <c:pt idx="1238">
                  <c:v>32</c:v>
                </c:pt>
                <c:pt idx="1239">
                  <c:v>62</c:v>
                </c:pt>
                <c:pt idx="1240">
                  <c:v>9</c:v>
                </c:pt>
                <c:pt idx="1241">
                  <c:v>38</c:v>
                </c:pt>
                <c:pt idx="1242">
                  <c:v>54</c:v>
                </c:pt>
                <c:pt idx="1243">
                  <c:v>37</c:v>
                </c:pt>
                <c:pt idx="1244">
                  <c:v>39</c:v>
                </c:pt>
                <c:pt idx="1245">
                  <c:v>34</c:v>
                </c:pt>
                <c:pt idx="1246">
                  <c:v>55</c:v>
                </c:pt>
                <c:pt idx="1247">
                  <c:v>32</c:v>
                </c:pt>
                <c:pt idx="1248">
                  <c:v>25</c:v>
                </c:pt>
                <c:pt idx="1249">
                  <c:v>33</c:v>
                </c:pt>
                <c:pt idx="1250">
                  <c:v>108</c:v>
                </c:pt>
                <c:pt idx="1251">
                  <c:v>20</c:v>
                </c:pt>
                <c:pt idx="1252">
                  <c:v>98</c:v>
                </c:pt>
                <c:pt idx="1253">
                  <c:v>196</c:v>
                </c:pt>
                <c:pt idx="1254">
                  <c:v>39</c:v>
                </c:pt>
                <c:pt idx="1255">
                  <c:v>128</c:v>
                </c:pt>
                <c:pt idx="1256">
                  <c:v>71</c:v>
                </c:pt>
                <c:pt idx="1257">
                  <c:v>47</c:v>
                </c:pt>
                <c:pt idx="1258">
                  <c:v>17</c:v>
                </c:pt>
                <c:pt idx="1259">
                  <c:v>91</c:v>
                </c:pt>
                <c:pt idx="1260">
                  <c:v>43</c:v>
                </c:pt>
                <c:pt idx="1261">
                  <c:v>17</c:v>
                </c:pt>
                <c:pt idx="1262">
                  <c:v>33</c:v>
                </c:pt>
                <c:pt idx="1263">
                  <c:v>87</c:v>
                </c:pt>
                <c:pt idx="1264">
                  <c:v>113</c:v>
                </c:pt>
                <c:pt idx="1265">
                  <c:v>14</c:v>
                </c:pt>
                <c:pt idx="1266">
                  <c:v>30</c:v>
                </c:pt>
                <c:pt idx="1267">
                  <c:v>16</c:v>
                </c:pt>
                <c:pt idx="1268">
                  <c:v>46</c:v>
                </c:pt>
                <c:pt idx="1269">
                  <c:v>24</c:v>
                </c:pt>
                <c:pt idx="1270">
                  <c:v>97</c:v>
                </c:pt>
                <c:pt idx="1271">
                  <c:v>59</c:v>
                </c:pt>
                <c:pt idx="1272">
                  <c:v>218</c:v>
                </c:pt>
                <c:pt idx="1273">
                  <c:v>111</c:v>
                </c:pt>
                <c:pt idx="1274">
                  <c:v>56</c:v>
                </c:pt>
                <c:pt idx="1275">
                  <c:v>265</c:v>
                </c:pt>
                <c:pt idx="1276">
                  <c:v>28</c:v>
                </c:pt>
                <c:pt idx="1277">
                  <c:v>27</c:v>
                </c:pt>
                <c:pt idx="1278">
                  <c:v>93</c:v>
                </c:pt>
                <c:pt idx="1279">
                  <c:v>64</c:v>
                </c:pt>
                <c:pt idx="1280">
                  <c:v>22</c:v>
                </c:pt>
                <c:pt idx="1281">
                  <c:v>59</c:v>
                </c:pt>
                <c:pt idx="1282">
                  <c:v>249</c:v>
                </c:pt>
                <c:pt idx="1283">
                  <c:v>115</c:v>
                </c:pt>
                <c:pt idx="1284">
                  <c:v>20</c:v>
                </c:pt>
                <c:pt idx="1285">
                  <c:v>8</c:v>
                </c:pt>
                <c:pt idx="1286">
                  <c:v>175</c:v>
                </c:pt>
                <c:pt idx="1287">
                  <c:v>104</c:v>
                </c:pt>
                <c:pt idx="1288">
                  <c:v>17</c:v>
                </c:pt>
                <c:pt idx="1289">
                  <c:v>277</c:v>
                </c:pt>
                <c:pt idx="1290">
                  <c:v>118</c:v>
                </c:pt>
                <c:pt idx="1291">
                  <c:v>97</c:v>
                </c:pt>
                <c:pt idx="1292">
                  <c:v>20</c:v>
                </c:pt>
                <c:pt idx="1293">
                  <c:v>26</c:v>
                </c:pt>
                <c:pt idx="1294">
                  <c:v>128</c:v>
                </c:pt>
                <c:pt idx="1295">
                  <c:v>15</c:v>
                </c:pt>
                <c:pt idx="1296">
                  <c:v>25</c:v>
                </c:pt>
                <c:pt idx="1297">
                  <c:v>55</c:v>
                </c:pt>
                <c:pt idx="1298">
                  <c:v>107</c:v>
                </c:pt>
                <c:pt idx="1299">
                  <c:v>40</c:v>
                </c:pt>
                <c:pt idx="1300">
                  <c:v>36</c:v>
                </c:pt>
                <c:pt idx="1301">
                  <c:v>159</c:v>
                </c:pt>
                <c:pt idx="1302">
                  <c:v>41</c:v>
                </c:pt>
                <c:pt idx="1303">
                  <c:v>226</c:v>
                </c:pt>
                <c:pt idx="1304">
                  <c:v>30</c:v>
                </c:pt>
                <c:pt idx="1305">
                  <c:v>103</c:v>
                </c:pt>
                <c:pt idx="1306">
                  <c:v>62</c:v>
                </c:pt>
                <c:pt idx="1307">
                  <c:v>6</c:v>
                </c:pt>
                <c:pt idx="1308">
                  <c:v>182</c:v>
                </c:pt>
                <c:pt idx="1309">
                  <c:v>145</c:v>
                </c:pt>
                <c:pt idx="1310">
                  <c:v>25</c:v>
                </c:pt>
                <c:pt idx="1311">
                  <c:v>99</c:v>
                </c:pt>
                <c:pt idx="1312">
                  <c:v>41</c:v>
                </c:pt>
                <c:pt idx="1313">
                  <c:v>29</c:v>
                </c:pt>
                <c:pt idx="1314">
                  <c:v>25</c:v>
                </c:pt>
                <c:pt idx="1315">
                  <c:v>23</c:v>
                </c:pt>
                <c:pt idx="1316">
                  <c:v>307</c:v>
                </c:pt>
                <c:pt idx="1317">
                  <c:v>32</c:v>
                </c:pt>
                <c:pt idx="1318">
                  <c:v>27</c:v>
                </c:pt>
                <c:pt idx="1319">
                  <c:v>236</c:v>
                </c:pt>
                <c:pt idx="1320">
                  <c:v>42</c:v>
                </c:pt>
                <c:pt idx="1321">
                  <c:v>95</c:v>
                </c:pt>
                <c:pt idx="1322">
                  <c:v>37</c:v>
                </c:pt>
                <c:pt idx="1323">
                  <c:v>128</c:v>
                </c:pt>
                <c:pt idx="1324">
                  <c:v>156</c:v>
                </c:pt>
                <c:pt idx="1325">
                  <c:v>64</c:v>
                </c:pt>
                <c:pt idx="1326">
                  <c:v>58</c:v>
                </c:pt>
                <c:pt idx="1327">
                  <c:v>20</c:v>
                </c:pt>
                <c:pt idx="1328">
                  <c:v>47</c:v>
                </c:pt>
                <c:pt idx="1329">
                  <c:v>54</c:v>
                </c:pt>
                <c:pt idx="1330">
                  <c:v>9</c:v>
                </c:pt>
                <c:pt idx="1331">
                  <c:v>213</c:v>
                </c:pt>
                <c:pt idx="1332">
                  <c:v>57</c:v>
                </c:pt>
                <c:pt idx="1333">
                  <c:v>25</c:v>
                </c:pt>
                <c:pt idx="1334">
                  <c:v>104</c:v>
                </c:pt>
                <c:pt idx="1335">
                  <c:v>34</c:v>
                </c:pt>
                <c:pt idx="1336">
                  <c:v>67</c:v>
                </c:pt>
                <c:pt idx="1337">
                  <c:v>241</c:v>
                </c:pt>
                <c:pt idx="1338">
                  <c:v>123</c:v>
                </c:pt>
                <c:pt idx="1339">
                  <c:v>302</c:v>
                </c:pt>
                <c:pt idx="1340">
                  <c:v>89</c:v>
                </c:pt>
                <c:pt idx="1341">
                  <c:v>41</c:v>
                </c:pt>
                <c:pt idx="1342">
                  <c:v>69</c:v>
                </c:pt>
                <c:pt idx="1343">
                  <c:v>52</c:v>
                </c:pt>
                <c:pt idx="1344">
                  <c:v>57</c:v>
                </c:pt>
                <c:pt idx="1345">
                  <c:v>74</c:v>
                </c:pt>
                <c:pt idx="1346">
                  <c:v>63</c:v>
                </c:pt>
                <c:pt idx="1347">
                  <c:v>72</c:v>
                </c:pt>
                <c:pt idx="1348">
                  <c:v>71</c:v>
                </c:pt>
                <c:pt idx="1349">
                  <c:v>21</c:v>
                </c:pt>
                <c:pt idx="1350">
                  <c:v>55</c:v>
                </c:pt>
                <c:pt idx="1351">
                  <c:v>61</c:v>
                </c:pt>
                <c:pt idx="1352">
                  <c:v>82</c:v>
                </c:pt>
                <c:pt idx="1353">
                  <c:v>71</c:v>
                </c:pt>
                <c:pt idx="1354">
                  <c:v>117</c:v>
                </c:pt>
                <c:pt idx="1355">
                  <c:v>29</c:v>
                </c:pt>
                <c:pt idx="1356">
                  <c:v>74</c:v>
                </c:pt>
                <c:pt idx="1357">
                  <c:v>23</c:v>
                </c:pt>
                <c:pt idx="1358">
                  <c:v>60</c:v>
                </c:pt>
                <c:pt idx="1359">
                  <c:v>55</c:v>
                </c:pt>
                <c:pt idx="1360">
                  <c:v>51</c:v>
                </c:pt>
                <c:pt idx="1361">
                  <c:v>78</c:v>
                </c:pt>
                <c:pt idx="1362">
                  <c:v>62</c:v>
                </c:pt>
                <c:pt idx="1363">
                  <c:v>45</c:v>
                </c:pt>
                <c:pt idx="1364">
                  <c:v>15</c:v>
                </c:pt>
                <c:pt idx="1365">
                  <c:v>151</c:v>
                </c:pt>
                <c:pt idx="1366">
                  <c:v>68</c:v>
                </c:pt>
                <c:pt idx="1367">
                  <c:v>46</c:v>
                </c:pt>
                <c:pt idx="1368">
                  <c:v>24</c:v>
                </c:pt>
                <c:pt idx="1369">
                  <c:v>70</c:v>
                </c:pt>
                <c:pt idx="1370">
                  <c:v>244</c:v>
                </c:pt>
                <c:pt idx="1371">
                  <c:v>82</c:v>
                </c:pt>
                <c:pt idx="1372">
                  <c:v>226</c:v>
                </c:pt>
                <c:pt idx="1373">
                  <c:v>60</c:v>
                </c:pt>
                <c:pt idx="1374">
                  <c:v>94</c:v>
                </c:pt>
                <c:pt idx="1375">
                  <c:v>47</c:v>
                </c:pt>
                <c:pt idx="1376">
                  <c:v>115</c:v>
                </c:pt>
                <c:pt idx="1377">
                  <c:v>134</c:v>
                </c:pt>
                <c:pt idx="1378">
                  <c:v>35</c:v>
                </c:pt>
                <c:pt idx="1379">
                  <c:v>104</c:v>
                </c:pt>
                <c:pt idx="1380">
                  <c:v>184</c:v>
                </c:pt>
                <c:pt idx="1381">
                  <c:v>119</c:v>
                </c:pt>
                <c:pt idx="1382">
                  <c:v>59</c:v>
                </c:pt>
                <c:pt idx="1383">
                  <c:v>113</c:v>
                </c:pt>
                <c:pt idx="1384">
                  <c:v>84</c:v>
                </c:pt>
                <c:pt idx="1385">
                  <c:v>74</c:v>
                </c:pt>
                <c:pt idx="1386">
                  <c:v>216</c:v>
                </c:pt>
                <c:pt idx="1387">
                  <c:v>39</c:v>
                </c:pt>
                <c:pt idx="1388">
                  <c:v>21</c:v>
                </c:pt>
                <c:pt idx="1389">
                  <c:v>30</c:v>
                </c:pt>
                <c:pt idx="1390">
                  <c:v>37</c:v>
                </c:pt>
                <c:pt idx="1391">
                  <c:v>202</c:v>
                </c:pt>
                <c:pt idx="1392">
                  <c:v>37</c:v>
                </c:pt>
                <c:pt idx="1393">
                  <c:v>28</c:v>
                </c:pt>
                <c:pt idx="1394">
                  <c:v>26</c:v>
                </c:pt>
                <c:pt idx="1395">
                  <c:v>61</c:v>
                </c:pt>
                <c:pt idx="1396">
                  <c:v>115</c:v>
                </c:pt>
                <c:pt idx="1397">
                  <c:v>181</c:v>
                </c:pt>
                <c:pt idx="1398">
                  <c:v>110</c:v>
                </c:pt>
                <c:pt idx="1399">
                  <c:v>269</c:v>
                </c:pt>
                <c:pt idx="1400">
                  <c:v>79</c:v>
                </c:pt>
                <c:pt idx="1401">
                  <c:v>104</c:v>
                </c:pt>
                <c:pt idx="1402">
                  <c:v>34</c:v>
                </c:pt>
                <c:pt idx="1403">
                  <c:v>167</c:v>
                </c:pt>
                <c:pt idx="1404">
                  <c:v>183</c:v>
                </c:pt>
                <c:pt idx="1405">
                  <c:v>71</c:v>
                </c:pt>
                <c:pt idx="1406">
                  <c:v>69</c:v>
                </c:pt>
                <c:pt idx="1407">
                  <c:v>270</c:v>
                </c:pt>
                <c:pt idx="1408">
                  <c:v>193</c:v>
                </c:pt>
                <c:pt idx="1409">
                  <c:v>57</c:v>
                </c:pt>
                <c:pt idx="1410">
                  <c:v>200</c:v>
                </c:pt>
                <c:pt idx="1411">
                  <c:v>88</c:v>
                </c:pt>
                <c:pt idx="1412">
                  <c:v>213</c:v>
                </c:pt>
                <c:pt idx="1413">
                  <c:v>20</c:v>
                </c:pt>
                <c:pt idx="1414">
                  <c:v>50</c:v>
                </c:pt>
                <c:pt idx="1415">
                  <c:v>115</c:v>
                </c:pt>
                <c:pt idx="1416">
                  <c:v>186</c:v>
                </c:pt>
                <c:pt idx="1417">
                  <c:v>18</c:v>
                </c:pt>
                <c:pt idx="1418">
                  <c:v>176</c:v>
                </c:pt>
                <c:pt idx="1419">
                  <c:v>41</c:v>
                </c:pt>
                <c:pt idx="1420">
                  <c:v>75</c:v>
                </c:pt>
                <c:pt idx="1421">
                  <c:v>97</c:v>
                </c:pt>
                <c:pt idx="1422">
                  <c:v>73</c:v>
                </c:pt>
                <c:pt idx="1423">
                  <c:v>49</c:v>
                </c:pt>
                <c:pt idx="1424">
                  <c:v>134</c:v>
                </c:pt>
                <c:pt idx="1425">
                  <c:v>68</c:v>
                </c:pt>
                <c:pt idx="1426">
                  <c:v>49</c:v>
                </c:pt>
                <c:pt idx="1427">
                  <c:v>63</c:v>
                </c:pt>
                <c:pt idx="1428">
                  <c:v>163</c:v>
                </c:pt>
                <c:pt idx="1429">
                  <c:v>288</c:v>
                </c:pt>
                <c:pt idx="1430">
                  <c:v>42</c:v>
                </c:pt>
                <c:pt idx="1431">
                  <c:v>70</c:v>
                </c:pt>
                <c:pt idx="1432">
                  <c:v>30</c:v>
                </c:pt>
                <c:pt idx="1433">
                  <c:v>51</c:v>
                </c:pt>
                <c:pt idx="1434">
                  <c:v>145</c:v>
                </c:pt>
                <c:pt idx="1435">
                  <c:v>21</c:v>
                </c:pt>
                <c:pt idx="1436">
                  <c:v>286</c:v>
                </c:pt>
                <c:pt idx="1437">
                  <c:v>12</c:v>
                </c:pt>
                <c:pt idx="1438">
                  <c:v>100</c:v>
                </c:pt>
                <c:pt idx="1439">
                  <c:v>100</c:v>
                </c:pt>
                <c:pt idx="1440">
                  <c:v>34</c:v>
                </c:pt>
                <c:pt idx="1441">
                  <c:v>63</c:v>
                </c:pt>
                <c:pt idx="1442">
                  <c:v>30</c:v>
                </c:pt>
                <c:pt idx="1443">
                  <c:v>47</c:v>
                </c:pt>
                <c:pt idx="1444">
                  <c:v>237</c:v>
                </c:pt>
                <c:pt idx="1445">
                  <c:v>47</c:v>
                </c:pt>
                <c:pt idx="1446">
                  <c:v>15</c:v>
                </c:pt>
                <c:pt idx="1447">
                  <c:v>81</c:v>
                </c:pt>
                <c:pt idx="1448">
                  <c:v>122</c:v>
                </c:pt>
                <c:pt idx="1449">
                  <c:v>34</c:v>
                </c:pt>
                <c:pt idx="1450">
                  <c:v>207</c:v>
                </c:pt>
                <c:pt idx="1451">
                  <c:v>25</c:v>
                </c:pt>
                <c:pt idx="1452">
                  <c:v>72</c:v>
                </c:pt>
                <c:pt idx="1453">
                  <c:v>14</c:v>
                </c:pt>
                <c:pt idx="1454">
                  <c:v>15</c:v>
                </c:pt>
                <c:pt idx="1455">
                  <c:v>91</c:v>
                </c:pt>
                <c:pt idx="1456">
                  <c:v>24</c:v>
                </c:pt>
                <c:pt idx="1457">
                  <c:v>27</c:v>
                </c:pt>
                <c:pt idx="1458">
                  <c:v>47</c:v>
                </c:pt>
                <c:pt idx="1459">
                  <c:v>44</c:v>
                </c:pt>
                <c:pt idx="1460">
                  <c:v>72</c:v>
                </c:pt>
                <c:pt idx="1461">
                  <c:v>63</c:v>
                </c:pt>
                <c:pt idx="1462">
                  <c:v>88</c:v>
                </c:pt>
                <c:pt idx="1463">
                  <c:v>70</c:v>
                </c:pt>
                <c:pt idx="1464">
                  <c:v>50</c:v>
                </c:pt>
                <c:pt idx="1465">
                  <c:v>35</c:v>
                </c:pt>
                <c:pt idx="1466">
                  <c:v>175</c:v>
                </c:pt>
                <c:pt idx="1467">
                  <c:v>20</c:v>
                </c:pt>
                <c:pt idx="1468">
                  <c:v>54</c:v>
                </c:pt>
                <c:pt idx="1469">
                  <c:v>20</c:v>
                </c:pt>
                <c:pt idx="1470">
                  <c:v>57</c:v>
                </c:pt>
                <c:pt idx="1471">
                  <c:v>31</c:v>
                </c:pt>
                <c:pt idx="1472">
                  <c:v>31</c:v>
                </c:pt>
                <c:pt idx="1473">
                  <c:v>45</c:v>
                </c:pt>
                <c:pt idx="1474">
                  <c:v>41</c:v>
                </c:pt>
                <c:pt idx="1475">
                  <c:v>29</c:v>
                </c:pt>
                <c:pt idx="1476">
                  <c:v>58</c:v>
                </c:pt>
                <c:pt idx="1477">
                  <c:v>89</c:v>
                </c:pt>
                <c:pt idx="1478">
                  <c:v>125</c:v>
                </c:pt>
                <c:pt idx="1479">
                  <c:v>18</c:v>
                </c:pt>
                <c:pt idx="1480">
                  <c:v>32</c:v>
                </c:pt>
                <c:pt idx="1481">
                  <c:v>16</c:v>
                </c:pt>
                <c:pt idx="1482">
                  <c:v>38</c:v>
                </c:pt>
                <c:pt idx="1483">
                  <c:v>15</c:v>
                </c:pt>
                <c:pt idx="1484">
                  <c:v>23</c:v>
                </c:pt>
                <c:pt idx="1485">
                  <c:v>49</c:v>
                </c:pt>
                <c:pt idx="1486">
                  <c:v>10</c:v>
                </c:pt>
                <c:pt idx="1487">
                  <c:v>15</c:v>
                </c:pt>
                <c:pt idx="1488">
                  <c:v>57</c:v>
                </c:pt>
                <c:pt idx="1489">
                  <c:v>33</c:v>
                </c:pt>
                <c:pt idx="1490">
                  <c:v>9</c:v>
                </c:pt>
                <c:pt idx="1491">
                  <c:v>26</c:v>
                </c:pt>
                <c:pt idx="1492">
                  <c:v>69</c:v>
                </c:pt>
                <c:pt idx="1493">
                  <c:v>65</c:v>
                </c:pt>
                <c:pt idx="1494">
                  <c:v>83</c:v>
                </c:pt>
                <c:pt idx="1495">
                  <c:v>111</c:v>
                </c:pt>
                <c:pt idx="1496">
                  <c:v>46</c:v>
                </c:pt>
                <c:pt idx="1497">
                  <c:v>63</c:v>
                </c:pt>
                <c:pt idx="1498">
                  <c:v>9</c:v>
                </c:pt>
                <c:pt idx="1499">
                  <c:v>34</c:v>
                </c:pt>
                <c:pt idx="1500">
                  <c:v>112</c:v>
                </c:pt>
                <c:pt idx="1501">
                  <c:v>47</c:v>
                </c:pt>
                <c:pt idx="1502">
                  <c:v>38</c:v>
                </c:pt>
                <c:pt idx="1503">
                  <c:v>28</c:v>
                </c:pt>
                <c:pt idx="1504">
                  <c:v>78</c:v>
                </c:pt>
                <c:pt idx="1505">
                  <c:v>23</c:v>
                </c:pt>
                <c:pt idx="1506">
                  <c:v>40</c:v>
                </c:pt>
                <c:pt idx="1507">
                  <c:v>13</c:v>
                </c:pt>
                <c:pt idx="1508">
                  <c:v>18</c:v>
                </c:pt>
                <c:pt idx="1509">
                  <c:v>22</c:v>
                </c:pt>
                <c:pt idx="1510">
                  <c:v>79</c:v>
                </c:pt>
                <c:pt idx="1511">
                  <c:v>14</c:v>
                </c:pt>
                <c:pt idx="1512">
                  <c:v>51</c:v>
                </c:pt>
                <c:pt idx="1513">
                  <c:v>54</c:v>
                </c:pt>
                <c:pt idx="1514">
                  <c:v>70</c:v>
                </c:pt>
                <c:pt idx="1515">
                  <c:v>44</c:v>
                </c:pt>
                <c:pt idx="1516">
                  <c:v>55</c:v>
                </c:pt>
                <c:pt idx="1517">
                  <c:v>15</c:v>
                </c:pt>
                <c:pt idx="1518">
                  <c:v>27</c:v>
                </c:pt>
                <c:pt idx="1519">
                  <c:v>21</c:v>
                </c:pt>
                <c:pt idx="1520">
                  <c:v>162</c:v>
                </c:pt>
                <c:pt idx="1521">
                  <c:v>23</c:v>
                </c:pt>
                <c:pt idx="1522">
                  <c:v>72</c:v>
                </c:pt>
                <c:pt idx="1523">
                  <c:v>68</c:v>
                </c:pt>
                <c:pt idx="1524">
                  <c:v>20</c:v>
                </c:pt>
                <c:pt idx="1525">
                  <c:v>26</c:v>
                </c:pt>
                <c:pt idx="1526">
                  <c:v>72</c:v>
                </c:pt>
                <c:pt idx="1527">
                  <c:v>3</c:v>
                </c:pt>
                <c:pt idx="1528">
                  <c:v>18</c:v>
                </c:pt>
                <c:pt idx="1529">
                  <c:v>30</c:v>
                </c:pt>
                <c:pt idx="1530">
                  <c:v>23</c:v>
                </c:pt>
                <c:pt idx="1531">
                  <c:v>54</c:v>
                </c:pt>
                <c:pt idx="1532">
                  <c:v>26</c:v>
                </c:pt>
                <c:pt idx="1533">
                  <c:v>9</c:v>
                </c:pt>
                <c:pt idx="1534">
                  <c:v>27</c:v>
                </c:pt>
                <c:pt idx="1535">
                  <c:v>30</c:v>
                </c:pt>
                <c:pt idx="1536">
                  <c:v>52</c:v>
                </c:pt>
                <c:pt idx="1537">
                  <c:v>17</c:v>
                </c:pt>
                <c:pt idx="1538">
                  <c:v>19</c:v>
                </c:pt>
                <c:pt idx="1539">
                  <c:v>77</c:v>
                </c:pt>
                <c:pt idx="1540">
                  <c:v>21</c:v>
                </c:pt>
                <c:pt idx="1541">
                  <c:v>38</c:v>
                </c:pt>
                <c:pt idx="1542">
                  <c:v>28</c:v>
                </c:pt>
                <c:pt idx="1543">
                  <c:v>48</c:v>
                </c:pt>
                <c:pt idx="1544">
                  <c:v>46</c:v>
                </c:pt>
                <c:pt idx="1545">
                  <c:v>30</c:v>
                </c:pt>
                <c:pt idx="1546">
                  <c:v>64</c:v>
                </c:pt>
                <c:pt idx="1547">
                  <c:v>15</c:v>
                </c:pt>
                <c:pt idx="1548">
                  <c:v>41</c:v>
                </c:pt>
                <c:pt idx="1549">
                  <c:v>35</c:v>
                </c:pt>
                <c:pt idx="1550">
                  <c:v>45</c:v>
                </c:pt>
                <c:pt idx="1551">
                  <c:v>62</c:v>
                </c:pt>
                <c:pt idx="1552">
                  <c:v>22</c:v>
                </c:pt>
                <c:pt idx="1553">
                  <c:v>18</c:v>
                </c:pt>
                <c:pt idx="1554">
                  <c:v>12</c:v>
                </c:pt>
                <c:pt idx="1555">
                  <c:v>44</c:v>
                </c:pt>
                <c:pt idx="1556">
                  <c:v>27</c:v>
                </c:pt>
                <c:pt idx="1557">
                  <c:v>38</c:v>
                </c:pt>
                <c:pt idx="1558">
                  <c:v>28</c:v>
                </c:pt>
                <c:pt idx="1559">
                  <c:v>24</c:v>
                </c:pt>
                <c:pt idx="1560">
                  <c:v>65</c:v>
                </c:pt>
                <c:pt idx="1561">
                  <c:v>46</c:v>
                </c:pt>
                <c:pt idx="1562">
                  <c:v>85</c:v>
                </c:pt>
                <c:pt idx="1563">
                  <c:v>66</c:v>
                </c:pt>
                <c:pt idx="1564">
                  <c:v>165</c:v>
                </c:pt>
                <c:pt idx="1565">
                  <c:v>17</c:v>
                </c:pt>
                <c:pt idx="1566">
                  <c:v>3</c:v>
                </c:pt>
                <c:pt idx="1567">
                  <c:v>17</c:v>
                </c:pt>
                <c:pt idx="1568">
                  <c:v>91</c:v>
                </c:pt>
                <c:pt idx="1569">
                  <c:v>67</c:v>
                </c:pt>
                <c:pt idx="1570">
                  <c:v>18</c:v>
                </c:pt>
                <c:pt idx="1571">
                  <c:v>21</c:v>
                </c:pt>
                <c:pt idx="1572">
                  <c:v>40</c:v>
                </c:pt>
                <c:pt idx="1573">
                  <c:v>78</c:v>
                </c:pt>
                <c:pt idx="1574">
                  <c:v>26</c:v>
                </c:pt>
                <c:pt idx="1575">
                  <c:v>14</c:v>
                </c:pt>
                <c:pt idx="1576">
                  <c:v>44</c:v>
                </c:pt>
                <c:pt idx="1577">
                  <c:v>9</c:v>
                </c:pt>
                <c:pt idx="1578">
                  <c:v>30</c:v>
                </c:pt>
                <c:pt idx="1579">
                  <c:v>45</c:v>
                </c:pt>
                <c:pt idx="1580">
                  <c:v>56</c:v>
                </c:pt>
                <c:pt idx="1581">
                  <c:v>46</c:v>
                </c:pt>
                <c:pt idx="1582">
                  <c:v>34</c:v>
                </c:pt>
                <c:pt idx="1583">
                  <c:v>98</c:v>
                </c:pt>
                <c:pt idx="1584">
                  <c:v>46</c:v>
                </c:pt>
                <c:pt idx="1585">
                  <c:v>10</c:v>
                </c:pt>
                <c:pt idx="1586">
                  <c:v>76</c:v>
                </c:pt>
                <c:pt idx="1587">
                  <c:v>104</c:v>
                </c:pt>
                <c:pt idx="1588">
                  <c:v>87</c:v>
                </c:pt>
                <c:pt idx="1589">
                  <c:v>29</c:v>
                </c:pt>
                <c:pt idx="1590">
                  <c:v>51</c:v>
                </c:pt>
                <c:pt idx="1591">
                  <c:v>12</c:v>
                </c:pt>
                <c:pt idx="1592">
                  <c:v>72</c:v>
                </c:pt>
                <c:pt idx="1593">
                  <c:v>21</c:v>
                </c:pt>
                <c:pt idx="1594">
                  <c:v>42</c:v>
                </c:pt>
                <c:pt idx="1595">
                  <c:v>71</c:v>
                </c:pt>
                <c:pt idx="1596">
                  <c:v>168</c:v>
                </c:pt>
                <c:pt idx="1597">
                  <c:v>19</c:v>
                </c:pt>
                <c:pt idx="1598">
                  <c:v>37</c:v>
                </c:pt>
                <c:pt idx="1599">
                  <c:v>36</c:v>
                </c:pt>
                <c:pt idx="1600">
                  <c:v>14</c:v>
                </c:pt>
                <c:pt idx="1601">
                  <c:v>18</c:v>
                </c:pt>
                <c:pt idx="1602">
                  <c:v>82</c:v>
                </c:pt>
                <c:pt idx="1603">
                  <c:v>43</c:v>
                </c:pt>
                <c:pt idx="1604">
                  <c:v>8</c:v>
                </c:pt>
                <c:pt idx="1605">
                  <c:v>45</c:v>
                </c:pt>
                <c:pt idx="1606">
                  <c:v>20</c:v>
                </c:pt>
                <c:pt idx="1607">
                  <c:v>31</c:v>
                </c:pt>
                <c:pt idx="1608">
                  <c:v>25</c:v>
                </c:pt>
                <c:pt idx="1609">
                  <c:v>14</c:v>
                </c:pt>
                <c:pt idx="1610">
                  <c:v>45</c:v>
                </c:pt>
                <c:pt idx="1611">
                  <c:v>20</c:v>
                </c:pt>
                <c:pt idx="1612">
                  <c:v>39</c:v>
                </c:pt>
                <c:pt idx="1613">
                  <c:v>16</c:v>
                </c:pt>
                <c:pt idx="1614">
                  <c:v>37</c:v>
                </c:pt>
                <c:pt idx="1615">
                  <c:v>14</c:v>
                </c:pt>
                <c:pt idx="1616">
                  <c:v>21</c:v>
                </c:pt>
                <c:pt idx="1617">
                  <c:v>69</c:v>
                </c:pt>
                <c:pt idx="1618">
                  <c:v>16</c:v>
                </c:pt>
                <c:pt idx="1619">
                  <c:v>55</c:v>
                </c:pt>
                <c:pt idx="1620">
                  <c:v>27</c:v>
                </c:pt>
                <c:pt idx="1621">
                  <c:v>36</c:v>
                </c:pt>
                <c:pt idx="1622">
                  <c:v>19</c:v>
                </c:pt>
                <c:pt idx="1623">
                  <c:v>12</c:v>
                </c:pt>
                <c:pt idx="1624">
                  <c:v>17</c:v>
                </c:pt>
                <c:pt idx="1625">
                  <c:v>114</c:v>
                </c:pt>
                <c:pt idx="1626">
                  <c:v>93</c:v>
                </c:pt>
                <c:pt idx="1627">
                  <c:v>36</c:v>
                </c:pt>
                <c:pt idx="1628">
                  <c:v>61</c:v>
                </c:pt>
                <c:pt idx="1629">
                  <c:v>47</c:v>
                </c:pt>
                <c:pt idx="1630">
                  <c:v>17</c:v>
                </c:pt>
                <c:pt idx="1631">
                  <c:v>63</c:v>
                </c:pt>
                <c:pt idx="1632">
                  <c:v>9</c:v>
                </c:pt>
                <c:pt idx="1633">
                  <c:v>30</c:v>
                </c:pt>
                <c:pt idx="1634">
                  <c:v>23</c:v>
                </c:pt>
                <c:pt idx="1635">
                  <c:v>33</c:v>
                </c:pt>
                <c:pt idx="1636">
                  <c:v>39</c:v>
                </c:pt>
                <c:pt idx="1637">
                  <c:v>17</c:v>
                </c:pt>
                <c:pt idx="1638">
                  <c:v>6</c:v>
                </c:pt>
                <c:pt idx="1639">
                  <c:v>39</c:v>
                </c:pt>
                <c:pt idx="1640">
                  <c:v>57</c:v>
                </c:pt>
                <c:pt idx="1641">
                  <c:v>56</c:v>
                </c:pt>
                <c:pt idx="1642">
                  <c:v>13</c:v>
                </c:pt>
                <c:pt idx="1643">
                  <c:v>95</c:v>
                </c:pt>
                <c:pt idx="1644">
                  <c:v>80</c:v>
                </c:pt>
                <c:pt idx="1645">
                  <c:v>133</c:v>
                </c:pt>
                <c:pt idx="1646">
                  <c:v>44</c:v>
                </c:pt>
                <c:pt idx="1647">
                  <c:v>30</c:v>
                </c:pt>
                <c:pt idx="1648">
                  <c:v>56</c:v>
                </c:pt>
                <c:pt idx="1649">
                  <c:v>66</c:v>
                </c:pt>
                <c:pt idx="1650">
                  <c:v>29</c:v>
                </c:pt>
                <c:pt idx="1651">
                  <c:v>72</c:v>
                </c:pt>
                <c:pt idx="1652">
                  <c:v>27</c:v>
                </c:pt>
                <c:pt idx="1653">
                  <c:v>10</c:v>
                </c:pt>
                <c:pt idx="1654">
                  <c:v>35</c:v>
                </c:pt>
                <c:pt idx="1655">
                  <c:v>29</c:v>
                </c:pt>
                <c:pt idx="1656">
                  <c:v>13</c:v>
                </c:pt>
                <c:pt idx="1657">
                  <c:v>72</c:v>
                </c:pt>
                <c:pt idx="1658">
                  <c:v>78</c:v>
                </c:pt>
                <c:pt idx="1659">
                  <c:v>49</c:v>
                </c:pt>
                <c:pt idx="1660">
                  <c:v>42</c:v>
                </c:pt>
                <c:pt idx="1661">
                  <c:v>35</c:v>
                </c:pt>
                <c:pt idx="1662">
                  <c:v>42</c:v>
                </c:pt>
                <c:pt idx="1663">
                  <c:v>42</c:v>
                </c:pt>
                <c:pt idx="1664">
                  <c:v>31</c:v>
                </c:pt>
                <c:pt idx="1665">
                  <c:v>38</c:v>
                </c:pt>
                <c:pt idx="1666">
                  <c:v>8</c:v>
                </c:pt>
                <c:pt idx="1667">
                  <c:v>39</c:v>
                </c:pt>
                <c:pt idx="1668">
                  <c:v>29</c:v>
                </c:pt>
                <c:pt idx="1669">
                  <c:v>72</c:v>
                </c:pt>
                <c:pt idx="1670">
                  <c:v>15</c:v>
                </c:pt>
                <c:pt idx="1671">
                  <c:v>33</c:v>
                </c:pt>
                <c:pt idx="1672">
                  <c:v>15</c:v>
                </c:pt>
                <c:pt idx="1673">
                  <c:v>19</c:v>
                </c:pt>
                <c:pt idx="1674">
                  <c:v>17</c:v>
                </c:pt>
                <c:pt idx="1675">
                  <c:v>44</c:v>
                </c:pt>
                <c:pt idx="1676">
                  <c:v>10</c:v>
                </c:pt>
                <c:pt idx="1677">
                  <c:v>46</c:v>
                </c:pt>
                <c:pt idx="1678">
                  <c:v>11</c:v>
                </c:pt>
                <c:pt idx="1679">
                  <c:v>13</c:v>
                </c:pt>
                <c:pt idx="1680">
                  <c:v>33</c:v>
                </c:pt>
                <c:pt idx="1681">
                  <c:v>28</c:v>
                </c:pt>
                <c:pt idx="1682">
                  <c:v>21</c:v>
                </c:pt>
                <c:pt idx="1683">
                  <c:v>13</c:v>
                </c:pt>
                <c:pt idx="1684">
                  <c:v>34</c:v>
                </c:pt>
                <c:pt idx="1685">
                  <c:v>80</c:v>
                </c:pt>
                <c:pt idx="1686">
                  <c:v>74</c:v>
                </c:pt>
                <c:pt idx="1687">
                  <c:v>7</c:v>
                </c:pt>
                <c:pt idx="1688">
                  <c:v>34</c:v>
                </c:pt>
                <c:pt idx="1689">
                  <c:v>86</c:v>
                </c:pt>
                <c:pt idx="1690">
                  <c:v>37</c:v>
                </c:pt>
                <c:pt idx="1691">
                  <c:v>18</c:v>
                </c:pt>
                <c:pt idx="1692">
                  <c:v>22</c:v>
                </c:pt>
                <c:pt idx="1693">
                  <c:v>26</c:v>
                </c:pt>
                <c:pt idx="1694">
                  <c:v>27</c:v>
                </c:pt>
                <c:pt idx="1695">
                  <c:v>8</c:v>
                </c:pt>
                <c:pt idx="1696">
                  <c:v>204</c:v>
                </c:pt>
                <c:pt idx="1697">
                  <c:v>46</c:v>
                </c:pt>
                <c:pt idx="1698">
                  <c:v>17</c:v>
                </c:pt>
                <c:pt idx="1699">
                  <c:v>28</c:v>
                </c:pt>
                <c:pt idx="1700">
                  <c:v>83</c:v>
                </c:pt>
                <c:pt idx="1701">
                  <c:v>13</c:v>
                </c:pt>
                <c:pt idx="1702">
                  <c:v>8</c:v>
                </c:pt>
                <c:pt idx="1703">
                  <c:v>32</c:v>
                </c:pt>
                <c:pt idx="1704">
                  <c:v>85</c:v>
                </c:pt>
                <c:pt idx="1705">
                  <c:v>29</c:v>
                </c:pt>
                <c:pt idx="1706">
                  <c:v>24</c:v>
                </c:pt>
                <c:pt idx="1707">
                  <c:v>8</c:v>
                </c:pt>
                <c:pt idx="1708">
                  <c:v>19</c:v>
                </c:pt>
                <c:pt idx="1709">
                  <c:v>13</c:v>
                </c:pt>
                <c:pt idx="1710">
                  <c:v>42</c:v>
                </c:pt>
                <c:pt idx="1711">
                  <c:v>64</c:v>
                </c:pt>
                <c:pt idx="1712">
                  <c:v>25</c:v>
                </c:pt>
                <c:pt idx="1713">
                  <c:v>20</c:v>
                </c:pt>
                <c:pt idx="1714">
                  <c:v>104</c:v>
                </c:pt>
                <c:pt idx="1715">
                  <c:v>53</c:v>
                </c:pt>
                <c:pt idx="1716">
                  <c:v>14</c:v>
                </c:pt>
                <c:pt idx="1717">
                  <c:v>20</c:v>
                </c:pt>
                <c:pt idx="1718">
                  <c:v>22</c:v>
                </c:pt>
                <c:pt idx="1719">
                  <c:v>24</c:v>
                </c:pt>
                <c:pt idx="1720">
                  <c:v>74</c:v>
                </c:pt>
                <c:pt idx="1721">
                  <c:v>54</c:v>
                </c:pt>
                <c:pt idx="1722">
                  <c:v>31</c:v>
                </c:pt>
                <c:pt idx="1723">
                  <c:v>25</c:v>
                </c:pt>
                <c:pt idx="1724">
                  <c:v>17</c:v>
                </c:pt>
                <c:pt idx="1725">
                  <c:v>12</c:v>
                </c:pt>
                <c:pt idx="1726">
                  <c:v>38</c:v>
                </c:pt>
                <c:pt idx="1727">
                  <c:v>41</c:v>
                </c:pt>
                <c:pt idx="1728">
                  <c:v>19</c:v>
                </c:pt>
                <c:pt idx="1729">
                  <c:v>41</c:v>
                </c:pt>
                <c:pt idx="1730">
                  <c:v>26</c:v>
                </c:pt>
                <c:pt idx="1731">
                  <c:v>25</c:v>
                </c:pt>
                <c:pt idx="1732">
                  <c:v>9</c:v>
                </c:pt>
                <c:pt idx="1733">
                  <c:v>78</c:v>
                </c:pt>
                <c:pt idx="1734">
                  <c:v>45</c:v>
                </c:pt>
                <c:pt idx="1735">
                  <c:v>102</c:v>
                </c:pt>
                <c:pt idx="1736">
                  <c:v>5</c:v>
                </c:pt>
                <c:pt idx="1737">
                  <c:v>27</c:v>
                </c:pt>
                <c:pt idx="1738">
                  <c:v>37</c:v>
                </c:pt>
                <c:pt idx="1739">
                  <c:v>14</c:v>
                </c:pt>
                <c:pt idx="1740">
                  <c:v>27</c:v>
                </c:pt>
                <c:pt idx="1741">
                  <c:v>45</c:v>
                </c:pt>
                <c:pt idx="1742">
                  <c:v>49</c:v>
                </c:pt>
                <c:pt idx="1743">
                  <c:v>24</c:v>
                </c:pt>
                <c:pt idx="1744">
                  <c:v>112</c:v>
                </c:pt>
                <c:pt idx="1745">
                  <c:v>23</c:v>
                </c:pt>
                <c:pt idx="1746">
                  <c:v>54</c:v>
                </c:pt>
                <c:pt idx="1747">
                  <c:v>28</c:v>
                </c:pt>
                <c:pt idx="1748">
                  <c:v>11</c:v>
                </c:pt>
                <c:pt idx="1749">
                  <c:v>62</c:v>
                </c:pt>
                <c:pt idx="1750">
                  <c:v>73</c:v>
                </c:pt>
                <c:pt idx="1751">
                  <c:v>18</c:v>
                </c:pt>
                <c:pt idx="1752">
                  <c:v>35</c:v>
                </c:pt>
                <c:pt idx="1753">
                  <c:v>43</c:v>
                </c:pt>
                <c:pt idx="1754">
                  <c:v>36</c:v>
                </c:pt>
                <c:pt idx="1755">
                  <c:v>62</c:v>
                </c:pt>
                <c:pt idx="1756">
                  <c:v>15</c:v>
                </c:pt>
                <c:pt idx="1757">
                  <c:v>33</c:v>
                </c:pt>
                <c:pt idx="1758">
                  <c:v>27</c:v>
                </c:pt>
                <c:pt idx="1759">
                  <c:v>17</c:v>
                </c:pt>
                <c:pt idx="1760">
                  <c:v>4</c:v>
                </c:pt>
                <c:pt idx="1761">
                  <c:v>53</c:v>
                </c:pt>
                <c:pt idx="1762">
                  <c:v>49</c:v>
                </c:pt>
                <c:pt idx="1763">
                  <c:v>57</c:v>
                </c:pt>
                <c:pt idx="1764">
                  <c:v>69</c:v>
                </c:pt>
                <c:pt idx="1765">
                  <c:v>15</c:v>
                </c:pt>
                <c:pt idx="1766">
                  <c:v>64</c:v>
                </c:pt>
                <c:pt idx="1767">
                  <c:v>20</c:v>
                </c:pt>
                <c:pt idx="1768">
                  <c:v>27</c:v>
                </c:pt>
                <c:pt idx="1769">
                  <c:v>21</c:v>
                </c:pt>
                <c:pt idx="1770">
                  <c:v>31</c:v>
                </c:pt>
                <c:pt idx="1771">
                  <c:v>51</c:v>
                </c:pt>
                <c:pt idx="1772">
                  <c:v>57</c:v>
                </c:pt>
                <c:pt idx="1773">
                  <c:v>20</c:v>
                </c:pt>
                <c:pt idx="1774">
                  <c:v>71</c:v>
                </c:pt>
                <c:pt idx="1775">
                  <c:v>72</c:v>
                </c:pt>
                <c:pt idx="1776">
                  <c:v>45</c:v>
                </c:pt>
                <c:pt idx="1777">
                  <c:v>51</c:v>
                </c:pt>
                <c:pt idx="1778">
                  <c:v>56</c:v>
                </c:pt>
                <c:pt idx="1779">
                  <c:v>17</c:v>
                </c:pt>
                <c:pt idx="1780">
                  <c:v>197</c:v>
                </c:pt>
                <c:pt idx="1781">
                  <c:v>70</c:v>
                </c:pt>
                <c:pt idx="1782">
                  <c:v>21</c:v>
                </c:pt>
                <c:pt idx="1783">
                  <c:v>34</c:v>
                </c:pt>
                <c:pt idx="1784">
                  <c:v>39</c:v>
                </c:pt>
                <c:pt idx="1785">
                  <c:v>78</c:v>
                </c:pt>
                <c:pt idx="1786">
                  <c:v>48</c:v>
                </c:pt>
                <c:pt idx="1787">
                  <c:v>29</c:v>
                </c:pt>
                <c:pt idx="1788">
                  <c:v>73</c:v>
                </c:pt>
                <c:pt idx="1789">
                  <c:v>8</c:v>
                </c:pt>
                <c:pt idx="1790">
                  <c:v>17</c:v>
                </c:pt>
                <c:pt idx="1791">
                  <c:v>9</c:v>
                </c:pt>
                <c:pt idx="1792">
                  <c:v>17</c:v>
                </c:pt>
                <c:pt idx="1793">
                  <c:v>33</c:v>
                </c:pt>
                <c:pt idx="1794">
                  <c:v>38</c:v>
                </c:pt>
                <c:pt idx="1795">
                  <c:v>79</c:v>
                </c:pt>
                <c:pt idx="1796">
                  <c:v>46</c:v>
                </c:pt>
                <c:pt idx="1797">
                  <c:v>20</c:v>
                </c:pt>
                <c:pt idx="1798">
                  <c:v>20</c:v>
                </c:pt>
                <c:pt idx="1799">
                  <c:v>13</c:v>
                </c:pt>
                <c:pt idx="1800">
                  <c:v>22</c:v>
                </c:pt>
                <c:pt idx="1801">
                  <c:v>36</c:v>
                </c:pt>
                <c:pt idx="1802">
                  <c:v>40</c:v>
                </c:pt>
                <c:pt idx="1803">
                  <c:v>9</c:v>
                </c:pt>
                <c:pt idx="1804">
                  <c:v>19</c:v>
                </c:pt>
                <c:pt idx="1805">
                  <c:v>14</c:v>
                </c:pt>
                <c:pt idx="1806">
                  <c:v>38</c:v>
                </c:pt>
                <c:pt idx="1807">
                  <c:v>58</c:v>
                </c:pt>
                <c:pt idx="1808">
                  <c:v>28</c:v>
                </c:pt>
                <c:pt idx="1809">
                  <c:v>17</c:v>
                </c:pt>
                <c:pt idx="1810">
                  <c:v>12</c:v>
                </c:pt>
                <c:pt idx="1811">
                  <c:v>40</c:v>
                </c:pt>
                <c:pt idx="1812">
                  <c:v>57</c:v>
                </c:pt>
                <c:pt idx="1813">
                  <c:v>114</c:v>
                </c:pt>
                <c:pt idx="1814">
                  <c:v>31</c:v>
                </c:pt>
                <c:pt idx="1815">
                  <c:v>3</c:v>
                </c:pt>
                <c:pt idx="1816">
                  <c:v>16</c:v>
                </c:pt>
                <c:pt idx="1817">
                  <c:v>199</c:v>
                </c:pt>
                <c:pt idx="1818">
                  <c:v>31</c:v>
                </c:pt>
                <c:pt idx="1819">
                  <c:v>30</c:v>
                </c:pt>
                <c:pt idx="1820">
                  <c:v>34</c:v>
                </c:pt>
                <c:pt idx="1821">
                  <c:v>18</c:v>
                </c:pt>
                <c:pt idx="1822">
                  <c:v>67</c:v>
                </c:pt>
                <c:pt idx="1823">
                  <c:v>66</c:v>
                </c:pt>
                <c:pt idx="1824">
                  <c:v>23</c:v>
                </c:pt>
                <c:pt idx="1825">
                  <c:v>126</c:v>
                </c:pt>
                <c:pt idx="1826">
                  <c:v>6</c:v>
                </c:pt>
                <c:pt idx="1827">
                  <c:v>25</c:v>
                </c:pt>
                <c:pt idx="1828">
                  <c:v>39</c:v>
                </c:pt>
                <c:pt idx="1829">
                  <c:v>62</c:v>
                </c:pt>
                <c:pt idx="1830">
                  <c:v>31</c:v>
                </c:pt>
                <c:pt idx="1831">
                  <c:v>274</c:v>
                </c:pt>
                <c:pt idx="1832">
                  <c:v>17</c:v>
                </c:pt>
                <c:pt idx="1833">
                  <c:v>14</c:v>
                </c:pt>
                <c:pt idx="1834">
                  <c:v>60</c:v>
                </c:pt>
                <c:pt idx="1835">
                  <c:v>33</c:v>
                </c:pt>
                <c:pt idx="1836">
                  <c:v>78</c:v>
                </c:pt>
                <c:pt idx="1837">
                  <c:v>30</c:v>
                </c:pt>
                <c:pt idx="1838">
                  <c:v>136</c:v>
                </c:pt>
                <c:pt idx="1839">
                  <c:v>40</c:v>
                </c:pt>
                <c:pt idx="1840">
                  <c:v>18</c:v>
                </c:pt>
                <c:pt idx="1841">
                  <c:v>39</c:v>
                </c:pt>
                <c:pt idx="1842">
                  <c:v>21</c:v>
                </c:pt>
                <c:pt idx="1843">
                  <c:v>30</c:v>
                </c:pt>
                <c:pt idx="1844">
                  <c:v>27</c:v>
                </c:pt>
                <c:pt idx="1845">
                  <c:v>35</c:v>
                </c:pt>
                <c:pt idx="1846">
                  <c:v>13</c:v>
                </c:pt>
                <c:pt idx="1847">
                  <c:v>23</c:v>
                </c:pt>
                <c:pt idx="1848">
                  <c:v>39</c:v>
                </c:pt>
                <c:pt idx="1849">
                  <c:v>35</c:v>
                </c:pt>
                <c:pt idx="1850">
                  <c:v>27</c:v>
                </c:pt>
                <c:pt idx="1851">
                  <c:v>21</c:v>
                </c:pt>
                <c:pt idx="1852">
                  <c:v>104</c:v>
                </c:pt>
                <c:pt idx="1853">
                  <c:v>19</c:v>
                </c:pt>
                <c:pt idx="1854">
                  <c:v>97</c:v>
                </c:pt>
                <c:pt idx="1855">
                  <c:v>27</c:v>
                </c:pt>
                <c:pt idx="1856">
                  <c:v>24</c:v>
                </c:pt>
                <c:pt idx="1857">
                  <c:v>13</c:v>
                </c:pt>
                <c:pt idx="1858">
                  <c:v>46</c:v>
                </c:pt>
                <c:pt idx="1859">
                  <c:v>4</c:v>
                </c:pt>
                <c:pt idx="1860">
                  <c:v>40</c:v>
                </c:pt>
                <c:pt idx="1861">
                  <c:v>44</c:v>
                </c:pt>
                <c:pt idx="1862">
                  <c:v>35</c:v>
                </c:pt>
                <c:pt idx="1863">
                  <c:v>63</c:v>
                </c:pt>
                <c:pt idx="1864">
                  <c:v>89</c:v>
                </c:pt>
                <c:pt idx="1865">
                  <c:v>15</c:v>
                </c:pt>
                <c:pt idx="1866">
                  <c:v>46</c:v>
                </c:pt>
                <c:pt idx="1867">
                  <c:v>33</c:v>
                </c:pt>
                <c:pt idx="1868">
                  <c:v>52</c:v>
                </c:pt>
                <c:pt idx="1869">
                  <c:v>7</c:v>
                </c:pt>
                <c:pt idx="1870">
                  <c:v>28</c:v>
                </c:pt>
                <c:pt idx="1871">
                  <c:v>11</c:v>
                </c:pt>
                <c:pt idx="1872">
                  <c:v>15</c:v>
                </c:pt>
                <c:pt idx="1873">
                  <c:v>30</c:v>
                </c:pt>
                <c:pt idx="1874">
                  <c:v>27</c:v>
                </c:pt>
                <c:pt idx="1875">
                  <c:v>28</c:v>
                </c:pt>
                <c:pt idx="1876">
                  <c:v>17</c:v>
                </c:pt>
                <c:pt idx="1877">
                  <c:v>50</c:v>
                </c:pt>
                <c:pt idx="1878">
                  <c:v>26</c:v>
                </c:pt>
                <c:pt idx="1879">
                  <c:v>88</c:v>
                </c:pt>
                <c:pt idx="1880">
                  <c:v>91</c:v>
                </c:pt>
                <c:pt idx="1881">
                  <c:v>3</c:v>
                </c:pt>
                <c:pt idx="1882">
                  <c:v>28</c:v>
                </c:pt>
                <c:pt idx="1883">
                  <c:v>77</c:v>
                </c:pt>
                <c:pt idx="1884">
                  <c:v>27</c:v>
                </c:pt>
                <c:pt idx="1885">
                  <c:v>107</c:v>
                </c:pt>
                <c:pt idx="1886">
                  <c:v>96</c:v>
                </c:pt>
                <c:pt idx="1887">
                  <c:v>56</c:v>
                </c:pt>
                <c:pt idx="1888">
                  <c:v>58</c:v>
                </c:pt>
                <c:pt idx="1889">
                  <c:v>15</c:v>
                </c:pt>
                <c:pt idx="1890">
                  <c:v>20</c:v>
                </c:pt>
                <c:pt idx="1891">
                  <c:v>38</c:v>
                </c:pt>
                <c:pt idx="1892">
                  <c:v>33</c:v>
                </c:pt>
                <c:pt idx="1893">
                  <c:v>57</c:v>
                </c:pt>
                <c:pt idx="1894">
                  <c:v>25</c:v>
                </c:pt>
                <c:pt idx="1895">
                  <c:v>14</c:v>
                </c:pt>
                <c:pt idx="1896">
                  <c:v>94</c:v>
                </c:pt>
                <c:pt idx="1897">
                  <c:v>59</c:v>
                </c:pt>
                <c:pt idx="1898">
                  <c:v>36</c:v>
                </c:pt>
                <c:pt idx="1899">
                  <c:v>115</c:v>
                </c:pt>
                <c:pt idx="1900">
                  <c:v>30</c:v>
                </c:pt>
                <c:pt idx="1901">
                  <c:v>52</c:v>
                </c:pt>
                <c:pt idx="1902">
                  <c:v>27</c:v>
                </c:pt>
                <c:pt idx="1903">
                  <c:v>24</c:v>
                </c:pt>
                <c:pt idx="1904">
                  <c:v>10</c:v>
                </c:pt>
                <c:pt idx="1905">
                  <c:v>30</c:v>
                </c:pt>
                <c:pt idx="1906">
                  <c:v>71</c:v>
                </c:pt>
                <c:pt idx="1907">
                  <c:v>10</c:v>
                </c:pt>
                <c:pt idx="1908">
                  <c:v>24</c:v>
                </c:pt>
                <c:pt idx="1909">
                  <c:v>38</c:v>
                </c:pt>
                <c:pt idx="1910">
                  <c:v>26</c:v>
                </c:pt>
                <c:pt idx="1911">
                  <c:v>19</c:v>
                </c:pt>
                <c:pt idx="1912">
                  <c:v>11</c:v>
                </c:pt>
                <c:pt idx="1913">
                  <c:v>27</c:v>
                </c:pt>
                <c:pt idx="1914">
                  <c:v>34</c:v>
                </c:pt>
                <c:pt idx="1915">
                  <c:v>20</c:v>
                </c:pt>
                <c:pt idx="1916">
                  <c:v>37</c:v>
                </c:pt>
                <c:pt idx="1917">
                  <c:v>20</c:v>
                </c:pt>
                <c:pt idx="1918">
                  <c:v>10</c:v>
                </c:pt>
                <c:pt idx="1919">
                  <c:v>26</c:v>
                </c:pt>
                <c:pt idx="1920">
                  <c:v>20</c:v>
                </c:pt>
                <c:pt idx="1921">
                  <c:v>46</c:v>
                </c:pt>
                <c:pt idx="1922">
                  <c:v>76</c:v>
                </c:pt>
                <c:pt idx="1923">
                  <c:v>41</c:v>
                </c:pt>
                <c:pt idx="1924">
                  <c:v>7</c:v>
                </c:pt>
                <c:pt idx="1925">
                  <c:v>49</c:v>
                </c:pt>
                <c:pt idx="1926">
                  <c:v>26</c:v>
                </c:pt>
                <c:pt idx="1927">
                  <c:v>65</c:v>
                </c:pt>
                <c:pt idx="1928">
                  <c:v>28</c:v>
                </c:pt>
                <c:pt idx="1929">
                  <c:v>8</c:v>
                </c:pt>
                <c:pt idx="1930">
                  <c:v>3</c:v>
                </c:pt>
                <c:pt idx="1931">
                  <c:v>9</c:v>
                </c:pt>
                <c:pt idx="1932">
                  <c:v>9</c:v>
                </c:pt>
                <c:pt idx="1933">
                  <c:v>20</c:v>
                </c:pt>
                <c:pt idx="1934">
                  <c:v>57</c:v>
                </c:pt>
                <c:pt idx="1935">
                  <c:v>8</c:v>
                </c:pt>
                <c:pt idx="1936">
                  <c:v>14</c:v>
                </c:pt>
                <c:pt idx="1937">
                  <c:v>17</c:v>
                </c:pt>
                <c:pt idx="1938">
                  <c:v>100</c:v>
                </c:pt>
                <c:pt idx="1939">
                  <c:v>32</c:v>
                </c:pt>
                <c:pt idx="19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6-4203-A1F0-0631E1040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57936"/>
        <c:axId val="42635888"/>
      </c:barChart>
      <c:catAx>
        <c:axId val="4265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Samples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5888"/>
        <c:crosses val="autoZero"/>
        <c:auto val="1"/>
        <c:lblAlgn val="ctr"/>
        <c:lblOffset val="100"/>
        <c:noMultiLvlLbl val="0"/>
      </c:catAx>
      <c:valAx>
        <c:axId val="426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Unsuccessful Campaigns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Statistics Table'!$AQ$2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'Summary Statistics Table'!$AQ$3:$AQ$1636</c:f>
              <c:numCache>
                <c:formatCode>General</c:formatCode>
                <c:ptCount val="163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28</c:v>
                </c:pt>
                <c:pt idx="20">
                  <c:v>1</c:v>
                </c:pt>
                <c:pt idx="21">
                  <c:v>0</c:v>
                </c:pt>
                <c:pt idx="22">
                  <c:v>9</c:v>
                </c:pt>
                <c:pt idx="23">
                  <c:v>3</c:v>
                </c:pt>
                <c:pt idx="24">
                  <c:v>0</c:v>
                </c:pt>
                <c:pt idx="25">
                  <c:v>2</c:v>
                </c:pt>
                <c:pt idx="26">
                  <c:v>6</c:v>
                </c:pt>
                <c:pt idx="27">
                  <c:v>5</c:v>
                </c:pt>
                <c:pt idx="28">
                  <c:v>2</c:v>
                </c:pt>
                <c:pt idx="29">
                  <c:v>10</c:v>
                </c:pt>
                <c:pt idx="30">
                  <c:v>3</c:v>
                </c:pt>
                <c:pt idx="31">
                  <c:v>4</c:v>
                </c:pt>
                <c:pt idx="32">
                  <c:v>15</c:v>
                </c:pt>
                <c:pt idx="33">
                  <c:v>2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10</c:v>
                </c:pt>
                <c:pt idx="39">
                  <c:v>0</c:v>
                </c:pt>
                <c:pt idx="40">
                  <c:v>7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10</c:v>
                </c:pt>
                <c:pt idx="46">
                  <c:v>10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26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2</c:v>
                </c:pt>
                <c:pt idx="56">
                  <c:v>13</c:v>
                </c:pt>
                <c:pt idx="57">
                  <c:v>4</c:v>
                </c:pt>
                <c:pt idx="58">
                  <c:v>0</c:v>
                </c:pt>
                <c:pt idx="59">
                  <c:v>12</c:v>
                </c:pt>
                <c:pt idx="60">
                  <c:v>2</c:v>
                </c:pt>
                <c:pt idx="61">
                  <c:v>10</c:v>
                </c:pt>
                <c:pt idx="62">
                  <c:v>0</c:v>
                </c:pt>
                <c:pt idx="63">
                  <c:v>5</c:v>
                </c:pt>
                <c:pt idx="64">
                  <c:v>0</c:v>
                </c:pt>
                <c:pt idx="65">
                  <c:v>5</c:v>
                </c:pt>
                <c:pt idx="66">
                  <c:v>1</c:v>
                </c:pt>
                <c:pt idx="67">
                  <c:v>3</c:v>
                </c:pt>
                <c:pt idx="68">
                  <c:v>3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19</c:v>
                </c:pt>
                <c:pt idx="73">
                  <c:v>8</c:v>
                </c:pt>
                <c:pt idx="74">
                  <c:v>6</c:v>
                </c:pt>
                <c:pt idx="75">
                  <c:v>0</c:v>
                </c:pt>
                <c:pt idx="76">
                  <c:v>18</c:v>
                </c:pt>
                <c:pt idx="77">
                  <c:v>7</c:v>
                </c:pt>
                <c:pt idx="78">
                  <c:v>0</c:v>
                </c:pt>
                <c:pt idx="79">
                  <c:v>8</c:v>
                </c:pt>
                <c:pt idx="80">
                  <c:v>17</c:v>
                </c:pt>
                <c:pt idx="81">
                  <c:v>0</c:v>
                </c:pt>
                <c:pt idx="82">
                  <c:v>13</c:v>
                </c:pt>
                <c:pt idx="83">
                  <c:v>0</c:v>
                </c:pt>
                <c:pt idx="84">
                  <c:v>0</c:v>
                </c:pt>
                <c:pt idx="85">
                  <c:v>12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7</c:v>
                </c:pt>
                <c:pt idx="104">
                  <c:v>0</c:v>
                </c:pt>
                <c:pt idx="105">
                  <c:v>5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5</c:v>
                </c:pt>
                <c:pt idx="111">
                  <c:v>3</c:v>
                </c:pt>
                <c:pt idx="112">
                  <c:v>6</c:v>
                </c:pt>
                <c:pt idx="113">
                  <c:v>12</c:v>
                </c:pt>
                <c:pt idx="114">
                  <c:v>13</c:v>
                </c:pt>
                <c:pt idx="115">
                  <c:v>5</c:v>
                </c:pt>
                <c:pt idx="116">
                  <c:v>2</c:v>
                </c:pt>
                <c:pt idx="117">
                  <c:v>8</c:v>
                </c:pt>
                <c:pt idx="118">
                  <c:v>0</c:v>
                </c:pt>
                <c:pt idx="119">
                  <c:v>13</c:v>
                </c:pt>
                <c:pt idx="120">
                  <c:v>0</c:v>
                </c:pt>
                <c:pt idx="121">
                  <c:v>5</c:v>
                </c:pt>
                <c:pt idx="122">
                  <c:v>8</c:v>
                </c:pt>
                <c:pt idx="123">
                  <c:v>8</c:v>
                </c:pt>
                <c:pt idx="124">
                  <c:v>0</c:v>
                </c:pt>
                <c:pt idx="125">
                  <c:v>2</c:v>
                </c:pt>
                <c:pt idx="126">
                  <c:v>3</c:v>
                </c:pt>
                <c:pt idx="127">
                  <c:v>0</c:v>
                </c:pt>
                <c:pt idx="128">
                  <c:v>0</c:v>
                </c:pt>
                <c:pt idx="129">
                  <c:v>11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17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16</c:v>
                </c:pt>
                <c:pt idx="138">
                  <c:v>1</c:v>
                </c:pt>
                <c:pt idx="139">
                  <c:v>4</c:v>
                </c:pt>
                <c:pt idx="140">
                  <c:v>5</c:v>
                </c:pt>
                <c:pt idx="141">
                  <c:v>7</c:v>
                </c:pt>
                <c:pt idx="142">
                  <c:v>0</c:v>
                </c:pt>
                <c:pt idx="143">
                  <c:v>12</c:v>
                </c:pt>
                <c:pt idx="144">
                  <c:v>2</c:v>
                </c:pt>
                <c:pt idx="145">
                  <c:v>5</c:v>
                </c:pt>
                <c:pt idx="146">
                  <c:v>2</c:v>
                </c:pt>
                <c:pt idx="147">
                  <c:v>3</c:v>
                </c:pt>
                <c:pt idx="148">
                  <c:v>0</c:v>
                </c:pt>
                <c:pt idx="149">
                  <c:v>1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11</c:v>
                </c:pt>
                <c:pt idx="154">
                  <c:v>1</c:v>
                </c:pt>
                <c:pt idx="155">
                  <c:v>8</c:v>
                </c:pt>
                <c:pt idx="156">
                  <c:v>5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5</c:v>
                </c:pt>
                <c:pt idx="161">
                  <c:v>14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21</c:v>
                </c:pt>
                <c:pt idx="167">
                  <c:v>1</c:v>
                </c:pt>
                <c:pt idx="168">
                  <c:v>11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1</c:v>
                </c:pt>
                <c:pt idx="180">
                  <c:v>3</c:v>
                </c:pt>
                <c:pt idx="181">
                  <c:v>22</c:v>
                </c:pt>
                <c:pt idx="182">
                  <c:v>26</c:v>
                </c:pt>
                <c:pt idx="183">
                  <c:v>4</c:v>
                </c:pt>
                <c:pt idx="184">
                  <c:v>0</c:v>
                </c:pt>
                <c:pt idx="185">
                  <c:v>4</c:v>
                </c:pt>
                <c:pt idx="186">
                  <c:v>9</c:v>
                </c:pt>
                <c:pt idx="187">
                  <c:v>5</c:v>
                </c:pt>
                <c:pt idx="188">
                  <c:v>14</c:v>
                </c:pt>
                <c:pt idx="189">
                  <c:v>1</c:v>
                </c:pt>
                <c:pt idx="190">
                  <c:v>10</c:v>
                </c:pt>
                <c:pt idx="191">
                  <c:v>3</c:v>
                </c:pt>
                <c:pt idx="192">
                  <c:v>1</c:v>
                </c:pt>
                <c:pt idx="193">
                  <c:v>0</c:v>
                </c:pt>
                <c:pt idx="194">
                  <c:v>5</c:v>
                </c:pt>
                <c:pt idx="195">
                  <c:v>2</c:v>
                </c:pt>
                <c:pt idx="196">
                  <c:v>3</c:v>
                </c:pt>
                <c:pt idx="197">
                  <c:v>0</c:v>
                </c:pt>
                <c:pt idx="198">
                  <c:v>3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0</c:v>
                </c:pt>
                <c:pt idx="207">
                  <c:v>1</c:v>
                </c:pt>
                <c:pt idx="208">
                  <c:v>8</c:v>
                </c:pt>
                <c:pt idx="209">
                  <c:v>4</c:v>
                </c:pt>
                <c:pt idx="210">
                  <c:v>28</c:v>
                </c:pt>
                <c:pt idx="211">
                  <c:v>0</c:v>
                </c:pt>
                <c:pt idx="212">
                  <c:v>6</c:v>
                </c:pt>
                <c:pt idx="213">
                  <c:v>22</c:v>
                </c:pt>
                <c:pt idx="214">
                  <c:v>0</c:v>
                </c:pt>
                <c:pt idx="215">
                  <c:v>1</c:v>
                </c:pt>
                <c:pt idx="216">
                  <c:v>20</c:v>
                </c:pt>
                <c:pt idx="217">
                  <c:v>0</c:v>
                </c:pt>
                <c:pt idx="218">
                  <c:v>1</c:v>
                </c:pt>
                <c:pt idx="219">
                  <c:v>3</c:v>
                </c:pt>
                <c:pt idx="220">
                  <c:v>2</c:v>
                </c:pt>
                <c:pt idx="221">
                  <c:v>0</c:v>
                </c:pt>
                <c:pt idx="222">
                  <c:v>2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5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0</c:v>
                </c:pt>
                <c:pt idx="232">
                  <c:v>9</c:v>
                </c:pt>
                <c:pt idx="233">
                  <c:v>4</c:v>
                </c:pt>
                <c:pt idx="234">
                  <c:v>4</c:v>
                </c:pt>
                <c:pt idx="235">
                  <c:v>1</c:v>
                </c:pt>
                <c:pt idx="236">
                  <c:v>1</c:v>
                </c:pt>
                <c:pt idx="237">
                  <c:v>7</c:v>
                </c:pt>
                <c:pt idx="238">
                  <c:v>5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2</c:v>
                </c:pt>
                <c:pt idx="244">
                  <c:v>0</c:v>
                </c:pt>
                <c:pt idx="245">
                  <c:v>4</c:v>
                </c:pt>
                <c:pt idx="246">
                  <c:v>7</c:v>
                </c:pt>
                <c:pt idx="247">
                  <c:v>2</c:v>
                </c:pt>
                <c:pt idx="248">
                  <c:v>1</c:v>
                </c:pt>
                <c:pt idx="249">
                  <c:v>9</c:v>
                </c:pt>
                <c:pt idx="250">
                  <c:v>2</c:v>
                </c:pt>
                <c:pt idx="251">
                  <c:v>1</c:v>
                </c:pt>
                <c:pt idx="252">
                  <c:v>7</c:v>
                </c:pt>
                <c:pt idx="253">
                  <c:v>2</c:v>
                </c:pt>
                <c:pt idx="254">
                  <c:v>8</c:v>
                </c:pt>
                <c:pt idx="255">
                  <c:v>2</c:v>
                </c:pt>
                <c:pt idx="256">
                  <c:v>2</c:v>
                </c:pt>
                <c:pt idx="257">
                  <c:v>7</c:v>
                </c:pt>
                <c:pt idx="258">
                  <c:v>2</c:v>
                </c:pt>
                <c:pt idx="259">
                  <c:v>1</c:v>
                </c:pt>
                <c:pt idx="260">
                  <c:v>6</c:v>
                </c:pt>
                <c:pt idx="261">
                  <c:v>0</c:v>
                </c:pt>
                <c:pt idx="262">
                  <c:v>13</c:v>
                </c:pt>
                <c:pt idx="263">
                  <c:v>0</c:v>
                </c:pt>
                <c:pt idx="264">
                  <c:v>8</c:v>
                </c:pt>
                <c:pt idx="265">
                  <c:v>1</c:v>
                </c:pt>
                <c:pt idx="266">
                  <c:v>0</c:v>
                </c:pt>
                <c:pt idx="267">
                  <c:v>5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3</c:v>
                </c:pt>
                <c:pt idx="280">
                  <c:v>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3</c:v>
                </c:pt>
                <c:pt idx="287">
                  <c:v>1</c:v>
                </c:pt>
                <c:pt idx="288">
                  <c:v>9</c:v>
                </c:pt>
                <c:pt idx="289">
                  <c:v>0</c:v>
                </c:pt>
                <c:pt idx="290">
                  <c:v>25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6</c:v>
                </c:pt>
                <c:pt idx="296">
                  <c:v>1</c:v>
                </c:pt>
                <c:pt idx="297">
                  <c:v>18</c:v>
                </c:pt>
                <c:pt idx="298">
                  <c:v>9</c:v>
                </c:pt>
                <c:pt idx="299">
                  <c:v>4</c:v>
                </c:pt>
                <c:pt idx="300">
                  <c:v>7</c:v>
                </c:pt>
                <c:pt idx="301">
                  <c:v>12</c:v>
                </c:pt>
                <c:pt idx="302">
                  <c:v>4</c:v>
                </c:pt>
                <c:pt idx="303">
                  <c:v>28</c:v>
                </c:pt>
                <c:pt idx="304">
                  <c:v>25</c:v>
                </c:pt>
                <c:pt idx="305">
                  <c:v>28</c:v>
                </c:pt>
                <c:pt idx="306">
                  <c:v>15</c:v>
                </c:pt>
                <c:pt idx="307">
                  <c:v>3</c:v>
                </c:pt>
                <c:pt idx="308">
                  <c:v>2</c:v>
                </c:pt>
                <c:pt idx="309">
                  <c:v>26</c:v>
                </c:pt>
                <c:pt idx="310">
                  <c:v>24</c:v>
                </c:pt>
                <c:pt idx="311">
                  <c:v>17</c:v>
                </c:pt>
                <c:pt idx="312">
                  <c:v>1</c:v>
                </c:pt>
                <c:pt idx="313">
                  <c:v>4</c:v>
                </c:pt>
                <c:pt idx="314">
                  <c:v>3</c:v>
                </c:pt>
                <c:pt idx="315">
                  <c:v>10</c:v>
                </c:pt>
                <c:pt idx="316">
                  <c:v>0</c:v>
                </c:pt>
                <c:pt idx="317">
                  <c:v>6</c:v>
                </c:pt>
                <c:pt idx="318">
                  <c:v>10</c:v>
                </c:pt>
                <c:pt idx="319">
                  <c:v>7</c:v>
                </c:pt>
                <c:pt idx="320">
                  <c:v>7</c:v>
                </c:pt>
                <c:pt idx="321">
                  <c:v>1</c:v>
                </c:pt>
                <c:pt idx="322">
                  <c:v>21</c:v>
                </c:pt>
                <c:pt idx="323">
                  <c:v>7</c:v>
                </c:pt>
                <c:pt idx="324">
                  <c:v>4</c:v>
                </c:pt>
                <c:pt idx="325">
                  <c:v>5</c:v>
                </c:pt>
                <c:pt idx="326">
                  <c:v>0</c:v>
                </c:pt>
                <c:pt idx="327">
                  <c:v>2</c:v>
                </c:pt>
                <c:pt idx="328">
                  <c:v>0</c:v>
                </c:pt>
                <c:pt idx="329">
                  <c:v>4</c:v>
                </c:pt>
                <c:pt idx="330">
                  <c:v>1</c:v>
                </c:pt>
                <c:pt idx="331">
                  <c:v>28</c:v>
                </c:pt>
                <c:pt idx="332">
                  <c:v>12</c:v>
                </c:pt>
                <c:pt idx="333">
                  <c:v>16</c:v>
                </c:pt>
                <c:pt idx="334">
                  <c:v>4</c:v>
                </c:pt>
                <c:pt idx="335">
                  <c:v>4</c:v>
                </c:pt>
                <c:pt idx="336">
                  <c:v>10</c:v>
                </c:pt>
                <c:pt idx="337">
                  <c:v>0</c:v>
                </c:pt>
                <c:pt idx="338">
                  <c:v>6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3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9</c:v>
                </c:pt>
                <c:pt idx="350">
                  <c:v>5</c:v>
                </c:pt>
                <c:pt idx="351">
                  <c:v>3</c:v>
                </c:pt>
                <c:pt idx="352">
                  <c:v>1</c:v>
                </c:pt>
                <c:pt idx="353">
                  <c:v>6</c:v>
                </c:pt>
                <c:pt idx="354">
                  <c:v>2</c:v>
                </c:pt>
                <c:pt idx="355">
                  <c:v>4</c:v>
                </c:pt>
                <c:pt idx="356">
                  <c:v>5</c:v>
                </c:pt>
                <c:pt idx="357">
                  <c:v>2</c:v>
                </c:pt>
                <c:pt idx="358">
                  <c:v>11</c:v>
                </c:pt>
                <c:pt idx="359">
                  <c:v>11</c:v>
                </c:pt>
                <c:pt idx="360">
                  <c:v>1</c:v>
                </c:pt>
                <c:pt idx="361">
                  <c:v>3</c:v>
                </c:pt>
                <c:pt idx="362">
                  <c:v>5</c:v>
                </c:pt>
                <c:pt idx="363">
                  <c:v>12</c:v>
                </c:pt>
                <c:pt idx="364">
                  <c:v>2</c:v>
                </c:pt>
                <c:pt idx="365">
                  <c:v>5</c:v>
                </c:pt>
                <c:pt idx="366">
                  <c:v>21</c:v>
                </c:pt>
                <c:pt idx="367">
                  <c:v>0</c:v>
                </c:pt>
                <c:pt idx="368">
                  <c:v>2</c:v>
                </c:pt>
                <c:pt idx="369">
                  <c:v>8</c:v>
                </c:pt>
                <c:pt idx="370">
                  <c:v>1</c:v>
                </c:pt>
                <c:pt idx="371">
                  <c:v>14</c:v>
                </c:pt>
                <c:pt idx="372">
                  <c:v>24</c:v>
                </c:pt>
                <c:pt idx="373">
                  <c:v>2</c:v>
                </c:pt>
                <c:pt idx="374">
                  <c:v>21</c:v>
                </c:pt>
                <c:pt idx="375">
                  <c:v>7</c:v>
                </c:pt>
                <c:pt idx="376">
                  <c:v>0</c:v>
                </c:pt>
                <c:pt idx="377">
                  <c:v>4</c:v>
                </c:pt>
                <c:pt idx="378">
                  <c:v>4</c:v>
                </c:pt>
                <c:pt idx="379">
                  <c:v>9</c:v>
                </c:pt>
                <c:pt idx="380">
                  <c:v>17</c:v>
                </c:pt>
                <c:pt idx="381">
                  <c:v>5</c:v>
                </c:pt>
                <c:pt idx="382">
                  <c:v>7</c:v>
                </c:pt>
                <c:pt idx="383">
                  <c:v>0</c:v>
                </c:pt>
                <c:pt idx="384">
                  <c:v>2</c:v>
                </c:pt>
                <c:pt idx="385">
                  <c:v>8</c:v>
                </c:pt>
                <c:pt idx="386">
                  <c:v>2</c:v>
                </c:pt>
                <c:pt idx="387">
                  <c:v>0</c:v>
                </c:pt>
                <c:pt idx="388">
                  <c:v>3</c:v>
                </c:pt>
                <c:pt idx="389">
                  <c:v>4</c:v>
                </c:pt>
                <c:pt idx="390">
                  <c:v>3</c:v>
                </c:pt>
                <c:pt idx="391">
                  <c:v>6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</c:v>
                </c:pt>
                <c:pt idx="396">
                  <c:v>5</c:v>
                </c:pt>
                <c:pt idx="397">
                  <c:v>0</c:v>
                </c:pt>
                <c:pt idx="398">
                  <c:v>2</c:v>
                </c:pt>
                <c:pt idx="399">
                  <c:v>24</c:v>
                </c:pt>
                <c:pt idx="400">
                  <c:v>0</c:v>
                </c:pt>
                <c:pt idx="401">
                  <c:v>9</c:v>
                </c:pt>
                <c:pt idx="402">
                  <c:v>0</c:v>
                </c:pt>
                <c:pt idx="403">
                  <c:v>1</c:v>
                </c:pt>
                <c:pt idx="404">
                  <c:v>10</c:v>
                </c:pt>
                <c:pt idx="405">
                  <c:v>1</c:v>
                </c:pt>
                <c:pt idx="406">
                  <c:v>0</c:v>
                </c:pt>
                <c:pt idx="407">
                  <c:v>20</c:v>
                </c:pt>
                <c:pt idx="408">
                  <c:v>6</c:v>
                </c:pt>
                <c:pt idx="409">
                  <c:v>15</c:v>
                </c:pt>
                <c:pt idx="410">
                  <c:v>5</c:v>
                </c:pt>
                <c:pt idx="411">
                  <c:v>0</c:v>
                </c:pt>
                <c:pt idx="412">
                  <c:v>0</c:v>
                </c:pt>
                <c:pt idx="413">
                  <c:v>28</c:v>
                </c:pt>
                <c:pt idx="414">
                  <c:v>0</c:v>
                </c:pt>
                <c:pt idx="415">
                  <c:v>5</c:v>
                </c:pt>
                <c:pt idx="416">
                  <c:v>7</c:v>
                </c:pt>
                <c:pt idx="417">
                  <c:v>2</c:v>
                </c:pt>
                <c:pt idx="418">
                  <c:v>2</c:v>
                </c:pt>
                <c:pt idx="419">
                  <c:v>0</c:v>
                </c:pt>
                <c:pt idx="420">
                  <c:v>2</c:v>
                </c:pt>
                <c:pt idx="421">
                  <c:v>1</c:v>
                </c:pt>
                <c:pt idx="422">
                  <c:v>2</c:v>
                </c:pt>
                <c:pt idx="423">
                  <c:v>14</c:v>
                </c:pt>
                <c:pt idx="424">
                  <c:v>16</c:v>
                </c:pt>
                <c:pt idx="425">
                  <c:v>12</c:v>
                </c:pt>
                <c:pt idx="426">
                  <c:v>16</c:v>
                </c:pt>
                <c:pt idx="427">
                  <c:v>5</c:v>
                </c:pt>
                <c:pt idx="428">
                  <c:v>0</c:v>
                </c:pt>
                <c:pt idx="429">
                  <c:v>8</c:v>
                </c:pt>
                <c:pt idx="430">
                  <c:v>7</c:v>
                </c:pt>
                <c:pt idx="431">
                  <c:v>24</c:v>
                </c:pt>
                <c:pt idx="432">
                  <c:v>5</c:v>
                </c:pt>
                <c:pt idx="433">
                  <c:v>17</c:v>
                </c:pt>
                <c:pt idx="434">
                  <c:v>7</c:v>
                </c:pt>
                <c:pt idx="435">
                  <c:v>17</c:v>
                </c:pt>
                <c:pt idx="436">
                  <c:v>9</c:v>
                </c:pt>
                <c:pt idx="437">
                  <c:v>6</c:v>
                </c:pt>
                <c:pt idx="438">
                  <c:v>4</c:v>
                </c:pt>
                <c:pt idx="439">
                  <c:v>11</c:v>
                </c:pt>
                <c:pt idx="440">
                  <c:v>14</c:v>
                </c:pt>
                <c:pt idx="441">
                  <c:v>5</c:v>
                </c:pt>
                <c:pt idx="442">
                  <c:v>8</c:v>
                </c:pt>
                <c:pt idx="443">
                  <c:v>3</c:v>
                </c:pt>
                <c:pt idx="444">
                  <c:v>24</c:v>
                </c:pt>
                <c:pt idx="445">
                  <c:v>18</c:v>
                </c:pt>
                <c:pt idx="446">
                  <c:v>12</c:v>
                </c:pt>
                <c:pt idx="447">
                  <c:v>4</c:v>
                </c:pt>
                <c:pt idx="448">
                  <c:v>3</c:v>
                </c:pt>
                <c:pt idx="449">
                  <c:v>3</c:v>
                </c:pt>
                <c:pt idx="450">
                  <c:v>23</c:v>
                </c:pt>
                <c:pt idx="451">
                  <c:v>23</c:v>
                </c:pt>
                <c:pt idx="452">
                  <c:v>0</c:v>
                </c:pt>
                <c:pt idx="453">
                  <c:v>2</c:v>
                </c:pt>
                <c:pt idx="454">
                  <c:v>7</c:v>
                </c:pt>
                <c:pt idx="455">
                  <c:v>4</c:v>
                </c:pt>
                <c:pt idx="456">
                  <c:v>11</c:v>
                </c:pt>
                <c:pt idx="457">
                  <c:v>9</c:v>
                </c:pt>
                <c:pt idx="458">
                  <c:v>5</c:v>
                </c:pt>
                <c:pt idx="459">
                  <c:v>8</c:v>
                </c:pt>
                <c:pt idx="460">
                  <c:v>6</c:v>
                </c:pt>
                <c:pt idx="461">
                  <c:v>4</c:v>
                </c:pt>
                <c:pt idx="462">
                  <c:v>22</c:v>
                </c:pt>
                <c:pt idx="463">
                  <c:v>15</c:v>
                </c:pt>
                <c:pt idx="464">
                  <c:v>8</c:v>
                </c:pt>
                <c:pt idx="465">
                  <c:v>1</c:v>
                </c:pt>
                <c:pt idx="466">
                  <c:v>4</c:v>
                </c:pt>
                <c:pt idx="467">
                  <c:v>1</c:v>
                </c:pt>
                <c:pt idx="468">
                  <c:v>16</c:v>
                </c:pt>
                <c:pt idx="469">
                  <c:v>6</c:v>
                </c:pt>
                <c:pt idx="470">
                  <c:v>7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2</c:v>
                </c:pt>
                <c:pt idx="475">
                  <c:v>8</c:v>
                </c:pt>
                <c:pt idx="476">
                  <c:v>0</c:v>
                </c:pt>
                <c:pt idx="477">
                  <c:v>1</c:v>
                </c:pt>
                <c:pt idx="478">
                  <c:v>4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4</c:v>
                </c:pt>
                <c:pt idx="493">
                  <c:v>0</c:v>
                </c:pt>
                <c:pt idx="494">
                  <c:v>5</c:v>
                </c:pt>
                <c:pt idx="495">
                  <c:v>10</c:v>
                </c:pt>
                <c:pt idx="496">
                  <c:v>4</c:v>
                </c:pt>
                <c:pt idx="497">
                  <c:v>21</c:v>
                </c:pt>
                <c:pt idx="498">
                  <c:v>2</c:v>
                </c:pt>
                <c:pt idx="499">
                  <c:v>0</c:v>
                </c:pt>
                <c:pt idx="500">
                  <c:v>4</c:v>
                </c:pt>
                <c:pt idx="501">
                  <c:v>1</c:v>
                </c:pt>
                <c:pt idx="502">
                  <c:v>3</c:v>
                </c:pt>
                <c:pt idx="503">
                  <c:v>5</c:v>
                </c:pt>
                <c:pt idx="504">
                  <c:v>18</c:v>
                </c:pt>
                <c:pt idx="505">
                  <c:v>4</c:v>
                </c:pt>
                <c:pt idx="506">
                  <c:v>3</c:v>
                </c:pt>
                <c:pt idx="507">
                  <c:v>1</c:v>
                </c:pt>
                <c:pt idx="508">
                  <c:v>0</c:v>
                </c:pt>
                <c:pt idx="509">
                  <c:v>9</c:v>
                </c:pt>
                <c:pt idx="510">
                  <c:v>2</c:v>
                </c:pt>
                <c:pt idx="511">
                  <c:v>0</c:v>
                </c:pt>
                <c:pt idx="512">
                  <c:v>1</c:v>
                </c:pt>
                <c:pt idx="513">
                  <c:v>2</c:v>
                </c:pt>
                <c:pt idx="514">
                  <c:v>7</c:v>
                </c:pt>
                <c:pt idx="515">
                  <c:v>4</c:v>
                </c:pt>
                <c:pt idx="516">
                  <c:v>27</c:v>
                </c:pt>
                <c:pt idx="517">
                  <c:v>7</c:v>
                </c:pt>
                <c:pt idx="518">
                  <c:v>22</c:v>
                </c:pt>
                <c:pt idx="519">
                  <c:v>1</c:v>
                </c:pt>
                <c:pt idx="520">
                  <c:v>10</c:v>
                </c:pt>
                <c:pt idx="521">
                  <c:v>6</c:v>
                </c:pt>
                <c:pt idx="522">
                  <c:v>24</c:v>
                </c:pt>
                <c:pt idx="523">
                  <c:v>15</c:v>
                </c:pt>
                <c:pt idx="524">
                  <c:v>20</c:v>
                </c:pt>
                <c:pt idx="525">
                  <c:v>7</c:v>
                </c:pt>
                <c:pt idx="526">
                  <c:v>0</c:v>
                </c:pt>
                <c:pt idx="527">
                  <c:v>21</c:v>
                </c:pt>
                <c:pt idx="528">
                  <c:v>3</c:v>
                </c:pt>
                <c:pt idx="529">
                  <c:v>11</c:v>
                </c:pt>
                <c:pt idx="530">
                  <c:v>1</c:v>
                </c:pt>
                <c:pt idx="531">
                  <c:v>1</c:v>
                </c:pt>
                <c:pt idx="532">
                  <c:v>3</c:v>
                </c:pt>
                <c:pt idx="533">
                  <c:v>4</c:v>
                </c:pt>
                <c:pt idx="534">
                  <c:v>10</c:v>
                </c:pt>
                <c:pt idx="535">
                  <c:v>8</c:v>
                </c:pt>
                <c:pt idx="536">
                  <c:v>3</c:v>
                </c:pt>
                <c:pt idx="537">
                  <c:v>1</c:v>
                </c:pt>
                <c:pt idx="538">
                  <c:v>0</c:v>
                </c:pt>
                <c:pt idx="539">
                  <c:v>5</c:v>
                </c:pt>
                <c:pt idx="540">
                  <c:v>0</c:v>
                </c:pt>
                <c:pt idx="541">
                  <c:v>3</c:v>
                </c:pt>
                <c:pt idx="542">
                  <c:v>7</c:v>
                </c:pt>
                <c:pt idx="543">
                  <c:v>0</c:v>
                </c:pt>
                <c:pt idx="544">
                  <c:v>2</c:v>
                </c:pt>
                <c:pt idx="545">
                  <c:v>23</c:v>
                </c:pt>
                <c:pt idx="546">
                  <c:v>1</c:v>
                </c:pt>
                <c:pt idx="547">
                  <c:v>2</c:v>
                </c:pt>
                <c:pt idx="548">
                  <c:v>3</c:v>
                </c:pt>
                <c:pt idx="549">
                  <c:v>0</c:v>
                </c:pt>
                <c:pt idx="550">
                  <c:v>13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6</c:v>
                </c:pt>
                <c:pt idx="555">
                  <c:v>4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8</c:v>
                </c:pt>
                <c:pt idx="561">
                  <c:v>0</c:v>
                </c:pt>
                <c:pt idx="562">
                  <c:v>1</c:v>
                </c:pt>
                <c:pt idx="563">
                  <c:v>12</c:v>
                </c:pt>
                <c:pt idx="564">
                  <c:v>0</c:v>
                </c:pt>
                <c:pt idx="565">
                  <c:v>3</c:v>
                </c:pt>
                <c:pt idx="566">
                  <c:v>2</c:v>
                </c:pt>
                <c:pt idx="567">
                  <c:v>6</c:v>
                </c:pt>
                <c:pt idx="568">
                  <c:v>0</c:v>
                </c:pt>
                <c:pt idx="569">
                  <c:v>15</c:v>
                </c:pt>
                <c:pt idx="570">
                  <c:v>1</c:v>
                </c:pt>
                <c:pt idx="571">
                  <c:v>3</c:v>
                </c:pt>
                <c:pt idx="572">
                  <c:v>8</c:v>
                </c:pt>
                <c:pt idx="573">
                  <c:v>0</c:v>
                </c:pt>
                <c:pt idx="574">
                  <c:v>3</c:v>
                </c:pt>
                <c:pt idx="575">
                  <c:v>3</c:v>
                </c:pt>
                <c:pt idx="576">
                  <c:v>0</c:v>
                </c:pt>
                <c:pt idx="577">
                  <c:v>19</c:v>
                </c:pt>
                <c:pt idx="578">
                  <c:v>0</c:v>
                </c:pt>
                <c:pt idx="579">
                  <c:v>2</c:v>
                </c:pt>
                <c:pt idx="580">
                  <c:v>0</c:v>
                </c:pt>
                <c:pt idx="581">
                  <c:v>0</c:v>
                </c:pt>
                <c:pt idx="582">
                  <c:v>25</c:v>
                </c:pt>
                <c:pt idx="583">
                  <c:v>8</c:v>
                </c:pt>
                <c:pt idx="584">
                  <c:v>16</c:v>
                </c:pt>
                <c:pt idx="585">
                  <c:v>3</c:v>
                </c:pt>
                <c:pt idx="586">
                  <c:v>3</c:v>
                </c:pt>
                <c:pt idx="587">
                  <c:v>2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19</c:v>
                </c:pt>
                <c:pt idx="592">
                  <c:v>9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5</c:v>
                </c:pt>
                <c:pt idx="597">
                  <c:v>3</c:v>
                </c:pt>
                <c:pt idx="598">
                  <c:v>4</c:v>
                </c:pt>
                <c:pt idx="599">
                  <c:v>3</c:v>
                </c:pt>
                <c:pt idx="600">
                  <c:v>18</c:v>
                </c:pt>
                <c:pt idx="601">
                  <c:v>3</c:v>
                </c:pt>
                <c:pt idx="602">
                  <c:v>0</c:v>
                </c:pt>
                <c:pt idx="603">
                  <c:v>24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6</c:v>
                </c:pt>
                <c:pt idx="609">
                  <c:v>0</c:v>
                </c:pt>
                <c:pt idx="610">
                  <c:v>6</c:v>
                </c:pt>
                <c:pt idx="611">
                  <c:v>0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8</c:v>
                </c:pt>
                <c:pt idx="616">
                  <c:v>1</c:v>
                </c:pt>
                <c:pt idx="617">
                  <c:v>24</c:v>
                </c:pt>
                <c:pt idx="618">
                  <c:v>1</c:v>
                </c:pt>
                <c:pt idx="619">
                  <c:v>11</c:v>
                </c:pt>
                <c:pt idx="620">
                  <c:v>1</c:v>
                </c:pt>
                <c:pt idx="621">
                  <c:v>19</c:v>
                </c:pt>
                <c:pt idx="622">
                  <c:v>9</c:v>
                </c:pt>
                <c:pt idx="623">
                  <c:v>3</c:v>
                </c:pt>
                <c:pt idx="624">
                  <c:v>7</c:v>
                </c:pt>
                <c:pt idx="625">
                  <c:v>4</c:v>
                </c:pt>
                <c:pt idx="626">
                  <c:v>8</c:v>
                </c:pt>
                <c:pt idx="627">
                  <c:v>11</c:v>
                </c:pt>
                <c:pt idx="628">
                  <c:v>15</c:v>
                </c:pt>
                <c:pt idx="629">
                  <c:v>9</c:v>
                </c:pt>
                <c:pt idx="630">
                  <c:v>0</c:v>
                </c:pt>
                <c:pt idx="631">
                  <c:v>0</c:v>
                </c:pt>
                <c:pt idx="632">
                  <c:v>16</c:v>
                </c:pt>
                <c:pt idx="633">
                  <c:v>15</c:v>
                </c:pt>
                <c:pt idx="634">
                  <c:v>0</c:v>
                </c:pt>
                <c:pt idx="635">
                  <c:v>1</c:v>
                </c:pt>
                <c:pt idx="636">
                  <c:v>5</c:v>
                </c:pt>
                <c:pt idx="637">
                  <c:v>17</c:v>
                </c:pt>
                <c:pt idx="638">
                  <c:v>3</c:v>
                </c:pt>
                <c:pt idx="639">
                  <c:v>2</c:v>
                </c:pt>
                <c:pt idx="640">
                  <c:v>6</c:v>
                </c:pt>
                <c:pt idx="641">
                  <c:v>0</c:v>
                </c:pt>
                <c:pt idx="642">
                  <c:v>1</c:v>
                </c:pt>
                <c:pt idx="643">
                  <c:v>3</c:v>
                </c:pt>
                <c:pt idx="644">
                  <c:v>13</c:v>
                </c:pt>
                <c:pt idx="645">
                  <c:v>1</c:v>
                </c:pt>
                <c:pt idx="646">
                  <c:v>1</c:v>
                </c:pt>
                <c:pt idx="647">
                  <c:v>9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10</c:v>
                </c:pt>
                <c:pt idx="652">
                  <c:v>3</c:v>
                </c:pt>
                <c:pt idx="653">
                  <c:v>2</c:v>
                </c:pt>
                <c:pt idx="654">
                  <c:v>2</c:v>
                </c:pt>
                <c:pt idx="655">
                  <c:v>1</c:v>
                </c:pt>
                <c:pt idx="656">
                  <c:v>14</c:v>
                </c:pt>
                <c:pt idx="657">
                  <c:v>0</c:v>
                </c:pt>
                <c:pt idx="658">
                  <c:v>0</c:v>
                </c:pt>
                <c:pt idx="659">
                  <c:v>4</c:v>
                </c:pt>
                <c:pt idx="660">
                  <c:v>3</c:v>
                </c:pt>
                <c:pt idx="661">
                  <c:v>0</c:v>
                </c:pt>
                <c:pt idx="662">
                  <c:v>5</c:v>
                </c:pt>
                <c:pt idx="663">
                  <c:v>0</c:v>
                </c:pt>
                <c:pt idx="664">
                  <c:v>10</c:v>
                </c:pt>
                <c:pt idx="665">
                  <c:v>11</c:v>
                </c:pt>
                <c:pt idx="666">
                  <c:v>2</c:v>
                </c:pt>
                <c:pt idx="667">
                  <c:v>2</c:v>
                </c:pt>
                <c:pt idx="668">
                  <c:v>22</c:v>
                </c:pt>
                <c:pt idx="669">
                  <c:v>8</c:v>
                </c:pt>
                <c:pt idx="670">
                  <c:v>6</c:v>
                </c:pt>
                <c:pt idx="671">
                  <c:v>1</c:v>
                </c:pt>
                <c:pt idx="672">
                  <c:v>3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3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2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7</c:v>
                </c:pt>
                <c:pt idx="687">
                  <c:v>3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6</c:v>
                </c:pt>
                <c:pt idx="693">
                  <c:v>1</c:v>
                </c:pt>
                <c:pt idx="694">
                  <c:v>2</c:v>
                </c:pt>
                <c:pt idx="695">
                  <c:v>0</c:v>
                </c:pt>
                <c:pt idx="696">
                  <c:v>3</c:v>
                </c:pt>
                <c:pt idx="697">
                  <c:v>3</c:v>
                </c:pt>
                <c:pt idx="698">
                  <c:v>0</c:v>
                </c:pt>
                <c:pt idx="699">
                  <c:v>6</c:v>
                </c:pt>
                <c:pt idx="700">
                  <c:v>0</c:v>
                </c:pt>
                <c:pt idx="701">
                  <c:v>19</c:v>
                </c:pt>
                <c:pt idx="702">
                  <c:v>1</c:v>
                </c:pt>
                <c:pt idx="703">
                  <c:v>2</c:v>
                </c:pt>
                <c:pt idx="704">
                  <c:v>0</c:v>
                </c:pt>
                <c:pt idx="705">
                  <c:v>11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15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11</c:v>
                </c:pt>
                <c:pt idx="718">
                  <c:v>0</c:v>
                </c:pt>
                <c:pt idx="719">
                  <c:v>1</c:v>
                </c:pt>
                <c:pt idx="720">
                  <c:v>6</c:v>
                </c:pt>
                <c:pt idx="721">
                  <c:v>7</c:v>
                </c:pt>
                <c:pt idx="722">
                  <c:v>0</c:v>
                </c:pt>
                <c:pt idx="723">
                  <c:v>16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12</c:v>
                </c:pt>
                <c:pt idx="728">
                  <c:v>1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0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13</c:v>
                </c:pt>
                <c:pt idx="738">
                  <c:v>22</c:v>
                </c:pt>
                <c:pt idx="739">
                  <c:v>0</c:v>
                </c:pt>
                <c:pt idx="740">
                  <c:v>4</c:v>
                </c:pt>
                <c:pt idx="741">
                  <c:v>3</c:v>
                </c:pt>
                <c:pt idx="742">
                  <c:v>3</c:v>
                </c:pt>
                <c:pt idx="743">
                  <c:v>6</c:v>
                </c:pt>
                <c:pt idx="744">
                  <c:v>10</c:v>
                </c:pt>
                <c:pt idx="745">
                  <c:v>2</c:v>
                </c:pt>
                <c:pt idx="746">
                  <c:v>4</c:v>
                </c:pt>
                <c:pt idx="747">
                  <c:v>2</c:v>
                </c:pt>
                <c:pt idx="748">
                  <c:v>0</c:v>
                </c:pt>
                <c:pt idx="749">
                  <c:v>1</c:v>
                </c:pt>
                <c:pt idx="750">
                  <c:v>3</c:v>
                </c:pt>
                <c:pt idx="751">
                  <c:v>1</c:v>
                </c:pt>
                <c:pt idx="752">
                  <c:v>0</c:v>
                </c:pt>
                <c:pt idx="753">
                  <c:v>12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2</c:v>
                </c:pt>
                <c:pt idx="759">
                  <c:v>0</c:v>
                </c:pt>
                <c:pt idx="760">
                  <c:v>3</c:v>
                </c:pt>
                <c:pt idx="761">
                  <c:v>10</c:v>
                </c:pt>
                <c:pt idx="762">
                  <c:v>7</c:v>
                </c:pt>
                <c:pt idx="763">
                  <c:v>3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9</c:v>
                </c:pt>
                <c:pt idx="768">
                  <c:v>2</c:v>
                </c:pt>
                <c:pt idx="769">
                  <c:v>1</c:v>
                </c:pt>
                <c:pt idx="770">
                  <c:v>2</c:v>
                </c:pt>
                <c:pt idx="771">
                  <c:v>11</c:v>
                </c:pt>
                <c:pt idx="772">
                  <c:v>0</c:v>
                </c:pt>
                <c:pt idx="773">
                  <c:v>0</c:v>
                </c:pt>
                <c:pt idx="774">
                  <c:v>9</c:v>
                </c:pt>
                <c:pt idx="775">
                  <c:v>0</c:v>
                </c:pt>
                <c:pt idx="776">
                  <c:v>4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1</c:v>
                </c:pt>
                <c:pt idx="781">
                  <c:v>17</c:v>
                </c:pt>
                <c:pt idx="782">
                  <c:v>2</c:v>
                </c:pt>
                <c:pt idx="783">
                  <c:v>3</c:v>
                </c:pt>
                <c:pt idx="784">
                  <c:v>2</c:v>
                </c:pt>
                <c:pt idx="785">
                  <c:v>3</c:v>
                </c:pt>
                <c:pt idx="786">
                  <c:v>8</c:v>
                </c:pt>
                <c:pt idx="787">
                  <c:v>0</c:v>
                </c:pt>
                <c:pt idx="788">
                  <c:v>1</c:v>
                </c:pt>
                <c:pt idx="789">
                  <c:v>3</c:v>
                </c:pt>
                <c:pt idx="790">
                  <c:v>4</c:v>
                </c:pt>
                <c:pt idx="791">
                  <c:v>9</c:v>
                </c:pt>
                <c:pt idx="792">
                  <c:v>16</c:v>
                </c:pt>
                <c:pt idx="793">
                  <c:v>1</c:v>
                </c:pt>
                <c:pt idx="794">
                  <c:v>7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2</c:v>
                </c:pt>
                <c:pt idx="802">
                  <c:v>1</c:v>
                </c:pt>
                <c:pt idx="803">
                  <c:v>15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15</c:v>
                </c:pt>
                <c:pt idx="809">
                  <c:v>22</c:v>
                </c:pt>
                <c:pt idx="810">
                  <c:v>25</c:v>
                </c:pt>
                <c:pt idx="811">
                  <c:v>19</c:v>
                </c:pt>
                <c:pt idx="812">
                  <c:v>19</c:v>
                </c:pt>
                <c:pt idx="813">
                  <c:v>13</c:v>
                </c:pt>
                <c:pt idx="814">
                  <c:v>4</c:v>
                </c:pt>
                <c:pt idx="815">
                  <c:v>10</c:v>
                </c:pt>
                <c:pt idx="816">
                  <c:v>15</c:v>
                </c:pt>
                <c:pt idx="817">
                  <c:v>24</c:v>
                </c:pt>
                <c:pt idx="818">
                  <c:v>24</c:v>
                </c:pt>
                <c:pt idx="819">
                  <c:v>4</c:v>
                </c:pt>
                <c:pt idx="820">
                  <c:v>4</c:v>
                </c:pt>
                <c:pt idx="821">
                  <c:v>15</c:v>
                </c:pt>
                <c:pt idx="822">
                  <c:v>4</c:v>
                </c:pt>
                <c:pt idx="823">
                  <c:v>2</c:v>
                </c:pt>
                <c:pt idx="824">
                  <c:v>18</c:v>
                </c:pt>
                <c:pt idx="825">
                  <c:v>6</c:v>
                </c:pt>
                <c:pt idx="826">
                  <c:v>18</c:v>
                </c:pt>
                <c:pt idx="827">
                  <c:v>8</c:v>
                </c:pt>
                <c:pt idx="828">
                  <c:v>8</c:v>
                </c:pt>
                <c:pt idx="829">
                  <c:v>9</c:v>
                </c:pt>
                <c:pt idx="830">
                  <c:v>2</c:v>
                </c:pt>
                <c:pt idx="831">
                  <c:v>26</c:v>
                </c:pt>
                <c:pt idx="832">
                  <c:v>23</c:v>
                </c:pt>
                <c:pt idx="833">
                  <c:v>0</c:v>
                </c:pt>
                <c:pt idx="834">
                  <c:v>0</c:v>
                </c:pt>
                <c:pt idx="835">
                  <c:v>6</c:v>
                </c:pt>
                <c:pt idx="836">
                  <c:v>0</c:v>
                </c:pt>
                <c:pt idx="837">
                  <c:v>4</c:v>
                </c:pt>
                <c:pt idx="838">
                  <c:v>8</c:v>
                </c:pt>
                <c:pt idx="839">
                  <c:v>0</c:v>
                </c:pt>
                <c:pt idx="840">
                  <c:v>16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1</c:v>
                </c:pt>
                <c:pt idx="845">
                  <c:v>17</c:v>
                </c:pt>
                <c:pt idx="846">
                  <c:v>0</c:v>
                </c:pt>
                <c:pt idx="847">
                  <c:v>11</c:v>
                </c:pt>
                <c:pt idx="848">
                  <c:v>13</c:v>
                </c:pt>
                <c:pt idx="849">
                  <c:v>2</c:v>
                </c:pt>
                <c:pt idx="850">
                  <c:v>2</c:v>
                </c:pt>
                <c:pt idx="851">
                  <c:v>3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2</c:v>
                </c:pt>
                <c:pt idx="856">
                  <c:v>24</c:v>
                </c:pt>
                <c:pt idx="857">
                  <c:v>25</c:v>
                </c:pt>
                <c:pt idx="858">
                  <c:v>3</c:v>
                </c:pt>
                <c:pt idx="859">
                  <c:v>2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1</c:v>
                </c:pt>
                <c:pt idx="864">
                  <c:v>26</c:v>
                </c:pt>
                <c:pt idx="865">
                  <c:v>2</c:v>
                </c:pt>
                <c:pt idx="866">
                  <c:v>4</c:v>
                </c:pt>
                <c:pt idx="867">
                  <c:v>6</c:v>
                </c:pt>
                <c:pt idx="868">
                  <c:v>9</c:v>
                </c:pt>
                <c:pt idx="869">
                  <c:v>8</c:v>
                </c:pt>
                <c:pt idx="870">
                  <c:v>12</c:v>
                </c:pt>
                <c:pt idx="871">
                  <c:v>0</c:v>
                </c:pt>
                <c:pt idx="872">
                  <c:v>16</c:v>
                </c:pt>
                <c:pt idx="873">
                  <c:v>7</c:v>
                </c:pt>
                <c:pt idx="874">
                  <c:v>4</c:v>
                </c:pt>
                <c:pt idx="875">
                  <c:v>1</c:v>
                </c:pt>
                <c:pt idx="876">
                  <c:v>28</c:v>
                </c:pt>
                <c:pt idx="877">
                  <c:v>1</c:v>
                </c:pt>
                <c:pt idx="878">
                  <c:v>1</c:v>
                </c:pt>
                <c:pt idx="879">
                  <c:v>5</c:v>
                </c:pt>
                <c:pt idx="880">
                  <c:v>3</c:v>
                </c:pt>
                <c:pt idx="881">
                  <c:v>2</c:v>
                </c:pt>
                <c:pt idx="882">
                  <c:v>0</c:v>
                </c:pt>
                <c:pt idx="883">
                  <c:v>0</c:v>
                </c:pt>
                <c:pt idx="884">
                  <c:v>3</c:v>
                </c:pt>
                <c:pt idx="885">
                  <c:v>0</c:v>
                </c:pt>
                <c:pt idx="886">
                  <c:v>0</c:v>
                </c:pt>
                <c:pt idx="887">
                  <c:v>3</c:v>
                </c:pt>
                <c:pt idx="888">
                  <c:v>7</c:v>
                </c:pt>
                <c:pt idx="889">
                  <c:v>25</c:v>
                </c:pt>
                <c:pt idx="890">
                  <c:v>10</c:v>
                </c:pt>
                <c:pt idx="891">
                  <c:v>3</c:v>
                </c:pt>
                <c:pt idx="892">
                  <c:v>5</c:v>
                </c:pt>
                <c:pt idx="893">
                  <c:v>5</c:v>
                </c:pt>
                <c:pt idx="894">
                  <c:v>27</c:v>
                </c:pt>
                <c:pt idx="895">
                  <c:v>2</c:v>
                </c:pt>
                <c:pt idx="896">
                  <c:v>1</c:v>
                </c:pt>
                <c:pt idx="897">
                  <c:v>12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22</c:v>
                </c:pt>
                <c:pt idx="903">
                  <c:v>4</c:v>
                </c:pt>
                <c:pt idx="904">
                  <c:v>12</c:v>
                </c:pt>
                <c:pt idx="905">
                  <c:v>11</c:v>
                </c:pt>
                <c:pt idx="906">
                  <c:v>0</c:v>
                </c:pt>
                <c:pt idx="907">
                  <c:v>12</c:v>
                </c:pt>
                <c:pt idx="908">
                  <c:v>5</c:v>
                </c:pt>
                <c:pt idx="909">
                  <c:v>24</c:v>
                </c:pt>
                <c:pt idx="910">
                  <c:v>1</c:v>
                </c:pt>
                <c:pt idx="911">
                  <c:v>2</c:v>
                </c:pt>
                <c:pt idx="912">
                  <c:v>0</c:v>
                </c:pt>
                <c:pt idx="913">
                  <c:v>4</c:v>
                </c:pt>
                <c:pt idx="914">
                  <c:v>6</c:v>
                </c:pt>
                <c:pt idx="915">
                  <c:v>4</c:v>
                </c:pt>
                <c:pt idx="916">
                  <c:v>4</c:v>
                </c:pt>
                <c:pt idx="917">
                  <c:v>2</c:v>
                </c:pt>
                <c:pt idx="918">
                  <c:v>5</c:v>
                </c:pt>
                <c:pt idx="919">
                  <c:v>2</c:v>
                </c:pt>
                <c:pt idx="920">
                  <c:v>16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3</c:v>
                </c:pt>
                <c:pt idx="927">
                  <c:v>1</c:v>
                </c:pt>
                <c:pt idx="928">
                  <c:v>5</c:v>
                </c:pt>
                <c:pt idx="929">
                  <c:v>0</c:v>
                </c:pt>
                <c:pt idx="930">
                  <c:v>0</c:v>
                </c:pt>
                <c:pt idx="931">
                  <c:v>7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3</c:v>
                </c:pt>
                <c:pt idx="940">
                  <c:v>1</c:v>
                </c:pt>
                <c:pt idx="941">
                  <c:v>0</c:v>
                </c:pt>
                <c:pt idx="942">
                  <c:v>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27</c:v>
                </c:pt>
                <c:pt idx="947">
                  <c:v>14</c:v>
                </c:pt>
                <c:pt idx="948">
                  <c:v>2</c:v>
                </c:pt>
                <c:pt idx="949">
                  <c:v>0</c:v>
                </c:pt>
                <c:pt idx="950">
                  <c:v>4</c:v>
                </c:pt>
                <c:pt idx="951">
                  <c:v>0</c:v>
                </c:pt>
                <c:pt idx="952">
                  <c:v>6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4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</c:v>
                </c:pt>
                <c:pt idx="961">
                  <c:v>7</c:v>
                </c:pt>
                <c:pt idx="962">
                  <c:v>2</c:v>
                </c:pt>
                <c:pt idx="963">
                  <c:v>3</c:v>
                </c:pt>
                <c:pt idx="964">
                  <c:v>8</c:v>
                </c:pt>
                <c:pt idx="965">
                  <c:v>7</c:v>
                </c:pt>
                <c:pt idx="966">
                  <c:v>0</c:v>
                </c:pt>
                <c:pt idx="967">
                  <c:v>3</c:v>
                </c:pt>
                <c:pt idx="968">
                  <c:v>8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2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9</c:v>
                </c:pt>
                <c:pt idx="982">
                  <c:v>1</c:v>
                </c:pt>
                <c:pt idx="983">
                  <c:v>12</c:v>
                </c:pt>
                <c:pt idx="984">
                  <c:v>0</c:v>
                </c:pt>
                <c:pt idx="985">
                  <c:v>20</c:v>
                </c:pt>
                <c:pt idx="986">
                  <c:v>16</c:v>
                </c:pt>
                <c:pt idx="987">
                  <c:v>2</c:v>
                </c:pt>
                <c:pt idx="988">
                  <c:v>6</c:v>
                </c:pt>
                <c:pt idx="989">
                  <c:v>0</c:v>
                </c:pt>
                <c:pt idx="990">
                  <c:v>3</c:v>
                </c:pt>
                <c:pt idx="991">
                  <c:v>0</c:v>
                </c:pt>
                <c:pt idx="992">
                  <c:v>3</c:v>
                </c:pt>
                <c:pt idx="993">
                  <c:v>13</c:v>
                </c:pt>
                <c:pt idx="994">
                  <c:v>6</c:v>
                </c:pt>
                <c:pt idx="995">
                  <c:v>1</c:v>
                </c:pt>
                <c:pt idx="996">
                  <c:v>0</c:v>
                </c:pt>
                <c:pt idx="997">
                  <c:v>5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9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4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0</c:v>
                </c:pt>
                <c:pt idx="1012">
                  <c:v>2</c:v>
                </c:pt>
                <c:pt idx="1013">
                  <c:v>4</c:v>
                </c:pt>
                <c:pt idx="1014">
                  <c:v>2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2</c:v>
                </c:pt>
                <c:pt idx="1019">
                  <c:v>7</c:v>
                </c:pt>
                <c:pt idx="1020">
                  <c:v>5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2</c:v>
                </c:pt>
                <c:pt idx="1025">
                  <c:v>0</c:v>
                </c:pt>
                <c:pt idx="1026">
                  <c:v>0</c:v>
                </c:pt>
                <c:pt idx="1027">
                  <c:v>28</c:v>
                </c:pt>
                <c:pt idx="1028">
                  <c:v>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</c:v>
                </c:pt>
                <c:pt idx="1033">
                  <c:v>12</c:v>
                </c:pt>
                <c:pt idx="1034">
                  <c:v>0</c:v>
                </c:pt>
                <c:pt idx="1035">
                  <c:v>0</c:v>
                </c:pt>
                <c:pt idx="1036">
                  <c:v>4</c:v>
                </c:pt>
                <c:pt idx="1037">
                  <c:v>0</c:v>
                </c:pt>
                <c:pt idx="1038">
                  <c:v>0</c:v>
                </c:pt>
                <c:pt idx="1039">
                  <c:v>3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2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12</c:v>
                </c:pt>
                <c:pt idx="1057">
                  <c:v>2</c:v>
                </c:pt>
                <c:pt idx="1058">
                  <c:v>11</c:v>
                </c:pt>
                <c:pt idx="1059">
                  <c:v>1</c:v>
                </c:pt>
                <c:pt idx="1060">
                  <c:v>5</c:v>
                </c:pt>
                <c:pt idx="1061">
                  <c:v>0</c:v>
                </c:pt>
                <c:pt idx="1062">
                  <c:v>1</c:v>
                </c:pt>
                <c:pt idx="1063">
                  <c:v>1</c:v>
                </c:pt>
                <c:pt idx="1064">
                  <c:v>6</c:v>
                </c:pt>
                <c:pt idx="1065">
                  <c:v>8</c:v>
                </c:pt>
                <c:pt idx="1066">
                  <c:v>1</c:v>
                </c:pt>
                <c:pt idx="1067">
                  <c:v>0</c:v>
                </c:pt>
                <c:pt idx="1068">
                  <c:v>2</c:v>
                </c:pt>
                <c:pt idx="1069">
                  <c:v>1</c:v>
                </c:pt>
                <c:pt idx="1070">
                  <c:v>0</c:v>
                </c:pt>
                <c:pt idx="1071">
                  <c:v>1</c:v>
                </c:pt>
                <c:pt idx="1072">
                  <c:v>19</c:v>
                </c:pt>
                <c:pt idx="1073">
                  <c:v>27</c:v>
                </c:pt>
                <c:pt idx="1074">
                  <c:v>7</c:v>
                </c:pt>
                <c:pt idx="1075">
                  <c:v>14</c:v>
                </c:pt>
                <c:pt idx="1076">
                  <c:v>5</c:v>
                </c:pt>
                <c:pt idx="1077">
                  <c:v>1</c:v>
                </c:pt>
                <c:pt idx="1078">
                  <c:v>0</c:v>
                </c:pt>
                <c:pt idx="1079">
                  <c:v>23</c:v>
                </c:pt>
                <c:pt idx="1080">
                  <c:v>3</c:v>
                </c:pt>
                <c:pt idx="1081">
                  <c:v>6</c:v>
                </c:pt>
                <c:pt idx="1082">
                  <c:v>3</c:v>
                </c:pt>
                <c:pt idx="1083">
                  <c:v>5</c:v>
                </c:pt>
                <c:pt idx="1084">
                  <c:v>17</c:v>
                </c:pt>
                <c:pt idx="1085">
                  <c:v>11</c:v>
                </c:pt>
                <c:pt idx="1086">
                  <c:v>6</c:v>
                </c:pt>
                <c:pt idx="1087">
                  <c:v>4</c:v>
                </c:pt>
                <c:pt idx="1088">
                  <c:v>10</c:v>
                </c:pt>
                <c:pt idx="1089">
                  <c:v>5</c:v>
                </c:pt>
                <c:pt idx="1090">
                  <c:v>9</c:v>
                </c:pt>
                <c:pt idx="1091">
                  <c:v>27</c:v>
                </c:pt>
                <c:pt idx="1092">
                  <c:v>2</c:v>
                </c:pt>
                <c:pt idx="1093">
                  <c:v>3</c:v>
                </c:pt>
                <c:pt idx="1094">
                  <c:v>4</c:v>
                </c:pt>
                <c:pt idx="1095">
                  <c:v>2</c:v>
                </c:pt>
                <c:pt idx="1096">
                  <c:v>20</c:v>
                </c:pt>
                <c:pt idx="1097">
                  <c:v>3</c:v>
                </c:pt>
                <c:pt idx="1098">
                  <c:v>4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14</c:v>
                </c:pt>
                <c:pt idx="1103">
                  <c:v>1</c:v>
                </c:pt>
                <c:pt idx="1104">
                  <c:v>2</c:v>
                </c:pt>
                <c:pt idx="1105">
                  <c:v>1</c:v>
                </c:pt>
                <c:pt idx="1106">
                  <c:v>3</c:v>
                </c:pt>
                <c:pt idx="1107">
                  <c:v>1</c:v>
                </c:pt>
                <c:pt idx="1108">
                  <c:v>3</c:v>
                </c:pt>
                <c:pt idx="1109">
                  <c:v>2</c:v>
                </c:pt>
                <c:pt idx="1110">
                  <c:v>0</c:v>
                </c:pt>
                <c:pt idx="1111">
                  <c:v>4</c:v>
                </c:pt>
                <c:pt idx="1112">
                  <c:v>4</c:v>
                </c:pt>
                <c:pt idx="1113">
                  <c:v>18</c:v>
                </c:pt>
                <c:pt idx="1114">
                  <c:v>0</c:v>
                </c:pt>
                <c:pt idx="1115">
                  <c:v>22</c:v>
                </c:pt>
                <c:pt idx="1116">
                  <c:v>19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0</c:v>
                </c:pt>
                <c:pt idx="1121">
                  <c:v>0</c:v>
                </c:pt>
                <c:pt idx="1122">
                  <c:v>14</c:v>
                </c:pt>
                <c:pt idx="1123">
                  <c:v>8</c:v>
                </c:pt>
                <c:pt idx="1124">
                  <c:v>0</c:v>
                </c:pt>
                <c:pt idx="1125">
                  <c:v>15</c:v>
                </c:pt>
                <c:pt idx="1126">
                  <c:v>2</c:v>
                </c:pt>
                <c:pt idx="1127">
                  <c:v>6</c:v>
                </c:pt>
                <c:pt idx="1128">
                  <c:v>2</c:v>
                </c:pt>
                <c:pt idx="1129">
                  <c:v>0</c:v>
                </c:pt>
                <c:pt idx="1130">
                  <c:v>4</c:v>
                </c:pt>
                <c:pt idx="1131">
                  <c:v>1</c:v>
                </c:pt>
                <c:pt idx="1132">
                  <c:v>3</c:v>
                </c:pt>
                <c:pt idx="1133">
                  <c:v>4</c:v>
                </c:pt>
                <c:pt idx="1134">
                  <c:v>0</c:v>
                </c:pt>
                <c:pt idx="1135">
                  <c:v>4</c:v>
                </c:pt>
                <c:pt idx="1136">
                  <c:v>3</c:v>
                </c:pt>
                <c:pt idx="1137">
                  <c:v>2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13</c:v>
                </c:pt>
                <c:pt idx="1142">
                  <c:v>2</c:v>
                </c:pt>
                <c:pt idx="1143">
                  <c:v>1</c:v>
                </c:pt>
                <c:pt idx="1144">
                  <c:v>15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3</c:v>
                </c:pt>
                <c:pt idx="1154">
                  <c:v>1</c:v>
                </c:pt>
                <c:pt idx="1155">
                  <c:v>13</c:v>
                </c:pt>
                <c:pt idx="1156">
                  <c:v>0</c:v>
                </c:pt>
                <c:pt idx="1157">
                  <c:v>6</c:v>
                </c:pt>
                <c:pt idx="1158">
                  <c:v>0</c:v>
                </c:pt>
                <c:pt idx="1159">
                  <c:v>14</c:v>
                </c:pt>
                <c:pt idx="1160">
                  <c:v>5</c:v>
                </c:pt>
                <c:pt idx="1161">
                  <c:v>6</c:v>
                </c:pt>
                <c:pt idx="1162">
                  <c:v>15</c:v>
                </c:pt>
                <c:pt idx="1163">
                  <c:v>0</c:v>
                </c:pt>
                <c:pt idx="1164">
                  <c:v>1</c:v>
                </c:pt>
                <c:pt idx="1165">
                  <c:v>9</c:v>
                </c:pt>
                <c:pt idx="1166">
                  <c:v>3</c:v>
                </c:pt>
                <c:pt idx="1167">
                  <c:v>3</c:v>
                </c:pt>
                <c:pt idx="1168">
                  <c:v>1</c:v>
                </c:pt>
                <c:pt idx="1169">
                  <c:v>3</c:v>
                </c:pt>
                <c:pt idx="1170">
                  <c:v>0</c:v>
                </c:pt>
                <c:pt idx="1171">
                  <c:v>2</c:v>
                </c:pt>
                <c:pt idx="1172">
                  <c:v>10</c:v>
                </c:pt>
                <c:pt idx="1173">
                  <c:v>5</c:v>
                </c:pt>
                <c:pt idx="1174">
                  <c:v>9</c:v>
                </c:pt>
                <c:pt idx="1175">
                  <c:v>13</c:v>
                </c:pt>
                <c:pt idx="1176">
                  <c:v>0</c:v>
                </c:pt>
                <c:pt idx="1177">
                  <c:v>8</c:v>
                </c:pt>
                <c:pt idx="1178">
                  <c:v>3</c:v>
                </c:pt>
                <c:pt idx="1179">
                  <c:v>3</c:v>
                </c:pt>
                <c:pt idx="1180">
                  <c:v>0</c:v>
                </c:pt>
                <c:pt idx="1181">
                  <c:v>6</c:v>
                </c:pt>
                <c:pt idx="1182">
                  <c:v>4</c:v>
                </c:pt>
                <c:pt idx="1183">
                  <c:v>1</c:v>
                </c:pt>
                <c:pt idx="1184">
                  <c:v>0</c:v>
                </c:pt>
                <c:pt idx="1185">
                  <c:v>4</c:v>
                </c:pt>
                <c:pt idx="1186">
                  <c:v>5</c:v>
                </c:pt>
                <c:pt idx="1187">
                  <c:v>4</c:v>
                </c:pt>
                <c:pt idx="1188">
                  <c:v>5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14</c:v>
                </c:pt>
                <c:pt idx="1193">
                  <c:v>3</c:v>
                </c:pt>
                <c:pt idx="1194">
                  <c:v>10</c:v>
                </c:pt>
                <c:pt idx="1195">
                  <c:v>17</c:v>
                </c:pt>
                <c:pt idx="1196">
                  <c:v>2</c:v>
                </c:pt>
                <c:pt idx="1197">
                  <c:v>0</c:v>
                </c:pt>
                <c:pt idx="1198">
                  <c:v>4</c:v>
                </c:pt>
                <c:pt idx="1199">
                  <c:v>12</c:v>
                </c:pt>
                <c:pt idx="1200">
                  <c:v>3</c:v>
                </c:pt>
                <c:pt idx="1201">
                  <c:v>12</c:v>
                </c:pt>
                <c:pt idx="1202">
                  <c:v>0</c:v>
                </c:pt>
                <c:pt idx="1203">
                  <c:v>7</c:v>
                </c:pt>
                <c:pt idx="1204">
                  <c:v>2</c:v>
                </c:pt>
                <c:pt idx="1205">
                  <c:v>1</c:v>
                </c:pt>
                <c:pt idx="1206">
                  <c:v>4</c:v>
                </c:pt>
                <c:pt idx="1207">
                  <c:v>4</c:v>
                </c:pt>
                <c:pt idx="1208">
                  <c:v>17</c:v>
                </c:pt>
                <c:pt idx="1209">
                  <c:v>7</c:v>
                </c:pt>
                <c:pt idx="1210">
                  <c:v>2</c:v>
                </c:pt>
                <c:pt idx="1211">
                  <c:v>5</c:v>
                </c:pt>
                <c:pt idx="1212">
                  <c:v>1</c:v>
                </c:pt>
                <c:pt idx="1213">
                  <c:v>1</c:v>
                </c:pt>
                <c:pt idx="1214">
                  <c:v>14</c:v>
                </c:pt>
                <c:pt idx="1215">
                  <c:v>26</c:v>
                </c:pt>
                <c:pt idx="1216">
                  <c:v>2</c:v>
                </c:pt>
                <c:pt idx="1217">
                  <c:v>1</c:v>
                </c:pt>
                <c:pt idx="1218">
                  <c:v>3</c:v>
                </c:pt>
                <c:pt idx="1219">
                  <c:v>7</c:v>
                </c:pt>
                <c:pt idx="1220">
                  <c:v>9</c:v>
                </c:pt>
                <c:pt idx="1221">
                  <c:v>20</c:v>
                </c:pt>
                <c:pt idx="1222">
                  <c:v>6</c:v>
                </c:pt>
                <c:pt idx="1223">
                  <c:v>13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2</c:v>
                </c:pt>
                <c:pt idx="1229">
                  <c:v>13</c:v>
                </c:pt>
                <c:pt idx="1230">
                  <c:v>9</c:v>
                </c:pt>
                <c:pt idx="1231">
                  <c:v>2</c:v>
                </c:pt>
                <c:pt idx="1232">
                  <c:v>0</c:v>
                </c:pt>
                <c:pt idx="1233">
                  <c:v>8</c:v>
                </c:pt>
                <c:pt idx="1234">
                  <c:v>3</c:v>
                </c:pt>
                <c:pt idx="1235">
                  <c:v>0</c:v>
                </c:pt>
                <c:pt idx="1236">
                  <c:v>11</c:v>
                </c:pt>
                <c:pt idx="1237">
                  <c:v>20</c:v>
                </c:pt>
                <c:pt idx="1238">
                  <c:v>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2</c:v>
                </c:pt>
                <c:pt idx="1243">
                  <c:v>3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3</c:v>
                </c:pt>
                <c:pt idx="1249">
                  <c:v>11</c:v>
                </c:pt>
                <c:pt idx="1250">
                  <c:v>6</c:v>
                </c:pt>
                <c:pt idx="1251">
                  <c:v>0</c:v>
                </c:pt>
                <c:pt idx="1252">
                  <c:v>23</c:v>
                </c:pt>
                <c:pt idx="1253">
                  <c:v>2</c:v>
                </c:pt>
                <c:pt idx="1254">
                  <c:v>15</c:v>
                </c:pt>
                <c:pt idx="1255">
                  <c:v>1</c:v>
                </c:pt>
                <c:pt idx="1256">
                  <c:v>2</c:v>
                </c:pt>
                <c:pt idx="1257">
                  <c:v>7</c:v>
                </c:pt>
                <c:pt idx="1258">
                  <c:v>16</c:v>
                </c:pt>
                <c:pt idx="1259">
                  <c:v>2</c:v>
                </c:pt>
                <c:pt idx="1260">
                  <c:v>7</c:v>
                </c:pt>
                <c:pt idx="1261">
                  <c:v>3</c:v>
                </c:pt>
                <c:pt idx="1262">
                  <c:v>20</c:v>
                </c:pt>
                <c:pt idx="1263">
                  <c:v>2</c:v>
                </c:pt>
                <c:pt idx="1264">
                  <c:v>3</c:v>
                </c:pt>
                <c:pt idx="1265">
                  <c:v>27</c:v>
                </c:pt>
                <c:pt idx="1266">
                  <c:v>7</c:v>
                </c:pt>
                <c:pt idx="1267">
                  <c:v>5</c:v>
                </c:pt>
                <c:pt idx="1268">
                  <c:v>0</c:v>
                </c:pt>
                <c:pt idx="1269">
                  <c:v>3</c:v>
                </c:pt>
                <c:pt idx="1270">
                  <c:v>6</c:v>
                </c:pt>
                <c:pt idx="1271">
                  <c:v>9</c:v>
                </c:pt>
                <c:pt idx="1272">
                  <c:v>3</c:v>
                </c:pt>
                <c:pt idx="1273">
                  <c:v>2</c:v>
                </c:pt>
                <c:pt idx="1274">
                  <c:v>3</c:v>
                </c:pt>
                <c:pt idx="1275">
                  <c:v>9</c:v>
                </c:pt>
                <c:pt idx="1276">
                  <c:v>9</c:v>
                </c:pt>
                <c:pt idx="1277">
                  <c:v>21</c:v>
                </c:pt>
                <c:pt idx="1278">
                  <c:v>17</c:v>
                </c:pt>
                <c:pt idx="1279">
                  <c:v>1</c:v>
                </c:pt>
                <c:pt idx="1280">
                  <c:v>1</c:v>
                </c:pt>
                <c:pt idx="1281">
                  <c:v>14</c:v>
                </c:pt>
                <c:pt idx="1282">
                  <c:v>27</c:v>
                </c:pt>
                <c:pt idx="1283">
                  <c:v>5</c:v>
                </c:pt>
                <c:pt idx="1284">
                  <c:v>13</c:v>
                </c:pt>
                <c:pt idx="1285">
                  <c:v>12</c:v>
                </c:pt>
                <c:pt idx="1286">
                  <c:v>2</c:v>
                </c:pt>
                <c:pt idx="1287">
                  <c:v>5</c:v>
                </c:pt>
                <c:pt idx="1288">
                  <c:v>4</c:v>
                </c:pt>
                <c:pt idx="1289">
                  <c:v>2</c:v>
                </c:pt>
                <c:pt idx="1290">
                  <c:v>1</c:v>
                </c:pt>
                <c:pt idx="1291">
                  <c:v>9</c:v>
                </c:pt>
                <c:pt idx="1292">
                  <c:v>0</c:v>
                </c:pt>
                <c:pt idx="1293">
                  <c:v>1</c:v>
                </c:pt>
                <c:pt idx="1294">
                  <c:v>10</c:v>
                </c:pt>
                <c:pt idx="1295">
                  <c:v>1</c:v>
                </c:pt>
                <c:pt idx="1296">
                  <c:v>2</c:v>
                </c:pt>
                <c:pt idx="1297">
                  <c:v>1</c:v>
                </c:pt>
                <c:pt idx="1298">
                  <c:v>10</c:v>
                </c:pt>
                <c:pt idx="1299">
                  <c:v>1</c:v>
                </c:pt>
                <c:pt idx="1300">
                  <c:v>2</c:v>
                </c:pt>
                <c:pt idx="1301">
                  <c:v>4</c:v>
                </c:pt>
                <c:pt idx="1302">
                  <c:v>0</c:v>
                </c:pt>
                <c:pt idx="1303">
                  <c:v>17</c:v>
                </c:pt>
                <c:pt idx="1304">
                  <c:v>0</c:v>
                </c:pt>
                <c:pt idx="1305">
                  <c:v>9</c:v>
                </c:pt>
                <c:pt idx="1306">
                  <c:v>19</c:v>
                </c:pt>
                <c:pt idx="1307">
                  <c:v>0</c:v>
                </c:pt>
                <c:pt idx="1308">
                  <c:v>4</c:v>
                </c:pt>
                <c:pt idx="1309">
                  <c:v>8</c:v>
                </c:pt>
                <c:pt idx="1310">
                  <c:v>24</c:v>
                </c:pt>
                <c:pt idx="1311">
                  <c:v>0</c:v>
                </c:pt>
                <c:pt idx="1312">
                  <c:v>6</c:v>
                </c:pt>
                <c:pt idx="1313">
                  <c:v>4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25</c:v>
                </c:pt>
                <c:pt idx="1318">
                  <c:v>6</c:v>
                </c:pt>
                <c:pt idx="1319">
                  <c:v>0</c:v>
                </c:pt>
                <c:pt idx="1320">
                  <c:v>12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1</c:v>
                </c:pt>
                <c:pt idx="1326">
                  <c:v>18</c:v>
                </c:pt>
                <c:pt idx="1327">
                  <c:v>10</c:v>
                </c:pt>
                <c:pt idx="1328">
                  <c:v>0</c:v>
                </c:pt>
                <c:pt idx="1329">
                  <c:v>14</c:v>
                </c:pt>
                <c:pt idx="1330">
                  <c:v>2</c:v>
                </c:pt>
                <c:pt idx="1331">
                  <c:v>1</c:v>
                </c:pt>
                <c:pt idx="1332">
                  <c:v>3</c:v>
                </c:pt>
                <c:pt idx="1333">
                  <c:v>0</c:v>
                </c:pt>
                <c:pt idx="1334">
                  <c:v>2</c:v>
                </c:pt>
                <c:pt idx="1335">
                  <c:v>0</c:v>
                </c:pt>
                <c:pt idx="1336">
                  <c:v>12</c:v>
                </c:pt>
                <c:pt idx="1337">
                  <c:v>1</c:v>
                </c:pt>
                <c:pt idx="1338">
                  <c:v>8</c:v>
                </c:pt>
                <c:pt idx="1339">
                  <c:v>2</c:v>
                </c:pt>
                <c:pt idx="1340">
                  <c:v>5</c:v>
                </c:pt>
                <c:pt idx="1341">
                  <c:v>1</c:v>
                </c:pt>
                <c:pt idx="1342">
                  <c:v>12</c:v>
                </c:pt>
                <c:pt idx="1343">
                  <c:v>4</c:v>
                </c:pt>
                <c:pt idx="1344">
                  <c:v>0</c:v>
                </c:pt>
                <c:pt idx="1345">
                  <c:v>7</c:v>
                </c:pt>
                <c:pt idx="1346">
                  <c:v>2</c:v>
                </c:pt>
                <c:pt idx="1347">
                  <c:v>1</c:v>
                </c:pt>
                <c:pt idx="1348">
                  <c:v>4</c:v>
                </c:pt>
                <c:pt idx="1349">
                  <c:v>6</c:v>
                </c:pt>
                <c:pt idx="1350">
                  <c:v>8</c:v>
                </c:pt>
                <c:pt idx="1351">
                  <c:v>14</c:v>
                </c:pt>
                <c:pt idx="1352">
                  <c:v>0</c:v>
                </c:pt>
                <c:pt idx="1353">
                  <c:v>4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4</c:v>
                </c:pt>
                <c:pt idx="1361">
                  <c:v>0</c:v>
                </c:pt>
                <c:pt idx="1362">
                  <c:v>0</c:v>
                </c:pt>
                <c:pt idx="1363">
                  <c:v>2</c:v>
                </c:pt>
                <c:pt idx="1364">
                  <c:v>24</c:v>
                </c:pt>
                <c:pt idx="1365">
                  <c:v>1</c:v>
                </c:pt>
                <c:pt idx="1366">
                  <c:v>2</c:v>
                </c:pt>
                <c:pt idx="1367">
                  <c:v>1</c:v>
                </c:pt>
                <c:pt idx="1368">
                  <c:v>5</c:v>
                </c:pt>
                <c:pt idx="1369">
                  <c:v>4</c:v>
                </c:pt>
                <c:pt idx="1370">
                  <c:v>16</c:v>
                </c:pt>
                <c:pt idx="1371">
                  <c:v>9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1</c:v>
                </c:pt>
                <c:pt idx="1376">
                  <c:v>9</c:v>
                </c:pt>
                <c:pt idx="1377">
                  <c:v>23</c:v>
                </c:pt>
                <c:pt idx="1378">
                  <c:v>19</c:v>
                </c:pt>
                <c:pt idx="1379">
                  <c:v>12</c:v>
                </c:pt>
                <c:pt idx="1380">
                  <c:v>8</c:v>
                </c:pt>
                <c:pt idx="1381">
                  <c:v>9</c:v>
                </c:pt>
                <c:pt idx="1382">
                  <c:v>28</c:v>
                </c:pt>
                <c:pt idx="1383">
                  <c:v>4</c:v>
                </c:pt>
                <c:pt idx="1384">
                  <c:v>24</c:v>
                </c:pt>
                <c:pt idx="1385">
                  <c:v>2</c:v>
                </c:pt>
                <c:pt idx="1386">
                  <c:v>2</c:v>
                </c:pt>
                <c:pt idx="1387">
                  <c:v>20</c:v>
                </c:pt>
                <c:pt idx="1388">
                  <c:v>1</c:v>
                </c:pt>
                <c:pt idx="1389">
                  <c:v>1</c:v>
                </c:pt>
                <c:pt idx="1390">
                  <c:v>4</c:v>
                </c:pt>
                <c:pt idx="1391">
                  <c:v>1</c:v>
                </c:pt>
                <c:pt idx="1392">
                  <c:v>1</c:v>
                </c:pt>
                <c:pt idx="1393">
                  <c:v>13</c:v>
                </c:pt>
                <c:pt idx="1394">
                  <c:v>1</c:v>
                </c:pt>
                <c:pt idx="1395">
                  <c:v>1</c:v>
                </c:pt>
                <c:pt idx="1396">
                  <c:v>0</c:v>
                </c:pt>
                <c:pt idx="1397">
                  <c:v>3</c:v>
                </c:pt>
                <c:pt idx="1398">
                  <c:v>14</c:v>
                </c:pt>
                <c:pt idx="1399">
                  <c:v>2</c:v>
                </c:pt>
                <c:pt idx="1400">
                  <c:v>5</c:v>
                </c:pt>
                <c:pt idx="1401">
                  <c:v>1</c:v>
                </c:pt>
                <c:pt idx="1402">
                  <c:v>15</c:v>
                </c:pt>
                <c:pt idx="1403">
                  <c:v>10</c:v>
                </c:pt>
                <c:pt idx="1404">
                  <c:v>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14</c:v>
                </c:pt>
                <c:pt idx="1410">
                  <c:v>1</c:v>
                </c:pt>
                <c:pt idx="1411">
                  <c:v>0</c:v>
                </c:pt>
                <c:pt idx="1412">
                  <c:v>17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</c:v>
                </c:pt>
                <c:pt idx="1420">
                  <c:v>14</c:v>
                </c:pt>
                <c:pt idx="1421">
                  <c:v>9</c:v>
                </c:pt>
                <c:pt idx="1422">
                  <c:v>8</c:v>
                </c:pt>
                <c:pt idx="1423">
                  <c:v>7</c:v>
                </c:pt>
                <c:pt idx="1424">
                  <c:v>0</c:v>
                </c:pt>
                <c:pt idx="1425">
                  <c:v>11</c:v>
                </c:pt>
                <c:pt idx="1426">
                  <c:v>1</c:v>
                </c:pt>
                <c:pt idx="1427">
                  <c:v>4</c:v>
                </c:pt>
                <c:pt idx="1428">
                  <c:v>10</c:v>
                </c:pt>
                <c:pt idx="1429">
                  <c:v>16</c:v>
                </c:pt>
                <c:pt idx="1430">
                  <c:v>2</c:v>
                </c:pt>
                <c:pt idx="1431">
                  <c:v>5</c:v>
                </c:pt>
                <c:pt idx="1432">
                  <c:v>1</c:v>
                </c:pt>
                <c:pt idx="1433">
                  <c:v>0</c:v>
                </c:pt>
                <c:pt idx="1434">
                  <c:v>2</c:v>
                </c:pt>
                <c:pt idx="1435">
                  <c:v>7</c:v>
                </c:pt>
                <c:pt idx="1436">
                  <c:v>16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3</c:v>
                </c:pt>
                <c:pt idx="1441">
                  <c:v>1</c:v>
                </c:pt>
                <c:pt idx="1442">
                  <c:v>7</c:v>
                </c:pt>
                <c:pt idx="1443">
                  <c:v>27</c:v>
                </c:pt>
                <c:pt idx="1444">
                  <c:v>1</c:v>
                </c:pt>
                <c:pt idx="1445">
                  <c:v>0</c:v>
                </c:pt>
                <c:pt idx="1446">
                  <c:v>1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0</c:v>
                </c:pt>
                <c:pt idx="1451">
                  <c:v>6</c:v>
                </c:pt>
                <c:pt idx="1452">
                  <c:v>17</c:v>
                </c:pt>
                <c:pt idx="1453">
                  <c:v>3</c:v>
                </c:pt>
                <c:pt idx="1454">
                  <c:v>1</c:v>
                </c:pt>
                <c:pt idx="1455">
                  <c:v>2</c:v>
                </c:pt>
                <c:pt idx="1456">
                  <c:v>7</c:v>
                </c:pt>
                <c:pt idx="1457">
                  <c:v>14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12</c:v>
                </c:pt>
                <c:pt idx="1462">
                  <c:v>12</c:v>
                </c:pt>
                <c:pt idx="1463">
                  <c:v>23</c:v>
                </c:pt>
                <c:pt idx="1464">
                  <c:v>0</c:v>
                </c:pt>
                <c:pt idx="1465">
                  <c:v>10</c:v>
                </c:pt>
                <c:pt idx="1466">
                  <c:v>5</c:v>
                </c:pt>
                <c:pt idx="1467">
                  <c:v>1</c:v>
                </c:pt>
                <c:pt idx="1468">
                  <c:v>2</c:v>
                </c:pt>
                <c:pt idx="1469">
                  <c:v>2</c:v>
                </c:pt>
                <c:pt idx="1470">
                  <c:v>0</c:v>
                </c:pt>
                <c:pt idx="1471">
                  <c:v>13</c:v>
                </c:pt>
                <c:pt idx="1472">
                  <c:v>0</c:v>
                </c:pt>
                <c:pt idx="1473">
                  <c:v>1</c:v>
                </c:pt>
                <c:pt idx="1474">
                  <c:v>5</c:v>
                </c:pt>
                <c:pt idx="1475">
                  <c:v>2</c:v>
                </c:pt>
                <c:pt idx="1476">
                  <c:v>0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8</c:v>
                </c:pt>
                <c:pt idx="1483">
                  <c:v>0</c:v>
                </c:pt>
                <c:pt idx="1484">
                  <c:v>1</c:v>
                </c:pt>
                <c:pt idx="1485">
                  <c:v>16</c:v>
                </c:pt>
                <c:pt idx="1486">
                  <c:v>12</c:v>
                </c:pt>
                <c:pt idx="1487">
                  <c:v>4</c:v>
                </c:pt>
                <c:pt idx="1488">
                  <c:v>2</c:v>
                </c:pt>
                <c:pt idx="1489">
                  <c:v>3</c:v>
                </c:pt>
                <c:pt idx="1490">
                  <c:v>0</c:v>
                </c:pt>
                <c:pt idx="1491">
                  <c:v>3</c:v>
                </c:pt>
                <c:pt idx="1492">
                  <c:v>4</c:v>
                </c:pt>
                <c:pt idx="1493">
                  <c:v>2</c:v>
                </c:pt>
                <c:pt idx="1494">
                  <c:v>10</c:v>
                </c:pt>
                <c:pt idx="1495">
                  <c:v>11</c:v>
                </c:pt>
                <c:pt idx="1496">
                  <c:v>6</c:v>
                </c:pt>
                <c:pt idx="1497">
                  <c:v>2</c:v>
                </c:pt>
                <c:pt idx="1498">
                  <c:v>6</c:v>
                </c:pt>
                <c:pt idx="1499">
                  <c:v>8</c:v>
                </c:pt>
                <c:pt idx="1500">
                  <c:v>11</c:v>
                </c:pt>
                <c:pt idx="1501">
                  <c:v>0</c:v>
                </c:pt>
                <c:pt idx="1502">
                  <c:v>10</c:v>
                </c:pt>
                <c:pt idx="1503">
                  <c:v>6</c:v>
                </c:pt>
                <c:pt idx="1504">
                  <c:v>8</c:v>
                </c:pt>
                <c:pt idx="1505">
                  <c:v>6</c:v>
                </c:pt>
                <c:pt idx="1506">
                  <c:v>7</c:v>
                </c:pt>
                <c:pt idx="1507">
                  <c:v>7</c:v>
                </c:pt>
                <c:pt idx="1508">
                  <c:v>5</c:v>
                </c:pt>
                <c:pt idx="1509">
                  <c:v>10</c:v>
                </c:pt>
                <c:pt idx="1510">
                  <c:v>19</c:v>
                </c:pt>
                <c:pt idx="1511">
                  <c:v>13</c:v>
                </c:pt>
                <c:pt idx="1512">
                  <c:v>13</c:v>
                </c:pt>
                <c:pt idx="1513">
                  <c:v>4</c:v>
                </c:pt>
                <c:pt idx="1514">
                  <c:v>0</c:v>
                </c:pt>
                <c:pt idx="1515">
                  <c:v>3</c:v>
                </c:pt>
                <c:pt idx="1516">
                  <c:v>1</c:v>
                </c:pt>
                <c:pt idx="1517">
                  <c:v>9</c:v>
                </c:pt>
                <c:pt idx="1518">
                  <c:v>1</c:v>
                </c:pt>
                <c:pt idx="1519">
                  <c:v>1</c:v>
                </c:pt>
                <c:pt idx="1520">
                  <c:v>4</c:v>
                </c:pt>
                <c:pt idx="1521">
                  <c:v>17</c:v>
                </c:pt>
                <c:pt idx="1522">
                  <c:v>0</c:v>
                </c:pt>
                <c:pt idx="1523">
                  <c:v>12</c:v>
                </c:pt>
                <c:pt idx="1524">
                  <c:v>14</c:v>
                </c:pt>
                <c:pt idx="1525">
                  <c:v>1</c:v>
                </c:pt>
                <c:pt idx="1526">
                  <c:v>14</c:v>
                </c:pt>
                <c:pt idx="1527">
                  <c:v>4</c:v>
                </c:pt>
                <c:pt idx="1528">
                  <c:v>2</c:v>
                </c:pt>
                <c:pt idx="1529">
                  <c:v>1</c:v>
                </c:pt>
                <c:pt idx="1530">
                  <c:v>2</c:v>
                </c:pt>
                <c:pt idx="1531">
                  <c:v>1</c:v>
                </c:pt>
                <c:pt idx="1532">
                  <c:v>1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0</c:v>
                </c:pt>
                <c:pt idx="1537">
                  <c:v>2</c:v>
                </c:pt>
                <c:pt idx="1538">
                  <c:v>0</c:v>
                </c:pt>
                <c:pt idx="1539">
                  <c:v>1</c:v>
                </c:pt>
                <c:pt idx="1540">
                  <c:v>7</c:v>
                </c:pt>
                <c:pt idx="1541">
                  <c:v>2</c:v>
                </c:pt>
                <c:pt idx="1542">
                  <c:v>4</c:v>
                </c:pt>
                <c:pt idx="1543">
                  <c:v>4</c:v>
                </c:pt>
                <c:pt idx="1544">
                  <c:v>3</c:v>
                </c:pt>
                <c:pt idx="1545">
                  <c:v>2</c:v>
                </c:pt>
                <c:pt idx="1546">
                  <c:v>0</c:v>
                </c:pt>
                <c:pt idx="1547">
                  <c:v>1</c:v>
                </c:pt>
                <c:pt idx="1548">
                  <c:v>4</c:v>
                </c:pt>
                <c:pt idx="1549">
                  <c:v>0</c:v>
                </c:pt>
                <c:pt idx="1550">
                  <c:v>7</c:v>
                </c:pt>
                <c:pt idx="1551">
                  <c:v>11</c:v>
                </c:pt>
                <c:pt idx="1552">
                  <c:v>0</c:v>
                </c:pt>
                <c:pt idx="1553">
                  <c:v>6</c:v>
                </c:pt>
                <c:pt idx="1554">
                  <c:v>0</c:v>
                </c:pt>
                <c:pt idx="1555">
                  <c:v>7</c:v>
                </c:pt>
                <c:pt idx="1556">
                  <c:v>2</c:v>
                </c:pt>
                <c:pt idx="1557">
                  <c:v>25</c:v>
                </c:pt>
                <c:pt idx="1558">
                  <c:v>17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2</c:v>
                </c:pt>
                <c:pt idx="1563">
                  <c:v>2</c:v>
                </c:pt>
                <c:pt idx="1564">
                  <c:v>3</c:v>
                </c:pt>
                <c:pt idx="1565">
                  <c:v>0</c:v>
                </c:pt>
                <c:pt idx="1566">
                  <c:v>4</c:v>
                </c:pt>
                <c:pt idx="1567">
                  <c:v>1</c:v>
                </c:pt>
                <c:pt idx="1568">
                  <c:v>12</c:v>
                </c:pt>
                <c:pt idx="1569">
                  <c:v>4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13</c:v>
                </c:pt>
                <c:pt idx="1574">
                  <c:v>2</c:v>
                </c:pt>
                <c:pt idx="1575">
                  <c:v>0</c:v>
                </c:pt>
                <c:pt idx="1576">
                  <c:v>21</c:v>
                </c:pt>
                <c:pt idx="1577">
                  <c:v>9</c:v>
                </c:pt>
                <c:pt idx="1578">
                  <c:v>6</c:v>
                </c:pt>
                <c:pt idx="1579">
                  <c:v>4</c:v>
                </c:pt>
                <c:pt idx="1580">
                  <c:v>7</c:v>
                </c:pt>
                <c:pt idx="1581">
                  <c:v>5</c:v>
                </c:pt>
                <c:pt idx="1582">
                  <c:v>0</c:v>
                </c:pt>
                <c:pt idx="1583">
                  <c:v>3</c:v>
                </c:pt>
                <c:pt idx="1584">
                  <c:v>9</c:v>
                </c:pt>
                <c:pt idx="1585">
                  <c:v>6</c:v>
                </c:pt>
                <c:pt idx="1586">
                  <c:v>4</c:v>
                </c:pt>
                <c:pt idx="1587">
                  <c:v>1</c:v>
                </c:pt>
                <c:pt idx="1588">
                  <c:v>17</c:v>
                </c:pt>
                <c:pt idx="1589">
                  <c:v>1</c:v>
                </c:pt>
                <c:pt idx="1590">
                  <c:v>13</c:v>
                </c:pt>
                <c:pt idx="1591">
                  <c:v>6</c:v>
                </c:pt>
                <c:pt idx="1592">
                  <c:v>0</c:v>
                </c:pt>
                <c:pt idx="1593">
                  <c:v>2</c:v>
                </c:pt>
                <c:pt idx="1594">
                  <c:v>2</c:v>
                </c:pt>
                <c:pt idx="1595">
                  <c:v>21</c:v>
                </c:pt>
                <c:pt idx="1596">
                  <c:v>13</c:v>
                </c:pt>
                <c:pt idx="1597">
                  <c:v>0</c:v>
                </c:pt>
                <c:pt idx="1598">
                  <c:v>6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12</c:v>
                </c:pt>
                <c:pt idx="1603">
                  <c:v>2</c:v>
                </c:pt>
                <c:pt idx="1604">
                  <c:v>6</c:v>
                </c:pt>
                <c:pt idx="1605">
                  <c:v>1</c:v>
                </c:pt>
                <c:pt idx="1606">
                  <c:v>1</c:v>
                </c:pt>
                <c:pt idx="1607">
                  <c:v>5</c:v>
                </c:pt>
                <c:pt idx="1608">
                  <c:v>0</c:v>
                </c:pt>
                <c:pt idx="1609">
                  <c:v>3</c:v>
                </c:pt>
                <c:pt idx="1610">
                  <c:v>8</c:v>
                </c:pt>
                <c:pt idx="1611">
                  <c:v>3</c:v>
                </c:pt>
                <c:pt idx="1612">
                  <c:v>8</c:v>
                </c:pt>
                <c:pt idx="1613">
                  <c:v>1</c:v>
                </c:pt>
                <c:pt idx="1614">
                  <c:v>4</c:v>
                </c:pt>
                <c:pt idx="1615">
                  <c:v>8</c:v>
                </c:pt>
                <c:pt idx="1616">
                  <c:v>1</c:v>
                </c:pt>
                <c:pt idx="1617">
                  <c:v>5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6</c:v>
                </c:pt>
                <c:pt idx="1624">
                  <c:v>6</c:v>
                </c:pt>
                <c:pt idx="1625">
                  <c:v>14</c:v>
                </c:pt>
                <c:pt idx="1626">
                  <c:v>6</c:v>
                </c:pt>
                <c:pt idx="1627">
                  <c:v>4</c:v>
                </c:pt>
                <c:pt idx="1628">
                  <c:v>1</c:v>
                </c:pt>
                <c:pt idx="1629">
                  <c:v>0</c:v>
                </c:pt>
                <c:pt idx="1630">
                  <c:v>6</c:v>
                </c:pt>
                <c:pt idx="1631">
                  <c:v>6</c:v>
                </c:pt>
                <c:pt idx="1632">
                  <c:v>1</c:v>
                </c:pt>
                <c:pt idx="16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F-4024-B157-196CE876E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811904"/>
        <c:axId val="704818144"/>
      </c:barChart>
      <c:catAx>
        <c:axId val="70481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Samples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18144"/>
        <c:crosses val="autoZero"/>
        <c:auto val="1"/>
        <c:lblAlgn val="ctr"/>
        <c:lblOffset val="100"/>
        <c:noMultiLvlLbl val="0"/>
      </c:catAx>
      <c:valAx>
        <c:axId val="7048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1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0</xdr:rowOff>
    </xdr:from>
    <xdr:to>
      <xdr:col>19</xdr:col>
      <xdr:colOff>28575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0F06B-700D-42DA-82A9-71926D03F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1</xdr:row>
      <xdr:rowOff>9525</xdr:rowOff>
    </xdr:from>
    <xdr:to>
      <xdr:col>19</xdr:col>
      <xdr:colOff>19049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E7D43-C89F-4FEA-B3C9-8A22610BD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14287</xdr:rowOff>
    </xdr:from>
    <xdr:to>
      <xdr:col>19</xdr:col>
      <xdr:colOff>28575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2CF28-3B41-4E82-BAA1-0BB08E1AC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423863</xdr:colOff>
      <xdr:row>0</xdr:row>
      <xdr:rowOff>54769</xdr:rowOff>
    </xdr:from>
    <xdr:to>
      <xdr:col>20</xdr:col>
      <xdr:colOff>404812</xdr:colOff>
      <xdr:row>21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35C20-A38F-4718-8F60-A71861B17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326571</xdr:colOff>
      <xdr:row>0</xdr:row>
      <xdr:rowOff>27214</xdr:rowOff>
    </xdr:from>
    <xdr:to>
      <xdr:col>22</xdr:col>
      <xdr:colOff>381000</xdr:colOff>
      <xdr:row>18</xdr:row>
      <xdr:rowOff>163286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78C972-A041-4BCC-A8A8-2E7468F9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530679</xdr:colOff>
      <xdr:row>13</xdr:row>
      <xdr:rowOff>95250</xdr:rowOff>
    </xdr:from>
    <xdr:to>
      <xdr:col>22</xdr:col>
      <xdr:colOff>489858</xdr:colOff>
      <xdr:row>13</xdr:row>
      <xdr:rowOff>122465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33BB9AE3-49FA-4310-B394-2A644955F70F}"/>
            </a:ext>
          </a:extLst>
        </xdr:cNvPr>
        <xdr:cNvCxnSpPr/>
      </xdr:nvCxnSpPr>
      <xdr:spPr>
        <a:xfrm flipV="1">
          <a:off x="15008679" y="2571750"/>
          <a:ext cx="5470072" cy="27215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519794</xdr:colOff>
      <xdr:row>12</xdr:row>
      <xdr:rowOff>97972</xdr:rowOff>
    </xdr:from>
    <xdr:to>
      <xdr:col>22</xdr:col>
      <xdr:colOff>478973</xdr:colOff>
      <xdr:row>12</xdr:row>
      <xdr:rowOff>125187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E66B8AB3-2AA0-4FC3-B55F-80D2C083FB22}"/>
            </a:ext>
          </a:extLst>
        </xdr:cNvPr>
        <xdr:cNvCxnSpPr/>
      </xdr:nvCxnSpPr>
      <xdr:spPr>
        <a:xfrm flipV="1">
          <a:off x="14997794" y="2383972"/>
          <a:ext cx="5470072" cy="272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18710</xdr:colOff>
      <xdr:row>22</xdr:row>
      <xdr:rowOff>95250</xdr:rowOff>
    </xdr:from>
    <xdr:to>
      <xdr:col>17</xdr:col>
      <xdr:colOff>583406</xdr:colOff>
      <xdr:row>22</xdr:row>
      <xdr:rowOff>98654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E07B5CC5-F3B3-4700-9536-55EC80687C2A}"/>
            </a:ext>
          </a:extLst>
        </xdr:cNvPr>
        <xdr:cNvCxnSpPr/>
      </xdr:nvCxnSpPr>
      <xdr:spPr>
        <a:xfrm flipV="1">
          <a:off x="16330273" y="4286250"/>
          <a:ext cx="1171914" cy="3404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28235</xdr:colOff>
      <xdr:row>21</xdr:row>
      <xdr:rowOff>116681</xdr:rowOff>
    </xdr:from>
    <xdr:to>
      <xdr:col>17</xdr:col>
      <xdr:colOff>592931</xdr:colOff>
      <xdr:row>21</xdr:row>
      <xdr:rowOff>120085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EB704DBE-BCBD-4E9F-AE5F-889B09CE82BA}"/>
            </a:ext>
          </a:extLst>
        </xdr:cNvPr>
        <xdr:cNvCxnSpPr/>
      </xdr:nvCxnSpPr>
      <xdr:spPr>
        <a:xfrm flipV="1">
          <a:off x="16339798" y="4117181"/>
          <a:ext cx="1171914" cy="340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285749</xdr:colOff>
      <xdr:row>0</xdr:row>
      <xdr:rowOff>35718</xdr:rowOff>
    </xdr:from>
    <xdr:to>
      <xdr:col>33</xdr:col>
      <xdr:colOff>321468</xdr:colOff>
      <xdr:row>19</xdr:row>
      <xdr:rowOff>11906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492D297-9A4E-417B-A35B-9554A315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448356</xdr:colOff>
      <xdr:row>13</xdr:row>
      <xdr:rowOff>74159</xdr:rowOff>
    </xdr:from>
    <xdr:to>
      <xdr:col>33</xdr:col>
      <xdr:colOff>407536</xdr:colOff>
      <xdr:row>13</xdr:row>
      <xdr:rowOff>101374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CB07898-C4FD-46BD-868B-4F39D45A56C2}"/>
            </a:ext>
          </a:extLst>
        </xdr:cNvPr>
        <xdr:cNvCxnSpPr/>
      </xdr:nvCxnSpPr>
      <xdr:spPr>
        <a:xfrm flipV="1">
          <a:off x="21617669" y="2550659"/>
          <a:ext cx="5424148" cy="272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447335</xdr:colOff>
      <xdr:row>14</xdr:row>
      <xdr:rowOff>142875</xdr:rowOff>
    </xdr:from>
    <xdr:to>
      <xdr:col>33</xdr:col>
      <xdr:colOff>406515</xdr:colOff>
      <xdr:row>14</xdr:row>
      <xdr:rowOff>170090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BE1F2C3-F94D-4C46-B709-7C6EB4643DD2}"/>
            </a:ext>
          </a:extLst>
        </xdr:cNvPr>
        <xdr:cNvCxnSpPr/>
      </xdr:nvCxnSpPr>
      <xdr:spPr>
        <a:xfrm flipV="1">
          <a:off x="21616648" y="2809875"/>
          <a:ext cx="5424148" cy="27215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Sanchez" refreshedDate="44535.896081134262" createdVersion="7" refreshedVersion="7" minRefreshableVersion="3" recordCount="4114" xr:uid="{64067B6A-7612-4C2B-A033-F3E2B99FF2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Sanchez" refreshedDate="44535.921571527775" createdVersion="7" refreshedVersion="7" minRefreshableVersion="3" recordCount="4114" xr:uid="{02E1C3B6-F8FB-4F96-8144-4A41803CB6C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5746E-A3E7-4DA6-AE35-8557ACDE115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3">
    <format dxfId="27">
      <pivotArea outline="0" collapsedLevelsAreSubtotals="1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F2728-C82E-4C81-AACD-7320CC1E6C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3"/>
  </dataFields>
  <formats count="3">
    <format dxfId="24">
      <pivotArea outline="0" collapsedLevelsAreSubtotals="1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7141F-F564-4FA5-B834-B4BA967C1FD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3"/>
  </dataFields>
  <formats count="6">
    <format dxfId="21">
      <pivotArea outline="0" collapsedLevelsAreSubtotals="1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18">
      <pivotArea outline="0" collapsedLevelsAreSubtotals="1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4109" activePane="bottomLeft" state="frozen"/>
      <selection activeCell="D1" sqref="D1"/>
      <selection pane="bottomLeft" activeCell="L1" sqref="L1:L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9.28515625" customWidth="1"/>
    <col min="17" max="17" width="12" bestFit="1" customWidth="1"/>
    <col min="18" max="18" width="17.7109375" bestFit="1" customWidth="1"/>
    <col min="19" max="19" width="37.140625" bestFit="1" customWidth="1"/>
    <col min="20" max="20" width="35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100*E2/D2</f>
        <v>136.85882352941175</v>
      </c>
      <c r="P2" s="8">
        <f>IF(L2=0,0,E2/L2)</f>
        <v>63.917582417582416</v>
      </c>
      <c r="Q2" t="str">
        <f>LEFT($N2,SEARCH("/",$N2)-1)</f>
        <v>film &amp; video</v>
      </c>
      <c r="R2" t="str">
        <f>MID($N2,SEARCH("/",$N2)+1,(LEN(N2)-SEARCH("/",$N2)+1))</f>
        <v>television</v>
      </c>
      <c r="S2" s="5">
        <f>((($J2/60)/60)/24)+DATE(1970,1,1)</f>
        <v>42177.007071759261</v>
      </c>
      <c r="T2" s="5">
        <f>((($I2/60)/60)/24)+DATE(1970,1,1)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100*E3/D3</f>
        <v>142.60827250608273</v>
      </c>
      <c r="P3" s="8">
        <f t="shared" ref="P3:P66" si="1">IF(L3=0,0,E3/L3)</f>
        <v>185.48101265822785</v>
      </c>
      <c r="Q3" t="str">
        <f t="shared" ref="Q3:Q66" si="2">LEFT($N3,SEARCH("/",$N3)-1)</f>
        <v>film &amp; video</v>
      </c>
      <c r="R3" t="str">
        <f t="shared" ref="R3:R66" si="3">MID($N3,SEARCH("/",$N3)+1,(LEN(N3)-SEARCH("/",$N3)+1))</f>
        <v>television</v>
      </c>
      <c r="S3" s="5">
        <f t="shared" ref="S3:S66" si="4">((($J3/60)/60)/24)+DATE(1970,1,1)</f>
        <v>42766.600497685184</v>
      </c>
      <c r="T3" s="5">
        <f t="shared" ref="T3:T66" si="5">((($I3/60)/60)/24)+DATE(1970,1,1)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100*E67/D67</f>
        <v>107.52857142857142</v>
      </c>
      <c r="P67" s="8">
        <f t="shared" ref="P67:P130" si="7">IF(L67=0,0,E67/L67)</f>
        <v>132.05263157894737</v>
      </c>
      <c r="Q67" t="str">
        <f t="shared" ref="Q67:Q130" si="8">LEFT($N67,SEARCH("/",$N67)-1)</f>
        <v>film &amp; video</v>
      </c>
      <c r="R67" t="str">
        <f t="shared" ref="R67:R130" si="9">MID($N67,SEARCH("/",$N67)+1,(LEN(N67)-SEARCH("/",$N67)+1))</f>
        <v>shorts</v>
      </c>
      <c r="S67" s="5">
        <f t="shared" ref="S67:S130" si="10">((($J67/60)/60)/24)+DATE(1970,1,1)</f>
        <v>41835.821226851855</v>
      </c>
      <c r="T67" s="5">
        <f t="shared" ref="T67:T130" si="11">((($I67/60)/60)/24)+DATE(1970,1,1)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123.94444444444444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112.932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100.0125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102.5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125.5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102.85714285714286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115.06666666666666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107.40909090909091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100.5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246.66666666666666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219.5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103.33333333333333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140.44444444444446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100.49377777777778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113.0316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104.55692307692307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1.4285714285714285E-2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100*E131/D131</f>
        <v>0</v>
      </c>
      <c r="P131" s="8">
        <f t="shared" ref="P131:P194" si="13">IF(L131=0,0,E131/L131)</f>
        <v>0</v>
      </c>
      <c r="Q131" t="str">
        <f t="shared" ref="Q131:Q194" si="14">LEFT($N131,SEARCH("/",$N131)-1)</f>
        <v>film &amp; video</v>
      </c>
      <c r="R131" t="str">
        <f t="shared" ref="R131:R194" si="15">MID($N131,SEARCH("/",$N131)+1,(LEN(N131)-SEARCH("/",$N131)+1))</f>
        <v>science fiction</v>
      </c>
      <c r="S131" s="5">
        <f t="shared" ref="S131:S194" si="16">((($J131/60)/60)/24)+DATE(1970,1,1)</f>
        <v>41882.937303240738</v>
      </c>
      <c r="T131" s="5">
        <f t="shared" ref="T131:T194" si="17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0.33333333333333331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0.92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5.6000000000000001E-2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2.6666666666666665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6.9000000000000006E-2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100*E195/D195</f>
        <v>0</v>
      </c>
      <c r="P195" s="8">
        <f t="shared" ref="P195:P258" si="19">IF(L195=0,0,E195/L195)</f>
        <v>0</v>
      </c>
      <c r="Q195" t="str">
        <f t="shared" ref="Q195:Q258" si="20">LEFT($N195,SEARCH("/",$N195)-1)</f>
        <v>film &amp; video</v>
      </c>
      <c r="R195" t="str">
        <f t="shared" ref="R195:R258" si="21">MID($N195,SEARCH("/",$N195)+1,(LEN(N195)-SEARCH("/",$N195)+1))</f>
        <v>drama</v>
      </c>
      <c r="S195" s="5">
        <f t="shared" ref="S195:S258" si="22">((($J195/60)/60)/24)+DATE(1970,1,1)</f>
        <v>41911.934791666667</v>
      </c>
      <c r="T195" s="5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41.857142857142854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1.1160000000000001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26.192499999999999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55.698439999999998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0.33333333333333331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113.46153846153847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113.75714285714285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103.72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305.45999999999998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105.58333333333333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125.57142857142857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100.73333333333333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100*E259/D259</f>
        <v>106.7264857142857</v>
      </c>
      <c r="P259" s="8">
        <f t="shared" ref="P259:P322" si="25">IF(L259=0,0,E259/L259)</f>
        <v>66.70405357142856</v>
      </c>
      <c r="Q259" t="str">
        <f t="shared" ref="Q259:Q322" si="26">LEFT($N259,SEARCH("/",$N259)-1)</f>
        <v>film &amp; video</v>
      </c>
      <c r="R259" t="str">
        <f t="shared" ref="R259:R322" si="27">MID($N259,SEARCH("/",$N259)+1,(LEN(N259)-SEARCH("/",$N259)+1))</f>
        <v>documentary</v>
      </c>
      <c r="S259" s="5">
        <f t="shared" ref="S259:S322" si="28">((($J259/60)/60)/24)+DATE(1970,1,1)</f>
        <v>42479.626875000002</v>
      </c>
      <c r="T259" s="5">
        <f t="shared" ref="T259:T322" si="29">((($I259/60)/60)/24)+DATE(1970,1,1)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118.2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131.62883248730964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177.43366666666665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110.38153846153845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109.15333333333334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176.3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103.21062000000001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106.68444444444444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178.95249999999999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118.735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231.64705882352942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130.33333333333334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111.31818181818181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105.56666666666666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118.94444444444444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111.875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100*E323/D323</f>
        <v>102.66285714285715</v>
      </c>
      <c r="P323" s="8">
        <f t="shared" ref="P323:P386" si="31">IF(L323=0,0,E323/L323)</f>
        <v>106.62314540059347</v>
      </c>
      <c r="Q323" t="str">
        <f t="shared" ref="Q323:Q386" si="32">LEFT($N323,SEARCH("/",$N323)-1)</f>
        <v>film &amp; video</v>
      </c>
      <c r="R323" t="str">
        <f t="shared" ref="R323:R386" si="33">MID($N323,SEARCH("/",$N323)+1,(LEN(N323)-SEARCH("/",$N323)+1))</f>
        <v>documentary</v>
      </c>
      <c r="S323" s="5">
        <f t="shared" ref="S323:S386" si="34">((($J323/60)/60)/24)+DATE(1970,1,1)</f>
        <v>42647.446597222224</v>
      </c>
      <c r="T323" s="5">
        <f t="shared" ref="T323:T386" si="35">((($I323/60)/60)/24)+DATE(1970,1,1)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106.605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101.16833333333334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106.71428571428571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100.3664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102.02863333333333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111.59050000000001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127.34117647058824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102.69240000000001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103.08799999999999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104.85537190082644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124.15933781686498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101.33333333333333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103.97333333333333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104.11199999999999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125.33333333333333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105.95918367346938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114.4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111.76666666666667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104.73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255.83333333333334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100*E387/D387</f>
        <v>105.982</v>
      </c>
      <c r="P387" s="8">
        <f t="shared" ref="P387:P450" si="37">IF(L387=0,0,E387/L387)</f>
        <v>111.79535864978902</v>
      </c>
      <c r="Q387" t="str">
        <f t="shared" ref="Q387:Q450" si="38">LEFT($N387,SEARCH("/",$N387)-1)</f>
        <v>film &amp; video</v>
      </c>
      <c r="R387" t="str">
        <f t="shared" ref="R387:R450" si="39">MID($N387,SEARCH("/",$N387)+1,(LEN(N387)-SEARCH("/",$N387)+1))</f>
        <v>documentary</v>
      </c>
      <c r="S387" s="5">
        <f t="shared" ref="S387:S450" si="40">((($J387/60)/60)/24)+DATE(1970,1,1)</f>
        <v>41934.584502314814</v>
      </c>
      <c r="T387" s="5">
        <f t="shared" ref="T387:T450" si="41">((($I387/60)/60)/24)+DATE(1970,1,1)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213.98947368421054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106.80500000000001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128.30000000000001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0.43939393939393939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6.7966666666666669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1.33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5.6333333333333337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9.3800000000000008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100*E451/D451</f>
        <v>2.25</v>
      </c>
      <c r="P451" s="8">
        <f t="shared" ref="P451:P514" si="43">IF(L451=0,0,E451/L451)</f>
        <v>9</v>
      </c>
      <c r="Q451" t="str">
        <f t="shared" ref="Q451:Q514" si="44">LEFT($N451,SEARCH("/",$N451)-1)</f>
        <v>film &amp; video</v>
      </c>
      <c r="R451" t="str">
        <f t="shared" ref="R451:R514" si="45">MID($N451,SEARCH("/",$N451)+1,(LEN(N451)-SEARCH("/",$N451)+1))</f>
        <v>animation</v>
      </c>
      <c r="S451" s="5">
        <f t="shared" ref="S451:S514" si="46">((($J451/60)/60)/24)+DATE(1970,1,1)</f>
        <v>41534.568113425928</v>
      </c>
      <c r="T451" s="5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6.9230769230769235E-2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4.5985132395404555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3.3076923076923075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0.43333333333333335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0.13750000000000001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100*E515/D515</f>
        <v>13.923999999999999</v>
      </c>
      <c r="P515" s="8">
        <f t="shared" ref="P515:P578" si="49">IF(L515=0,0,E515/L515)</f>
        <v>102.38235294117646</v>
      </c>
      <c r="Q515" t="str">
        <f t="shared" ref="Q515:Q578" si="50">LEFT($N515,SEARCH("/",$N515)-1)</f>
        <v>film &amp; video</v>
      </c>
      <c r="R515" t="str">
        <f t="shared" ref="R515:R578" si="51">MID($N515,SEARCH("/",$N515)+1,(LEN(N515)-SEARCH("/",$N515)+1))</f>
        <v>animation</v>
      </c>
      <c r="S515" s="5">
        <f t="shared" ref="S515:S578" si="52">((($J515/60)/60)/24)+DATE(1970,1,1)</f>
        <v>42552.653993055559</v>
      </c>
      <c r="T515" s="5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108.67285714285714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114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104.66666666666667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102.5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118.25757575757575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4.0000000000000002E-4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27.384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0.91066666666666662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2.0833333333333332E-2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9.0666666666666673E-2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100*E579/D579</f>
        <v>0.2</v>
      </c>
      <c r="P579" s="8">
        <f t="shared" ref="P579:P642" si="55">IF(L579=0,0,E579/L579)</f>
        <v>10</v>
      </c>
      <c r="Q579" t="str">
        <f t="shared" ref="Q579:Q642" si="56">LEFT($N579,SEARCH("/",$N579)-1)</f>
        <v>technology</v>
      </c>
      <c r="R579" t="str">
        <f t="shared" ref="R579:R642" si="57">MID($N579,SEARCH("/",$N579)+1,(LEN(N579)-SEARCH("/",$N579)+1))</f>
        <v>web</v>
      </c>
      <c r="S579" s="5">
        <f t="shared" ref="S579:S642" si="58">((($J579/60)/60)/24)+DATE(1970,1,1)</f>
        <v>42450.589143518519</v>
      </c>
      <c r="T579" s="5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0.56000000000000005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3.3444444444444446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0.97399999999999998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0.64102564102564108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4.0000000000000003E-5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0.17499999999999999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8.9999999999999993E-3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1E-4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100*E643/D643</f>
        <v>119.16249999999999</v>
      </c>
      <c r="P643" s="8">
        <f t="shared" ref="P643:P706" si="61">IF(L643=0,0,E643/L643)</f>
        <v>151.31746031746033</v>
      </c>
      <c r="Q643" t="str">
        <f t="shared" ref="Q643:Q706" si="62">LEFT($N643,SEARCH("/",$N643)-1)</f>
        <v>technology</v>
      </c>
      <c r="R643" t="str">
        <f t="shared" ref="R643:R706" si="63">MID($N643,SEARCH("/",$N643)+1,(LEN(N643)-SEARCH("/",$N643)+1))</f>
        <v>wearables</v>
      </c>
      <c r="S643" s="5">
        <f t="shared" ref="S643:S706" si="64">((($J643/60)/60)/24)+DATE(1970,1,1)</f>
        <v>42199.57</v>
      </c>
      <c r="T643" s="5">
        <f t="shared" ref="T643:T706" si="65">((($I643/60)/60)/24)+DATE(1970,1,1)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1460.4849999999999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105.80800000000001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300.11792000000003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100.52800000000001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100.46666666666667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125.7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100.56666666666666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4.5599999999999996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39.426666666666669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0.20499999999999999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3.8206896551724139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15.485964912280702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25.911999999999999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7.4837499999999997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6.53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46.38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82.422107692307691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0.87454545454545451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100*E707/D707</f>
        <v>0.97699999999999998</v>
      </c>
      <c r="P707" s="8">
        <f t="shared" ref="P707:P770" si="67">IF(L707=0,0,E707/L707)</f>
        <v>195.4</v>
      </c>
      <c r="Q707" t="str">
        <f t="shared" ref="Q707:Q770" si="68">LEFT($N707,SEARCH("/",$N707)-1)</f>
        <v>technology</v>
      </c>
      <c r="R707" t="str">
        <f t="shared" ref="R707:R770" si="69">MID($N707,SEARCH("/",$N707)+1,(LEN(N707)-SEARCH("/",$N707)+1))</f>
        <v>wearables</v>
      </c>
      <c r="S707" s="5">
        <f t="shared" ref="S707:S770" si="70">((($J707/60)/60)/24)+DATE(1970,1,1)</f>
        <v>42726.491643518515</v>
      </c>
      <c r="T707" s="5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0.40666666666666668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10.214285714285714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105.47157142857142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106.73333333333333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158.33333333333334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110.71428571428571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179.09909909909911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102.58775877587759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100*E771/D771</f>
        <v>41.4</v>
      </c>
      <c r="P771" s="8">
        <f t="shared" ref="P771:P834" si="73">IF(L771=0,0,E771/L771)</f>
        <v>31.846153846153847</v>
      </c>
      <c r="Q771" t="str">
        <f t="shared" ref="Q771:Q834" si="74">LEFT($N771,SEARCH("/",$N771)-1)</f>
        <v>publishing</v>
      </c>
      <c r="R771" t="str">
        <f t="shared" ref="R771:R834" si="75">MID($N771,SEARCH("/",$N771)+1,(LEN(N771)-SEARCH("/",$N771)+1))</f>
        <v>fiction</v>
      </c>
      <c r="S771" s="5">
        <f t="shared" ref="S771:S834" si="76">((($J771/60)/60)/24)+DATE(1970,1,1)</f>
        <v>41604.996458333335</v>
      </c>
      <c r="T771" s="5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0.85129023676509707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70.2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2.6666666666666665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102.5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142.80000000000001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114.16666666666667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109.41176470588235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102.77927272727273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152.13333333333333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101.33333333333333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123.26086956521739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103.77500000000001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137.11066666666667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108.75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101.45454545454545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103.33333333333333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107.83333333333333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100.60706666666667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100*E835/D835</f>
        <v>101.66666666666667</v>
      </c>
      <c r="P835" s="8">
        <f t="shared" ref="P835:P898" si="79">IF(L835=0,0,E835/L835)</f>
        <v>148.78048780487805</v>
      </c>
      <c r="Q835" t="str">
        <f t="shared" ref="Q835:Q898" si="80">LEFT($N835,SEARCH("/",$N835)-1)</f>
        <v>music</v>
      </c>
      <c r="R835" t="str">
        <f t="shared" ref="R835:R898" si="81">MID($N835,SEARCH("/",$N835)+1,(LEN(N835)-SEARCH("/",$N835)+1))</f>
        <v>rock</v>
      </c>
      <c r="S835" s="5">
        <f t="shared" ref="S835:S898" si="82">((($J835/60)/60)/24)+DATE(1970,1,1)</f>
        <v>41718.878182870372</v>
      </c>
      <c r="T835" s="5">
        <f t="shared" ref="T835:T898" si="83">((($I835/60)/60)/24)+DATE(1970,1,1)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131.01818181818183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100.93040000000001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122.00090909090909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155.17500000000001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118.22050359712232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0.34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1.2857142857142858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24.333333333333332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30.666666666666668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4.166666666666667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100*E899/D899</f>
        <v>0</v>
      </c>
      <c r="P899" s="8">
        <f t="shared" ref="P899:P962" si="85">IF(L899=0,0,E899/L899)</f>
        <v>0</v>
      </c>
      <c r="Q899" t="str">
        <f t="shared" ref="Q899:Q962" si="86">LEFT($N899,SEARCH("/",$N899)-1)</f>
        <v>music</v>
      </c>
      <c r="R899" t="str">
        <f t="shared" ref="R899:R962" si="87">MID($N899,SEARCH("/",$N899)+1,(LEN(N899)-SEARCH("/",$N899)+1))</f>
        <v>indie rock</v>
      </c>
      <c r="S899" s="5">
        <f t="shared" ref="S899:S962" si="88">((($J899/60)/60)/24)+DATE(1970,1,1)</f>
        <v>41211.688750000001</v>
      </c>
      <c r="T899" s="5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2.2000000000000002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2.6666666666666665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10.862068965517242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9.6333333333333329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13.326000000000001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1.9066666666666667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1.9416666666666667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11.328275684711329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100*E963/D963</f>
        <v>42.188421052631575</v>
      </c>
      <c r="P963" s="8">
        <f t="shared" ref="P963:P1026" si="91">IF(L963=0,0,E963/L963)</f>
        <v>364.35454545454547</v>
      </c>
      <c r="Q963" t="str">
        <f t="shared" ref="Q963:Q1026" si="92">LEFT($N963,SEARCH("/",$N963)-1)</f>
        <v>technology</v>
      </c>
      <c r="R963" t="str">
        <f t="shared" ref="R963:R1026" si="93">MID($N963,SEARCH("/",$N963)+1,(LEN(N963)-SEARCH("/",$N963)+1))</f>
        <v>wearables</v>
      </c>
      <c r="S963" s="5">
        <f t="shared" ref="S963:S1026" si="94">((($J963/60)/60)/24)+DATE(1970,1,1)</f>
        <v>42740.693692129629</v>
      </c>
      <c r="T963" s="5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14.8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17.809999999999999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0.22600000000000001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2.0550000000000002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0.56000000000000005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2.6070000000000002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29.506136117214712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0.46700000000000003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2.3344999999999998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7.7886666666666668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29.602960296029604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0.26737967914438504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30.6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2.6666666666666665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118.63775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100*E1027/D1027</f>
        <v>109.92831428571429</v>
      </c>
      <c r="P1027" s="8">
        <f t="shared" ref="P1027:P1090" si="97">IF(L1027=0,0,E1027/L1027)</f>
        <v>71.848571428571432</v>
      </c>
      <c r="Q1027" t="str">
        <f t="shared" ref="Q1027:Q1090" si="98">LEFT($N1027,SEARCH("/",$N1027)-1)</f>
        <v>music</v>
      </c>
      <c r="R1027" t="str">
        <f t="shared" ref="R1027:R1090" si="99">MID($N1027,SEARCH("/",$N1027)+1,(LEN(N1027)-SEARCH("/",$N1027)+1))</f>
        <v>electronic music</v>
      </c>
      <c r="S1027" s="5">
        <f t="shared" ref="S1027:S1090" si="100">((($J1027/60)/60)/24)+DATE(1970,1,1)</f>
        <v>42049.833761574075</v>
      </c>
      <c r="T1027" s="5">
        <f t="shared" ref="T1027:T1090" si="101">((($I1027/60)/60)/24)+DATE(1970,1,1)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100.00828571428572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111.76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342.1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107.65217391304348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2.66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95.477386934673362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1.3333333333333333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6.3092592592592593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0.56000000000000005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8.3333333333333329E-2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100*E1091/D1091</f>
        <v>7.8266666666666671</v>
      </c>
      <c r="P1091" s="8">
        <f t="shared" ref="P1091:P1154" si="103">IF(L1091=0,0,E1091/L1091)</f>
        <v>23.959183673469386</v>
      </c>
      <c r="Q1091" t="str">
        <f t="shared" ref="Q1091:Q1154" si="104">LEFT($N1091,SEARCH("/",$N1091)-1)</f>
        <v>games</v>
      </c>
      <c r="R1091" t="str">
        <f t="shared" ref="R1091:R1154" si="105">MID($N1091,SEARCH("/",$N1091)+1,(LEN(N1091)-SEARCH("/",$N1091)+1))</f>
        <v>video games</v>
      </c>
      <c r="S1091" s="5">
        <f t="shared" ref="S1091:S1154" si="106">((($J1091/60)/60)/24)+DATE(1970,1,1)</f>
        <v>42151.189525462964</v>
      </c>
      <c r="T1091" s="5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7.2119999999999997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0.45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35.537409090909094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0.16666666666666666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0.23809523809523808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1.6714285714285715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0.66666666666666663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6.4439140811455848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5.6937499999999996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100*E1155/D1155</f>
        <v>0.625</v>
      </c>
      <c r="P1155" s="8">
        <f t="shared" ref="P1155:P1218" si="109">IF(L1155=0,0,E1155/L1155)</f>
        <v>50</v>
      </c>
      <c r="Q1155" t="str">
        <f t="shared" ref="Q1155:Q1218" si="110">LEFT($N1155,SEARCH("/",$N1155)-1)</f>
        <v>food</v>
      </c>
      <c r="R1155" t="str">
        <f t="shared" ref="R1155:R1218" si="111">MID($N1155,SEARCH("/",$N1155)+1,(LEN(N1155)-SEARCH("/",$N1155)+1))</f>
        <v>food trucks</v>
      </c>
      <c r="S1155" s="5">
        <f t="shared" ref="S1155:S1218" si="112">((($J1155/60)/60)/24)+DATE(1970,1,1)</f>
        <v>42143.714178240742</v>
      </c>
      <c r="T1155" s="5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0.46666666666666667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5.8333333333333334E-2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20.704999999999998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19.14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5.666666666666667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0.17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5.9066666666666663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2.9249999999999998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104.93636363636364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106.73333333333333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160.55000000000001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269.91034482758619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260.60000000000002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101.31677953348382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102.43783333333333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102.45398773006134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100.86153846153846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115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155.30000000000001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254.315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102.23076923076923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786.08019999999999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145.69999999999999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100*E1219/D1219</f>
        <v>102.6</v>
      </c>
      <c r="P1219" s="8">
        <f t="shared" ref="P1219:P1282" si="115">IF(L1219=0,0,E1219/L1219)</f>
        <v>148.57377049180329</v>
      </c>
      <c r="Q1219" t="str">
        <f t="shared" ref="Q1219:Q1282" si="116">LEFT($N1219,SEARCH("/",$N1219)-1)</f>
        <v>photography</v>
      </c>
      <c r="R1219" t="str">
        <f t="shared" ref="R1219:R1282" si="117">MID($N1219,SEARCH("/",$N1219)+1,(LEN(N1219)-SEARCH("/",$N1219)+1))</f>
        <v>photobooks</v>
      </c>
      <c r="S1219" s="5">
        <f t="shared" ref="S1219:S1282" si="118">((($J1219/60)/60)/24)+DATE(1970,1,1)</f>
        <v>42535.809490740736</v>
      </c>
      <c r="T1219" s="5">
        <f t="shared" ref="T1219:T1282" si="119">((($I1219/60)/60)/24)+DATE(1970,1,1)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7.0666666666666664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4.4000000000000004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3.8740000000000001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29.3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3.0125000000000002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50.74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120.25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122.14285714285714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200.15333333333334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213.14633333333333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125.41538461538461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103.5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106.12433333333334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110.77157238734419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110.91186666666667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100*E1283/D1283</f>
        <v>110.71428571428571</v>
      </c>
      <c r="P1283" s="8">
        <f t="shared" ref="P1283:P1346" si="121">IF(L1283=0,0,E1283/L1283)</f>
        <v>104.72972972972973</v>
      </c>
      <c r="Q1283" t="str">
        <f t="shared" ref="Q1283:Q1346" si="122">LEFT($N1283,SEARCH("/",$N1283)-1)</f>
        <v>music</v>
      </c>
      <c r="R1283" t="str">
        <f t="shared" ref="R1283:R1346" si="123">MID($N1283,SEARCH("/",$N1283)+1,(LEN(N1283)-SEARCH("/",$N1283)+1))</f>
        <v>rock</v>
      </c>
      <c r="S1283" s="5">
        <f t="shared" ref="S1283:S1346" si="124">((($J1283/60)/60)/24)+DATE(1970,1,1)</f>
        <v>41463.743472222224</v>
      </c>
      <c r="T1283" s="5">
        <f t="shared" ref="T1283:T1346" si="125">((($I1283/60)/60)/24)+DATE(1970,1,1)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100.45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145.69999999999999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130.26085714285713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25.976666666666667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11.513999999999999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5.7335000000000003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2.4300000000000002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0.81599999999999995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19.760000000000002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84.947000000000003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6.6340000000000003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100*E1347/D1347</f>
        <v>125</v>
      </c>
      <c r="P1347" s="8">
        <f t="shared" ref="P1347:P1410" si="127">IF(L1347=0,0,E1347/L1347)</f>
        <v>53.571428571428569</v>
      </c>
      <c r="Q1347" t="str">
        <f t="shared" ref="Q1347:Q1410" si="128">LEFT($N1347,SEARCH("/",$N1347)-1)</f>
        <v>publishing</v>
      </c>
      <c r="R1347" t="str">
        <f t="shared" ref="R1347:R1410" si="129">MID($N1347,SEARCH("/",$N1347)+1,(LEN(N1347)-SEARCH("/",$N1347)+1))</f>
        <v>nonfiction</v>
      </c>
      <c r="S1347" s="5">
        <f t="shared" ref="S1347:S1410" si="130">((($J1347/60)/60)/24)+DATE(1970,1,1)</f>
        <v>41799.814340277779</v>
      </c>
      <c r="T1347" s="5">
        <f t="shared" ref="T1347:T1410" si="131">((($I1347/60)/60)/24)+DATE(1970,1,1)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101.87234042553192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122.68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125.3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103.66666666666667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107.08672667523932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252.48648648648648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109.10714285714286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111.88571428571429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126.14444444444445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167.42857142857142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102.575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100*E1411/D1411</f>
        <v>0</v>
      </c>
      <c r="P1411" s="8">
        <f t="shared" ref="P1411:P1474" si="133">IF(L1411=0,0,E1411/L1411)</f>
        <v>0</v>
      </c>
      <c r="Q1411" t="str">
        <f t="shared" ref="Q1411:Q1474" si="134">LEFT($N1411,SEARCH("/",$N1411)-1)</f>
        <v>publishing</v>
      </c>
      <c r="R1411" t="str">
        <f t="shared" ref="R1411:R1474" si="135">MID($N1411,SEARCH("/",$N1411)+1,(LEN(N1411)-SEARCH("/",$N1411)+1))</f>
        <v>translations</v>
      </c>
      <c r="S1411" s="5">
        <f t="shared" ref="S1411:S1474" si="136">((($J1411/60)/60)/24)+DATE(1970,1,1)</f>
        <v>41945.133506944447</v>
      </c>
      <c r="T1411" s="5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0.23333333333333334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0.33333333333333331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101.24460000000001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107.8773125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108.42485875706215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100*E1475/D1475</f>
        <v>120.51600000000001</v>
      </c>
      <c r="P1475" s="8">
        <f t="shared" ref="P1475:P1538" si="139">IF(L1475=0,0,E1475/L1475)</f>
        <v>38.462553191489363</v>
      </c>
      <c r="Q1475" t="str">
        <f t="shared" ref="Q1475:Q1538" si="140">LEFT($N1475,SEARCH("/",$N1475)-1)</f>
        <v>publishing</v>
      </c>
      <c r="R1475" t="str">
        <f t="shared" ref="R1475:R1538" si="141">MID($N1475,SEARCH("/",$N1475)+1,(LEN(N1475)-SEARCH("/",$N1475)+1))</f>
        <v>radio &amp; podcasts</v>
      </c>
      <c r="S1475" s="5">
        <f t="shared" ref="S1475:S1538" si="142">((($J1475/60)/60)/24)+DATE(1970,1,1)</f>
        <v>40939.979618055557</v>
      </c>
      <c r="T1475" s="5">
        <f t="shared" ref="T1475:T1538" si="143">((($I1475/60)/60)/24)+DATE(1970,1,1)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8.3333333333333339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166.33076923076922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277.93846153846152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110.76216216216216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205.36666666666667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124.84324324324324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110.44428571428571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134.8257142857143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145.13999999999999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132.42500000000001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100*E1539/D1539</f>
        <v>179.9</v>
      </c>
      <c r="P1539" s="8">
        <f t="shared" ref="P1539:P1602" si="145">IF(L1539=0,0,E1539/L1539)</f>
        <v>96.375</v>
      </c>
      <c r="Q1539" t="str">
        <f t="shared" ref="Q1539:Q1602" si="146">LEFT($N1539,SEARCH("/",$N1539)-1)</f>
        <v>photography</v>
      </c>
      <c r="R1539" t="str">
        <f t="shared" ref="R1539:R1602" si="147">MID($N1539,SEARCH("/",$N1539)+1,(LEN(N1539)-SEARCH("/",$N1539)+1))</f>
        <v>photobooks</v>
      </c>
      <c r="S1539" s="5">
        <f t="shared" ref="S1539:S1602" si="148">((($J1539/60)/60)/24)+DATE(1970,1,1)</f>
        <v>42552.315127314811</v>
      </c>
      <c r="T1539" s="5">
        <f t="shared" ref="T1539:T1602" si="149">((($I1539/60)/60)/24)+DATE(1970,1,1)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102.62857142857143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117.86666666666666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13.466666666666667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0.33333333333333331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1.4166666666666667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13.64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0.55000000000000004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10.80653663679494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1.3636363636363636E-2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0.28000000000000003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2.3076923076923075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100*E1603/D1603</f>
        <v>108.2492</v>
      </c>
      <c r="P1603" s="8">
        <f t="shared" ref="P1603:P1666" si="151">IF(L1603=0,0,E1603/L1603)</f>
        <v>48.325535714285714</v>
      </c>
      <c r="Q1603" t="str">
        <f t="shared" ref="Q1603:Q1666" si="152">LEFT($N1603,SEARCH("/",$N1603)-1)</f>
        <v>music</v>
      </c>
      <c r="R1603" t="str">
        <f t="shared" ref="R1603:R1666" si="153">MID($N1603,SEARCH("/",$N1603)+1,(LEN(N1603)-SEARCH("/",$N1603)+1))</f>
        <v>rock</v>
      </c>
      <c r="S1603" s="5">
        <f t="shared" ref="S1603:S1666" si="154">((($J1603/60)/60)/24)+DATE(1970,1,1)</f>
        <v>40638.092974537038</v>
      </c>
      <c r="T1603" s="5">
        <f t="shared" ref="T1603:T1666" si="155">((($I1603/60)/60)/24)+DATE(1970,1,1)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100.033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100.69333333333333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101.5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102.7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133.33333333333334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113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155.33333333333334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103.66666666666667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100.5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125.3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104.72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125.26086956521739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100.66666666666667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119.90909090909091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132.23333333333332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100*E1667/D1667</f>
        <v>119.45714285714286</v>
      </c>
      <c r="P1667" s="8">
        <f t="shared" ref="P1667:P1730" si="157">IF(L1667=0,0,E1667/L1667)</f>
        <v>44.956989247311824</v>
      </c>
      <c r="Q1667" t="str">
        <f t="shared" ref="Q1667:Q1730" si="158">LEFT($N1667,SEARCH("/",$N1667)-1)</f>
        <v>music</v>
      </c>
      <c r="R1667" t="str">
        <f t="shared" ref="R1667:R1730" si="159">MID($N1667,SEARCH("/",$N1667)+1,(LEN(N1667)-SEARCH("/",$N1667)+1))</f>
        <v>pop</v>
      </c>
      <c r="S1667" s="5">
        <f t="shared" ref="S1667:S1730" si="160">((($J1667/60)/60)/24)+DATE(1970,1,1)</f>
        <v>40564.649456018517</v>
      </c>
      <c r="T1667" s="5">
        <f t="shared" ref="T1667:T1730" si="161">((($I1667/60)/60)/24)+DATE(1970,1,1)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100.6735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128.0952380952381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118.4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101.42212307692307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102.85714285714286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33.473333333333336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20.207999999999998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65.099999999999994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0.68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0.21428571428571427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100*E1731/D1731</f>
        <v>0</v>
      </c>
      <c r="P1731" s="8">
        <f t="shared" ref="P1731:P1794" si="163">IF(L1731=0,0,E1731/L1731)</f>
        <v>0</v>
      </c>
      <c r="Q1731" t="str">
        <f t="shared" ref="Q1731:Q1794" si="164">LEFT($N1731,SEARCH("/",$N1731)-1)</f>
        <v>music</v>
      </c>
      <c r="R1731" t="str">
        <f t="shared" ref="R1731:R1794" si="165">MID($N1731,SEARCH("/",$N1731)+1,(LEN(N1731)-SEARCH("/",$N1731)+1))</f>
        <v>faith</v>
      </c>
      <c r="S1731" s="5">
        <f t="shared" ref="S1731:S1794" si="166">((($J1731/60)/60)/24)+DATE(1970,1,1)</f>
        <v>42471.052152777775</v>
      </c>
      <c r="T1731" s="5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110.83333333333333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108.75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114.01428571428572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104.95555555555555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260.16666666666669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116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59.467840000000002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56.514285714285712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6.2566666666666668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36.236363636363635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39.743333333333332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25.763636363636362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15.491428571428571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20.220833333333335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15.33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3.5666666666666669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100*E1795/D1795</f>
        <v>1.3333333333333333</v>
      </c>
      <c r="P1795" s="8">
        <f t="shared" ref="P1795:P1858" si="169">IF(L1795=0,0,E1795/L1795)</f>
        <v>20</v>
      </c>
      <c r="Q1795" t="str">
        <f t="shared" ref="Q1795:Q1858" si="170">LEFT($N1795,SEARCH("/",$N1795)-1)</f>
        <v>photography</v>
      </c>
      <c r="R1795" t="str">
        <f t="shared" ref="R1795:R1858" si="171">MID($N1795,SEARCH("/",$N1795)+1,(LEN(N1795)-SEARCH("/",$N1795)+1))</f>
        <v>photobooks</v>
      </c>
      <c r="S1795" s="5">
        <f t="shared" ref="S1795:S1858" si="172">((($J1795/60)/60)/24)+DATE(1970,1,1)</f>
        <v>41940.89166666667</v>
      </c>
      <c r="T1795" s="5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1.7457499999999999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13.852941176470589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13.307692307692308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2.0833333333333335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6.5653846153846152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100.66249999999999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101.53333333333333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205.3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107.36666666666666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100.33333333333333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102.12366666666667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100*E1859/D1859</f>
        <v>100</v>
      </c>
      <c r="P1859" s="8">
        <f t="shared" ref="P1859:P1922" si="175">IF(L1859=0,0,E1859/L1859)</f>
        <v>136.36363636363637</v>
      </c>
      <c r="Q1859" t="str">
        <f t="shared" ref="Q1859:Q1922" si="176">LEFT($N1859,SEARCH("/",$N1859)-1)</f>
        <v>music</v>
      </c>
      <c r="R1859" t="str">
        <f t="shared" ref="R1859:R1922" si="177">MID($N1859,SEARCH("/",$N1859)+1,(LEN(N1859)-SEARCH("/",$N1859)+1))</f>
        <v>rock</v>
      </c>
      <c r="S1859" s="5">
        <f t="shared" ref="S1859:S1922" si="178">((($J1859/60)/60)/24)+DATE(1970,1,1)</f>
        <v>41864.76866898148</v>
      </c>
      <c r="T1859" s="5">
        <f t="shared" ref="T1859:T1922" si="179">((($I1859/60)/60)/24)+DATE(1970,1,1)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8.0833333333333339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0.45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20.079999999999998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172.68450000000001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116.32786885245902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111.16666666666667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133.33333333333334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39.395294117647062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100*E1923/D1923</f>
        <v>136.80000000000001</v>
      </c>
      <c r="P1923" s="8">
        <f t="shared" ref="P1923:P1986" si="181">IF(L1923=0,0,E1923/L1923)</f>
        <v>54</v>
      </c>
      <c r="Q1923" t="str">
        <f t="shared" ref="Q1923:Q1986" si="182">LEFT($N1923,SEARCH("/",$N1923)-1)</f>
        <v>music</v>
      </c>
      <c r="R1923" t="str">
        <f t="shared" ref="R1923:R1986" si="183">MID($N1923,SEARCH("/",$N1923)+1,(LEN(N1923)-SEARCH("/",$N1923)+1))</f>
        <v>indie rock</v>
      </c>
      <c r="S1923" s="5">
        <f t="shared" ref="S1923:S1986" si="184">((($J1923/60)/60)/24)+DATE(1970,1,1)</f>
        <v>41074.221562500003</v>
      </c>
      <c r="T1923" s="5">
        <f t="shared" ref="T1923:T1986" si="185">((($I1923/60)/60)/24)+DATE(1970,1,1)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114.4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103.33333333333333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103.13725490196079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1705.25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200.51866666666666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198.47237142857142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698.94799999999998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294.03333333333336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117.90285714285714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1105.3812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192.92500000000001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126.88421052631578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259.57748878923769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256.83081313131311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21.146666666666668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100*E1987/D1987</f>
        <v>3.1875</v>
      </c>
      <c r="P1987" s="8">
        <f t="shared" ref="P1987:P2050" si="187">IF(L1987=0,0,E1987/L1987)</f>
        <v>12.75</v>
      </c>
      <c r="Q1987" t="str">
        <f t="shared" ref="Q1987:Q2050" si="188">LEFT($N1987,SEARCH("/",$N1987)-1)</f>
        <v>photography</v>
      </c>
      <c r="R1987" t="str">
        <f t="shared" ref="R1987:R2050" si="189">MID($N1987,SEARCH("/",$N1987)+1,(LEN(N1987)-SEARCH("/",$N1987)+1))</f>
        <v>people</v>
      </c>
      <c r="S1987" s="5">
        <f t="shared" ref="S1987:S2050" si="190">((($J1987/60)/60)/24)+DATE(1970,1,1)</f>
        <v>42555.698738425926</v>
      </c>
      <c r="T1987" s="5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320.053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125.1024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484.90974999999997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201.15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211.03642500000001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131.66833333333332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300.47640000000001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100*E2051/D2051</f>
        <v>120.19070000000001</v>
      </c>
      <c r="P2051" s="8">
        <f t="shared" ref="P2051:P2114" si="193">IF(L2051=0,0,E2051/L2051)</f>
        <v>80.991037735849048</v>
      </c>
      <c r="Q2051" t="str">
        <f t="shared" ref="Q2051:Q2114" si="194">LEFT($N2051,SEARCH("/",$N2051)-1)</f>
        <v>technology</v>
      </c>
      <c r="R2051" t="str">
        <f t="shared" ref="R2051:R2114" si="195">MID($N2051,SEARCH("/",$N2051)+1,(LEN(N2051)-SEARCH("/",$N2051)+1))</f>
        <v>hardware</v>
      </c>
      <c r="S2051" s="5">
        <f t="shared" ref="S2051:S2114" si="196">((($J2051/60)/60)/24)+DATE(1970,1,1)</f>
        <v>41575.527349537035</v>
      </c>
      <c r="T2051" s="5">
        <f t="shared" ref="T2051:T2114" si="197">((($I2051/60)/60)/24)+DATE(1970,1,1)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107.92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148.05000000000001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105.22387999999999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128.40665999999999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102.5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131.20500000000001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123.53333333333333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100.7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103.53333333333333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120.46777777777778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101.66666666666667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100.33333333333333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107.733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100*E2115/D2115</f>
        <v>104.85714285714286</v>
      </c>
      <c r="P2115" s="8">
        <f t="shared" ref="P2115:P2178" si="199">IF(L2115=0,0,E2115/L2115)</f>
        <v>68.598130841121488</v>
      </c>
      <c r="Q2115" t="str">
        <f t="shared" ref="Q2115:Q2178" si="200">LEFT($N2115,SEARCH("/",$N2115)-1)</f>
        <v>music</v>
      </c>
      <c r="R2115" t="str">
        <f t="shared" ref="R2115:R2178" si="201">MID($N2115,SEARCH("/",$N2115)+1,(LEN(N2115)-SEARCH("/",$N2115)+1))</f>
        <v>indie rock</v>
      </c>
      <c r="S2115" s="5">
        <f t="shared" ref="S2115:S2178" si="202">((($J2115/60)/60)/24)+DATE(1970,1,1)</f>
        <v>41870.86546296296</v>
      </c>
      <c r="T2115" s="5">
        <f t="shared" ref="T2115:T2178" si="203">((($I2115/60)/60)/24)+DATE(1970,1,1)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104.7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225.66666666666666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0.56799999999999995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10.454545454545455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0.16666666666666666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11.8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0.20238095238095238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2.1129899999999999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1.7333333333333334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0.112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1.7098591549295774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0.81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0.16666666666666666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2.6660714285714286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6.5900366666666663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132.19999999999999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138.63999999999999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121.58161111111112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100*E2179/D2179</f>
        <v>100.12</v>
      </c>
      <c r="P2179" s="8">
        <f t="shared" ref="P2179:P2242" si="205">IF(L2179=0,0,E2179/L2179)</f>
        <v>65.868421052631575</v>
      </c>
      <c r="Q2179" t="str">
        <f t="shared" ref="Q2179:Q2242" si="206">LEFT($N2179,SEARCH("/",$N2179)-1)</f>
        <v>music</v>
      </c>
      <c r="R2179" t="str">
        <f t="shared" ref="R2179:R2242" si="207">MID($N2179,SEARCH("/",$N2179)+1,(LEN(N2179)-SEARCH("/",$N2179)+1))</f>
        <v>rock</v>
      </c>
      <c r="S2179" s="5">
        <f t="shared" ref="S2179:S2242" si="208">((($J2179/60)/60)/24)+DATE(1970,1,1)</f>
        <v>42502.250775462962</v>
      </c>
      <c r="T2179" s="5">
        <f t="shared" ref="T2179:T2242" si="209">((($I2179/60)/60)/24)+DATE(1970,1,1)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138.63999999999999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109.675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184.61052631578949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951.03110000000004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132.89250000000001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382.71818181818179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114.38333333333334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105.66666666666667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101.5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108.12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108.46283333333335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125.95294117647059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332.04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352.92777777777781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100*E2243/D2243</f>
        <v>806.4</v>
      </c>
      <c r="P2243" s="8">
        <f t="shared" ref="P2243:P2306" si="211">IF(L2243=0,0,E2243/L2243)</f>
        <v>49.472392638036808</v>
      </c>
      <c r="Q2243" t="str">
        <f t="shared" ref="Q2243:Q2306" si="212">LEFT($N2243,SEARCH("/",$N2243)-1)</f>
        <v>games</v>
      </c>
      <c r="R2243" t="str">
        <f t="shared" ref="R2243:R2306" si="213">MID($N2243,SEARCH("/",$N2243)+1,(LEN(N2243)-SEARCH("/",$N2243)+1))</f>
        <v>tabletop games</v>
      </c>
      <c r="S2243" s="5">
        <f t="shared" ref="S2243:S2306" si="214">((($J2243/60)/60)/24)+DATE(1970,1,1)</f>
        <v>42766.827546296292</v>
      </c>
      <c r="T2243" s="5">
        <f t="shared" ref="T2243:T2306" si="215">((($I2243/60)/60)/24)+DATE(1970,1,1)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975.11199999999997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134.44929411764707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283.08999999999997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220.36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105.81826105905427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185.33333333333334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100.85533333333333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106.22116666666666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121.36666666666666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107.25050000000002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146.08080000000001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149.07142857142858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105.07333333333334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350.16666666666669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100.70033333333333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100*E2307/D2307</f>
        <v>101.22777777777777</v>
      </c>
      <c r="P2307" s="8">
        <f t="shared" ref="P2307:P2370" si="217">IF(L2307=0,0,E2307/L2307)</f>
        <v>109.10778443113773</v>
      </c>
      <c r="Q2307" t="str">
        <f t="shared" ref="Q2307:Q2370" si="218">LEFT($N2307,SEARCH("/",$N2307)-1)</f>
        <v>music</v>
      </c>
      <c r="R2307" t="str">
        <f t="shared" ref="R2307:R2370" si="219">MID($N2307,SEARCH("/",$N2307)+1,(LEN(N2307)-SEARCH("/",$N2307)+1))</f>
        <v>indie rock</v>
      </c>
      <c r="S2307" s="5">
        <f t="shared" ref="S2307:S2370" si="220">((($J2307/60)/60)/24)+DATE(1970,1,1)</f>
        <v>41834.695277777777</v>
      </c>
      <c r="T2307" s="5">
        <f t="shared" ref="T2307:T2370" si="221">((($I2307/60)/60)/24)+DATE(1970,1,1)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106.67449999999999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175.84039999999999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121.06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3.1481481481481484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105.92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102.42285714285714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101.14333333333333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294.20800000000003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105.7775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28.571428571428573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100*E2371/D2371</f>
        <v>0</v>
      </c>
      <c r="P2371" s="8">
        <f t="shared" ref="P2371:P2434" si="223">IF(L2371=0,0,E2371/L2371)</f>
        <v>0</v>
      </c>
      <c r="Q2371" t="str">
        <f t="shared" ref="Q2371:Q2434" si="224">LEFT($N2371,SEARCH("/",$N2371)-1)</f>
        <v>technology</v>
      </c>
      <c r="R2371" t="str">
        <f t="shared" ref="R2371:R2434" si="225">MID($N2371,SEARCH("/",$N2371)+1,(LEN(N2371)-SEARCH("/",$N2371)+1))</f>
        <v>web</v>
      </c>
      <c r="S2371" s="5">
        <f t="shared" ref="S2371:S2434" si="226">((($J2371/60)/60)/24)+DATE(1970,1,1)</f>
        <v>42380.812627314815</v>
      </c>
      <c r="T2371" s="5">
        <f t="shared" ref="T2371:T2434" si="227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1.8193398957730167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0.68400000000000005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1.2513513513513514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0.43333333333333335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3.0666666666666669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2.8571428571428571E-2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1.4285714285714285E-2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100*E2435/D2435</f>
        <v>0</v>
      </c>
      <c r="P2435" s="8">
        <f t="shared" ref="P2435:P2498" si="229">IF(L2435=0,0,E2435/L2435)</f>
        <v>0</v>
      </c>
      <c r="Q2435" t="str">
        <f t="shared" ref="Q2435:Q2498" si="230">LEFT($N2435,SEARCH("/",$N2435)-1)</f>
        <v>food</v>
      </c>
      <c r="R2435" t="str">
        <f t="shared" ref="R2435:R2498" si="231">MID($N2435,SEARCH("/",$N2435)+1,(LEN(N2435)-SEARCH("/",$N2435)+1))</f>
        <v>food trucks</v>
      </c>
      <c r="S2435" s="5">
        <f t="shared" ref="S2435:S2498" si="232">((($J2435/60)/60)/24)+DATE(1970,1,1)</f>
        <v>42397.89980324074</v>
      </c>
      <c r="T2435" s="5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0.48959999999999998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0.33333333333333331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101.53353333333334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100.84571428571428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110.18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110.70833333333333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104.72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127.5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113.72727272727273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106.7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101.00533333333334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127.53666666666666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100*E2499/D2499</f>
        <v>112.77149999999999</v>
      </c>
      <c r="P2499" s="8">
        <f t="shared" ref="P2499:P2562" si="235">IF(L2499=0,0,E2499/L2499)</f>
        <v>80.551071428571419</v>
      </c>
      <c r="Q2499" t="str">
        <f t="shared" ref="Q2499:Q2562" si="236">LEFT($N2499,SEARCH("/",$N2499)-1)</f>
        <v>music</v>
      </c>
      <c r="R2499" t="str">
        <f t="shared" ref="R2499:R2562" si="237">MID($N2499,SEARCH("/",$N2499)+1,(LEN(N2499)-SEARCH("/",$N2499)+1))</f>
        <v>indie rock</v>
      </c>
      <c r="S2499" s="5">
        <f t="shared" ref="S2499:S2562" si="238">((($J2499/60)/60)/24)+DATE(1970,1,1)</f>
        <v>40730.878912037035</v>
      </c>
      <c r="T2499" s="5">
        <f t="shared" ref="T2499:T2562" si="239">((($I2499/60)/60)/24)+DATE(1970,1,1)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112.95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107.24975000000001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103.77500000000001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116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113.01761111111109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103.57142857142857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111.71428571428571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100.84615384615384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100*E2563/D2563</f>
        <v>0</v>
      </c>
      <c r="P2563" s="8">
        <f t="shared" ref="P2563:P2626" si="241">IF(L2563=0,0,E2563/L2563)</f>
        <v>0</v>
      </c>
      <c r="Q2563" t="str">
        <f t="shared" ref="Q2563:Q2626" si="242">LEFT($N2563,SEARCH("/",$N2563)-1)</f>
        <v>food</v>
      </c>
      <c r="R2563" t="str">
        <f t="shared" ref="R2563:R2626" si="243">MID($N2563,SEARCH("/",$N2563)+1,(LEN(N2563)-SEARCH("/",$N2563)+1))</f>
        <v>food trucks</v>
      </c>
      <c r="S2563" s="5">
        <f t="shared" ref="S2563:S2626" si="244">((($J2563/60)/60)/24)+DATE(1970,1,1)</f>
        <v>42260.528807870374</v>
      </c>
      <c r="T2563" s="5">
        <f t="shared" ref="T2563:T2626" si="245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0.84285714285714286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0.13850000000000001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0.16666666666666666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0.16666666666666666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3.8833333333333333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1.7333333333333334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0.16666666666666666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12.166666666666666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5.666666666666667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326.09166666666664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101.48571428571428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188.4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143.65230769230769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114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1379.420625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100*E2627/D2627</f>
        <v>956</v>
      </c>
      <c r="P2627" s="8">
        <f t="shared" ref="P2627:P2690" si="247">IF(L2627=0,0,E2627/L2627)</f>
        <v>27.576923076923077</v>
      </c>
      <c r="Q2627" t="str">
        <f t="shared" ref="Q2627:Q2690" si="248">LEFT($N2627,SEARCH("/",$N2627)-1)</f>
        <v>technology</v>
      </c>
      <c r="R2627" t="str">
        <f t="shared" ref="R2627:R2690" si="249">MID($N2627,SEARCH("/",$N2627)+1,(LEN(N2627)-SEARCH("/",$N2627)+1))</f>
        <v>space exploration</v>
      </c>
      <c r="S2627" s="5">
        <f t="shared" ref="S2627:S2690" si="250">((($J2627/60)/60)/24)+DATE(1970,1,1)</f>
        <v>42658.810277777782</v>
      </c>
      <c r="T2627" s="5">
        <f t="shared" ref="T2627:T2690" si="251">((($I2627/60)/60)/24)+DATE(1970,1,1)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106.02150537634408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105.66666666666667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9.9199999999999997E-2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5.0999999999999997E-2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123.14285714285714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6.415860933964205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62.84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17.512820512820515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28.3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100*E2691/D2691</f>
        <v>2.8571428571428571E-3</v>
      </c>
      <c r="P2691" s="8">
        <f t="shared" ref="P2691:P2754" si="253">IF(L2691=0,0,E2691/L2691)</f>
        <v>1</v>
      </c>
      <c r="Q2691" t="str">
        <f t="shared" ref="Q2691:Q2754" si="254">LEFT($N2691,SEARCH("/",$N2691)-1)</f>
        <v>food</v>
      </c>
      <c r="R2691" t="str">
        <f t="shared" ref="R2691:R2754" si="255">MID($N2691,SEARCH("/",$N2691)+1,(LEN(N2691)-SEARCH("/",$N2691)+1))</f>
        <v>food trucks</v>
      </c>
      <c r="S2691" s="5">
        <f t="shared" ref="S2691:S2754" si="256">((($J2691/60)/60)/24)+DATE(1970,1,1)</f>
        <v>42551.961689814809</v>
      </c>
      <c r="T2691" s="5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5.3846153846153849E-2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34.409999999999997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112.29714285714286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100.71611253196932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102.24133333333333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119.98009999999999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103.58333333333333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108.83333333333333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296.87520259319285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201.82666666666665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246.06080000000003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103.33333333333333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1.1000000000000001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11.458333333333334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100*E2755/D2755</f>
        <v>19</v>
      </c>
      <c r="P2755" s="8">
        <f t="shared" ref="P2755:P2818" si="259">IF(L2755=0,0,E2755/L2755)</f>
        <v>47.5</v>
      </c>
      <c r="Q2755" t="str">
        <f t="shared" ref="Q2755:Q2818" si="260">LEFT($N2755,SEARCH("/",$N2755)-1)</f>
        <v>publishing</v>
      </c>
      <c r="R2755" t="str">
        <f t="shared" ref="R2755:R2818" si="261">MID($N2755,SEARCH("/",$N2755)+1,(LEN(N2755)-SEARCH("/",$N2755)+1))</f>
        <v>children's books</v>
      </c>
      <c r="S2755" s="5">
        <f t="shared" ref="S2755:S2818" si="262">((($J2755/60)/60)/24)+DATE(1970,1,1)</f>
        <v>41117.900729166664</v>
      </c>
      <c r="T2755" s="5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0.66666666666666663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0.22842639593908629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10.411250000000001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14.25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0.33333333333333331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25.545454545454547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117.84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102.5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102.5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102.64512499999999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133.19999999999999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115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100*E2819/D2819</f>
        <v>130</v>
      </c>
      <c r="P2819" s="8">
        <f t="shared" ref="P2819:P2882" si="265">IF(L2819=0,0,E2819/L2819)</f>
        <v>23.636363636363637</v>
      </c>
      <c r="Q2819" t="str">
        <f t="shared" ref="Q2819:Q2882" si="266">LEFT($N2819,SEARCH("/",$N2819)-1)</f>
        <v>theater</v>
      </c>
      <c r="R2819" t="str">
        <f t="shared" ref="R2819:R2882" si="267">MID($N2819,SEARCH("/",$N2819)+1,(LEN(N2819)-SEARCH("/",$N2819)+1))</f>
        <v>plays</v>
      </c>
      <c r="S2819" s="5">
        <f t="shared" ref="S2819:S2882" si="268">((($J2819/60)/60)/24)+DATE(1970,1,1)</f>
        <v>42023.634976851856</v>
      </c>
      <c r="T2819" s="5">
        <f t="shared" ref="T2819:T2882" si="269">((($I2819/60)/60)/24)+DATE(1970,1,1)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116.92307692307692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103.33333333333333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107.75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120.25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114.7196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120.25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41.7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0.9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3.5000000000000003E-2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0.25892857142857145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100*E2883/D2883</f>
        <v>0</v>
      </c>
      <c r="P2883" s="8">
        <f t="shared" ref="P2883:P2946" si="271">IF(L2883=0,0,E2883/L2883)</f>
        <v>0</v>
      </c>
      <c r="Q2883" t="str">
        <f t="shared" ref="Q2883:Q2946" si="272">LEFT($N2883,SEARCH("/",$N2883)-1)</f>
        <v>theater</v>
      </c>
      <c r="R2883" t="str">
        <f t="shared" ref="R2883:R2946" si="273">MID($N2883,SEARCH("/",$N2883)+1,(LEN(N2883)-SEARCH("/",$N2883)+1))</f>
        <v>plays</v>
      </c>
      <c r="S2883" s="5">
        <f t="shared" ref="S2883:S2946" si="274">((($J2883/60)/60)/24)+DATE(1970,1,1)</f>
        <v>41916.597638888888</v>
      </c>
      <c r="T2883" s="5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0.41111111111111109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0.16666666666666666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38.06666666666667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20.833333333333332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4.2133333333333329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61.909090909090907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0.78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7.8378378378378377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102.44597777777778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105.09677419354838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133.33333333333334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20.425000000000001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100*E2947/D2947</f>
        <v>0</v>
      </c>
      <c r="P2947" s="8">
        <f t="shared" ref="P2947:P3010" si="277">IF(L2947=0,0,E2947/L2947)</f>
        <v>0</v>
      </c>
      <c r="Q2947" t="str">
        <f t="shared" ref="Q2947:Q3010" si="278">LEFT($N2947,SEARCH("/",$N2947)-1)</f>
        <v>theater</v>
      </c>
      <c r="R2947" t="str">
        <f t="shared" ref="R2947:R3010" si="279">MID($N2947,SEARCH("/",$N2947)+1,(LEN(N2947)-SEARCH("/",$N2947)+1))</f>
        <v>spaces</v>
      </c>
      <c r="S2947" s="5">
        <f t="shared" ref="S2947:S3010" si="280">((($J2947/60)/60)/24)+DATE(1970,1,1)</f>
        <v>42118.139583333337</v>
      </c>
      <c r="T2947" s="5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4.7999999999999996E-3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2.1920000000000002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1.8666666666666667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100.15625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109.16666666666667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146.53957758620689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121.65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100.3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318.699889104519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107.75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100*E3011/D3011</f>
        <v>119.756</v>
      </c>
      <c r="P3011" s="8">
        <f t="shared" ref="P3011:P3074" si="283">IF(L3011=0,0,E3011/L3011)</f>
        <v>233.8984375</v>
      </c>
      <c r="Q3011" t="str">
        <f t="shared" ref="Q3011:Q3074" si="284">LEFT($N3011,SEARCH("/",$N3011)-1)</f>
        <v>theater</v>
      </c>
      <c r="R3011" t="str">
        <f t="shared" ref="R3011:R3074" si="285">MID($N3011,SEARCH("/",$N3011)+1,(LEN(N3011)-SEARCH("/",$N3011)+1))</f>
        <v>spaces</v>
      </c>
      <c r="S3011" s="5">
        <f t="shared" ref="S3011:S3074" si="286">((($J3011/60)/60)/24)+DATE(1970,1,1)</f>
        <v>41939.569907407407</v>
      </c>
      <c r="T3011" s="5">
        <f t="shared" ref="T3011:T3074" si="287">((($I3011/60)/60)/24)+DATE(1970,1,1)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123.66666666666667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117.125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102.61176470588235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100.57142857142857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168.02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106.68571428571428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112.536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100.5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110.00666666666666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3.0066666666666668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7.0000000000000007E-2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14.1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100*E3075/D3075</f>
        <v>2.3035714285714284E-2</v>
      </c>
      <c r="P3075" s="8">
        <f t="shared" ref="P3075:P3138" si="289">IF(L3075=0,0,E3075/L3075)</f>
        <v>92.142857142857139</v>
      </c>
      <c r="Q3075" t="str">
        <f t="shared" ref="Q3075:Q3138" si="290">LEFT($N3075,SEARCH("/",$N3075)-1)</f>
        <v>theater</v>
      </c>
      <c r="R3075" t="str">
        <f t="shared" ref="R3075:R3138" si="291">MID($N3075,SEARCH("/",$N3075)+1,(LEN(N3075)-SEARCH("/",$N3075)+1))</f>
        <v>spaces</v>
      </c>
      <c r="S3075" s="5">
        <f t="shared" ref="S3075:S3138" si="292">((($J3075/60)/60)/24)+DATE(1970,1,1)</f>
        <v>42111.684027777781</v>
      </c>
      <c r="T3075" s="5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8.7999999999999995E-2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0.84173998587352461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1.8800000000000001E-2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0.28000000000000003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17.149999999999999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4.0999999999999996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0.66666666666666663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58.291457286432163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100*E3139/D3139</f>
        <v>3.3333333333333335</v>
      </c>
      <c r="P3139" s="8">
        <f t="shared" ref="P3139:P3202" si="295">IF(L3139=0,0,E3139/L3139)</f>
        <v>50</v>
      </c>
      <c r="Q3139" t="str">
        <f t="shared" ref="Q3139:Q3202" si="296">LEFT($N3139,SEARCH("/",$N3139)-1)</f>
        <v>theater</v>
      </c>
      <c r="R3139" t="str">
        <f t="shared" ref="R3139:R3202" si="297">MID($N3139,SEARCH("/",$N3139)+1,(LEN(N3139)-SEARCH("/",$N3139)+1))</f>
        <v>plays</v>
      </c>
      <c r="S3139" s="5">
        <f t="shared" ref="S3139:S3202" si="298">((($J3139/60)/60)/24)+DATE(1970,1,1)</f>
        <v>42807.885057870371</v>
      </c>
      <c r="T3139" s="5">
        <f t="shared" ref="T3139:T3202" si="299">((($I3139/60)/60)/24)+DATE(1970,1,1)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117.52500000000001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131.16666666666666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335.58333333333331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112.92857142857143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114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101.53333333333333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116.16666666666667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108.81428571428572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115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109.56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114.84210526315789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117.4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171.73333333333332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114.16238095238096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12.327272727272728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59.142857142857146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100*E3203/D3203</f>
        <v>1.25</v>
      </c>
      <c r="P3203" s="8">
        <f t="shared" ref="P3203:P3266" si="301">IF(L3203=0,0,E3203/L3203)</f>
        <v>12.5</v>
      </c>
      <c r="Q3203" t="str">
        <f t="shared" ref="Q3203:Q3266" si="302">LEFT($N3203,SEARCH("/",$N3203)-1)</f>
        <v>theater</v>
      </c>
      <c r="R3203" t="str">
        <f t="shared" ref="R3203:R3266" si="303">MID($N3203,SEARCH("/",$N3203)+1,(LEN(N3203)-SEARCH("/",$N3203)+1))</f>
        <v>musical</v>
      </c>
      <c r="S3203" s="5">
        <f t="shared" ref="S3203:S3266" si="304">((($J3203/60)/60)/24)+DATE(1970,1,1)</f>
        <v>41861.767094907409</v>
      </c>
      <c r="T3203" s="5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46.363636363636367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103.5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100.11666666666666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100.35142857142857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103.425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107.86499999999999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131.19999999999999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100.78754285714285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100.56666666666666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115.30588235294118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100.79166666666667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104.92727272727272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101.55200000000001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127.82222222222222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106.29949999999998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100.45454545454545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100*E3267/D3267</f>
        <v>164</v>
      </c>
      <c r="P3267" s="8">
        <f t="shared" ref="P3267:P3330" si="307">IF(L3267=0,0,E3267/L3267)</f>
        <v>70.285714285714292</v>
      </c>
      <c r="Q3267" t="str">
        <f t="shared" ref="Q3267:Q3330" si="308">LEFT($N3267,SEARCH("/",$N3267)-1)</f>
        <v>theater</v>
      </c>
      <c r="R3267" t="str">
        <f t="shared" ref="R3267:R3330" si="309">MID($N3267,SEARCH("/",$N3267)+1,(LEN(N3267)-SEARCH("/",$N3267)+1))</f>
        <v>plays</v>
      </c>
      <c r="S3267" s="5">
        <f t="shared" ref="S3267:S3330" si="310">((($J3267/60)/60)/24)+DATE(1970,1,1)</f>
        <v>42311.711979166663</v>
      </c>
      <c r="T3267" s="5">
        <f t="shared" ref="T3267:T3330" si="311">((($I3267/60)/60)/24)+DATE(1970,1,1)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101.5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101.66666666666667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101.3225806451613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116.84444444444445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102.64677419354838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114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100.07272727272728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116.2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103.39285714285714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104.51666666666667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159.42857142857142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101.66666666666667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100*E3331/D3331</f>
        <v>116.8</v>
      </c>
      <c r="P3331" s="8">
        <f t="shared" ref="P3331:P3394" si="313">IF(L3331=0,0,E3331/L3331)</f>
        <v>44.92307692307692</v>
      </c>
      <c r="Q3331" t="str">
        <f t="shared" ref="Q3331:Q3394" si="314">LEFT($N3331,SEARCH("/",$N3331)-1)</f>
        <v>theater</v>
      </c>
      <c r="R3331" t="str">
        <f t="shared" ref="R3331:R3394" si="315">MID($N3331,SEARCH("/",$N3331)+1,(LEN(N3331)-SEARCH("/",$N3331)+1))</f>
        <v>plays</v>
      </c>
      <c r="S3331" s="5">
        <f t="shared" ref="S3331:S3394" si="316">((($J3331/60)/60)/24)+DATE(1970,1,1)</f>
        <v>41837.323009259257</v>
      </c>
      <c r="T3331" s="5">
        <f t="shared" ref="T3331:T3394" si="317">((($I3331/60)/60)/24)+DATE(1970,1,1)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104.57142857142857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101.66666666666667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119.45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101.37777777777778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105.93333333333334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103.5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106.57142857142857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100.0125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100.74285714285715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111.71428571428571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116.86666666666666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100*E3395/D3395</f>
        <v>105.8</v>
      </c>
      <c r="P3395" s="8">
        <f t="shared" ref="P3395:P3458" si="319">IF(L3395=0,0,E3395/L3395)</f>
        <v>36.06818181818182</v>
      </c>
      <c r="Q3395" t="str">
        <f t="shared" ref="Q3395:Q3458" si="320">LEFT($N3395,SEARCH("/",$N3395)-1)</f>
        <v>theater</v>
      </c>
      <c r="R3395" t="str">
        <f t="shared" ref="R3395:R3458" si="321">MID($N3395,SEARCH("/",$N3395)+1,(LEN(N3395)-SEARCH("/",$N3395)+1))</f>
        <v>plays</v>
      </c>
      <c r="S3395" s="5">
        <f t="shared" ref="S3395:S3458" si="322">((($J3395/60)/60)/24)+DATE(1970,1,1)</f>
        <v>41923.921643518523</v>
      </c>
      <c r="T3395" s="5">
        <f t="shared" ref="T3395:T3458" si="323">((($I3395/60)/60)/24)+DATE(1970,1,1)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142.36363636363637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111.075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109.76666666666667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137.57142857142858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103.56666666666666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103.5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103.58333333333333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102.97033333333333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108.13333333333334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108.54949999999998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109.76190476190476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101.23076923076923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100*E3459/D3459</f>
        <v>140.19999999999999</v>
      </c>
      <c r="P3459" s="8">
        <f t="shared" ref="P3459:P3522" si="325">IF(L3459=0,0,E3459/L3459)</f>
        <v>50.981818181818184</v>
      </c>
      <c r="Q3459" t="str">
        <f t="shared" ref="Q3459:Q3522" si="326">LEFT($N3459,SEARCH("/",$N3459)-1)</f>
        <v>theater</v>
      </c>
      <c r="R3459" t="str">
        <f t="shared" ref="R3459:R3522" si="327">MID($N3459,SEARCH("/",$N3459)+1,(LEN(N3459)-SEARCH("/",$N3459)+1))</f>
        <v>plays</v>
      </c>
      <c r="S3459" s="5">
        <f t="shared" ref="S3459:S3522" si="328">((($J3459/60)/60)/24)+DATE(1970,1,1)</f>
        <v>42016.706678240742</v>
      </c>
      <c r="T3459" s="5">
        <f t="shared" ref="T3459:T3522" si="329">((($I3459/60)/60)/24)+DATE(1970,1,1)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142.66666666666666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155.19999999999999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127.5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158.19999999999999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100.66666666666667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107.56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101.5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102.66666666666667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110.04600000000001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100*E3523/D3523</f>
        <v>169.42857142857142</v>
      </c>
      <c r="P3523" s="8">
        <f t="shared" ref="P3523:P3586" si="331">IF(L3523=0,0,E3523/L3523)</f>
        <v>45.615384615384613</v>
      </c>
      <c r="Q3523" t="str">
        <f t="shared" ref="Q3523:Q3586" si="332">LEFT($N3523,SEARCH("/",$N3523)-1)</f>
        <v>theater</v>
      </c>
      <c r="R3523" t="str">
        <f t="shared" ref="R3523:R3586" si="333">MID($N3523,SEARCH("/",$N3523)+1,(LEN(N3523)-SEARCH("/",$N3523)+1))</f>
        <v>plays</v>
      </c>
      <c r="S3523" s="5">
        <f t="shared" ref="S3523:S3586" si="334">((($J3523/60)/60)/24)+DATE(1970,1,1)</f>
        <v>41881.361342592594</v>
      </c>
      <c r="T3523" s="5">
        <f t="shared" ref="T3523:T3586" si="335">((($I3523/60)/60)/24)+DATE(1970,1,1)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101.15151515151516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118.95833333333333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156.19999999999999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104.66666666666667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113.4222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100.45454545454545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100.036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103.5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105.49000000000001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100.5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130.55555555555554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100.48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100*E3587/D3587</f>
        <v>119.11764705882354</v>
      </c>
      <c r="P3587" s="8">
        <f t="shared" ref="P3587:P3650" si="337">IF(L3587=0,0,E3587/L3587)</f>
        <v>176.08695652173913</v>
      </c>
      <c r="Q3587" t="str">
        <f t="shared" ref="Q3587:Q3650" si="338">LEFT($N3587,SEARCH("/",$N3587)-1)</f>
        <v>theater</v>
      </c>
      <c r="R3587" t="str">
        <f t="shared" ref="R3587:R3650" si="339">MID($N3587,SEARCH("/",$N3587)+1,(LEN(N3587)-SEARCH("/",$N3587)+1))</f>
        <v>plays</v>
      </c>
      <c r="S3587" s="5">
        <f t="shared" ref="S3587:S3650" si="340">((($J3587/60)/60)/24)+DATE(1970,1,1)</f>
        <v>41964.716319444444</v>
      </c>
      <c r="T3587" s="5">
        <f t="shared" ref="T3587:T3650" si="341">((($I3587/60)/60)/24)+DATE(1970,1,1)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109.42666666666666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100.5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127.5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100.06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125.9375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170.66666666666666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112.83333333333333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130.26666666666668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113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104.93333333333334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102.66666666666667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2.0000000000000001E-4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51.023391812865498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30.866666666666667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100*E3651/D3651</f>
        <v>104</v>
      </c>
      <c r="P3651" s="8">
        <f t="shared" ref="P3651:P3714" si="343">IF(L3651=0,0,E3651/L3651)</f>
        <v>97.5</v>
      </c>
      <c r="Q3651" t="str">
        <f t="shared" ref="Q3651:Q3714" si="344">LEFT($N3651,SEARCH("/",$N3651)-1)</f>
        <v>theater</v>
      </c>
      <c r="R3651" t="str">
        <f t="shared" ref="R3651:R3714" si="345">MID($N3651,SEARCH("/",$N3651)+1,(LEN(N3651)-SEARCH("/",$N3651)+1))</f>
        <v>plays</v>
      </c>
      <c r="S3651" s="5">
        <f t="shared" ref="S3651:S3714" si="346">((($J3651/60)/60)/24)+DATE(1970,1,1)</f>
        <v>41780.712893518517</v>
      </c>
      <c r="T3651" s="5">
        <f t="shared" ref="T3651:T3714" si="347">((($I3651/60)/60)/24)+DATE(1970,1,1)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250.66666666666666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100.5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100.66666666666667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103.17033333333333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103.5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101.53333333333333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102.5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105.7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101.42857142857143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109.16666666666667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100.33333333333333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109.16666666666667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123.42857142857143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121.33333333333333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114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153.73333333333332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100*E3715/D3715</f>
        <v>101.5</v>
      </c>
      <c r="P3715" s="8">
        <f t="shared" ref="P3715:P3778" si="349">IF(L3715=0,0,E3715/L3715)</f>
        <v>106.84210526315789</v>
      </c>
      <c r="Q3715" t="str">
        <f t="shared" ref="Q3715:Q3778" si="350">LEFT($N3715,SEARCH("/",$N3715)-1)</f>
        <v>theater</v>
      </c>
      <c r="R3715" t="str">
        <f t="shared" ref="R3715:R3778" si="351">MID($N3715,SEARCH("/",$N3715)+1,(LEN(N3715)-SEARCH("/",$N3715)+1))</f>
        <v>plays</v>
      </c>
      <c r="S3715" s="5">
        <f t="shared" ref="S3715:S3778" si="352">((($J3715/60)/60)/24)+DATE(1970,1,1)</f>
        <v>42505.738032407404</v>
      </c>
      <c r="T3715" s="5">
        <f t="shared" ref="T3715:T3778" si="353">((($I3715/60)/60)/24)+DATE(1970,1,1)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102.57142857142857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338.70588235294116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28.466666666666665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0.66666666666666663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100.45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113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102.33333333333333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110.24425000000001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101.01540000000001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102.65009999999999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100*E3779/D3779</f>
        <v>143.19999999999999</v>
      </c>
      <c r="P3779" s="8">
        <f t="shared" ref="P3779:P3842" si="355">IF(L3779=0,0,E3779/L3779)</f>
        <v>48.542372881355931</v>
      </c>
      <c r="Q3779" t="str">
        <f t="shared" ref="Q3779:Q3842" si="356">LEFT($N3779,SEARCH("/",$N3779)-1)</f>
        <v>theater</v>
      </c>
      <c r="R3779" t="str">
        <f t="shared" ref="R3779:R3842" si="357">MID($N3779,SEARCH("/",$N3779)+1,(LEN(N3779)-SEARCH("/",$N3779)+1))</f>
        <v>musical</v>
      </c>
      <c r="S3779" s="5">
        <f t="shared" ref="S3779:S3842" si="358">((($J3779/60)/60)/24)+DATE(1970,1,1)</f>
        <v>41887.111354166671</v>
      </c>
      <c r="T3779" s="5">
        <f t="shared" ref="T3779:T3842" si="359">((($I3779/60)/60)/24)+DATE(1970,1,1)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115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110.96666666666667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0.66666666666666663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0.28000000000000003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59.657142857142858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89.666666666666671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4.0045454545454549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19.649999999999999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30.333333333333332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106.02200000000001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104.66666666666667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100*E3843/D3843</f>
        <v>8.7200000000000006</v>
      </c>
      <c r="P3843" s="8">
        <f t="shared" ref="P3843:P3906" si="361">IF(L3843=0,0,E3843/L3843)</f>
        <v>25.647058823529413</v>
      </c>
      <c r="Q3843" t="str">
        <f t="shared" ref="Q3843:Q3906" si="362">LEFT($N3843,SEARCH("/",$N3843)-1)</f>
        <v>theater</v>
      </c>
      <c r="R3843" t="str">
        <f t="shared" ref="R3843:R3906" si="363">MID($N3843,SEARCH("/",$N3843)+1,(LEN(N3843)-SEARCH("/",$N3843)+1))</f>
        <v>plays</v>
      </c>
      <c r="S3843" s="5">
        <f t="shared" ref="S3843:S3906" si="364">((($J3843/60)/60)/24)+DATE(1970,1,1)</f>
        <v>41780.785729166666</v>
      </c>
      <c r="T3843" s="5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41.489795918367349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0.55000000000000004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2.6666666666666665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52.794871794871796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4.9640000000000004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13.066666666666666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1.4750000000000001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3.4666666666666668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17.600000000000001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100*E3907/D3907</f>
        <v>11.533333333333333</v>
      </c>
      <c r="P3907" s="8">
        <f t="shared" ref="P3907:P3970" si="367">IF(L3907=0,0,E3907/L3907)</f>
        <v>24.714285714285715</v>
      </c>
      <c r="Q3907" t="str">
        <f t="shared" ref="Q3907:Q3970" si="368">LEFT($N3907,SEARCH("/",$N3907)-1)</f>
        <v>theater</v>
      </c>
      <c r="R3907" t="str">
        <f t="shared" ref="R3907:R3970" si="369">MID($N3907,SEARCH("/",$N3907)+1,(LEN(N3907)-SEARCH("/",$N3907)+1))</f>
        <v>plays</v>
      </c>
      <c r="S3907" s="5">
        <f t="shared" ref="S3907:S3970" si="370">((($J3907/60)/60)/24)+DATE(1970,1,1)</f>
        <v>42124.623877314814</v>
      </c>
      <c r="T3907" s="5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8.6666666666666661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0.22500000000000001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0.33333333333333331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86.135181975736572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3.3666666666666667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24.333333333333332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14.25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100*E3971/D3971</f>
        <v>7.4690265486725664</v>
      </c>
      <c r="P3971" s="8">
        <f t="shared" ref="P3971:P4034" si="373">IF(L3971=0,0,E3971/L3971)</f>
        <v>35.166666666666664</v>
      </c>
      <c r="Q3971" t="str">
        <f t="shared" ref="Q3971:Q4034" si="374">LEFT($N3971,SEARCH("/",$N3971)-1)</f>
        <v>theater</v>
      </c>
      <c r="R3971" t="str">
        <f t="shared" ref="R3971:R4034" si="375">MID($N3971,SEARCH("/",$N3971)+1,(LEN(N3971)-SEARCH("/",$N3971)+1))</f>
        <v>plays</v>
      </c>
      <c r="S3971" s="5">
        <f t="shared" ref="S3971:S4034" si="376">((($J3971/60)/60)/24)+DATE(1970,1,1)</f>
        <v>42601.854699074072</v>
      </c>
      <c r="T3971" s="5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0.97142857142857142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21.1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78.099999999999994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57.2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1.3333333333333333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1.4285714285714285E-2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8.6666666666666661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0.82857142857142863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16.666666666666668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69.561111111111117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100*E4035/D4035</f>
        <v>25.698702928870294</v>
      </c>
      <c r="P4035" s="8">
        <f t="shared" ref="P4035:P4098" si="379">IF(L4035=0,0,E4035/L4035)</f>
        <v>65.340319148936175</v>
      </c>
      <c r="Q4035" t="str">
        <f t="shared" ref="Q4035:Q4098" si="380">LEFT($N4035,SEARCH("/",$N4035)-1)</f>
        <v>theater</v>
      </c>
      <c r="R4035" t="str">
        <f t="shared" ref="R4035:R4098" si="381">MID($N4035,SEARCH("/",$N4035)+1,(LEN(N4035)-SEARCH("/",$N4035)+1))</f>
        <v>plays</v>
      </c>
      <c r="S4035" s="5">
        <f t="shared" ref="S4035:S4098" si="382">((($J4035/60)/60)/24)+DATE(1970,1,1)</f>
        <v>42614.268796296295</v>
      </c>
      <c r="T4035" s="5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1.4814814814814814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2.2000000000000002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37.533333333333331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0.16666666666666666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1.0000000000000002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0.16666666666666666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0.33333333333333331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2.6666666666666665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100*E4099/D4099</f>
        <v>0</v>
      </c>
      <c r="P4099" s="8">
        <f t="shared" ref="P4099:P4115" si="385">IF(L4099=0,0,E4099/L4099)</f>
        <v>0</v>
      </c>
      <c r="Q4099" t="str">
        <f t="shared" ref="Q4099:Q4115" si="386">LEFT($N4099,SEARCH("/",$N4099)-1)</f>
        <v>theater</v>
      </c>
      <c r="R4099" t="str">
        <f t="shared" ref="R4099:R4115" si="387">MID($N4099,SEARCH("/",$N4099)+1,(LEN(N4099)-SEARCH("/",$N4099)+1))</f>
        <v>plays</v>
      </c>
      <c r="S4099" s="5">
        <f t="shared" ref="S4099:S4115" si="388">((($J4099/60)/60)/24)+DATE(1970,1,1)</f>
        <v>42344.824502314819</v>
      </c>
      <c r="T4099" s="5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6.9696969696969697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2.0499999999999998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autoFilter ref="A1:T4115" xr:uid="{00000000-0001-0000-0000-000000000000}">
    <filterColumn colId="5">
      <filters>
        <filter val="canceled"/>
        <filter val="failed"/>
      </filters>
    </filterColumn>
  </autoFilter>
  <conditionalFormatting sqref="F2:F4115">
    <cfRule type="cellIs" dxfId="31" priority="4" operator="equal">
      <formula>"live"</formula>
    </cfRule>
    <cfRule type="cellIs" dxfId="30" priority="5" operator="equal">
      <formula>"canceled"</formula>
    </cfRule>
    <cfRule type="cellIs" dxfId="29" priority="6" operator="equal">
      <formula>"successful"</formula>
    </cfRule>
    <cfRule type="cellIs" dxfId="28" priority="7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2C32-C53C-49BE-8DA9-8F5DF6966B5F}">
  <dimension ref="A1:G1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9" t="s">
        <v>8223</v>
      </c>
      <c r="B1" t="s">
        <v>8323</v>
      </c>
    </row>
    <row r="3" spans="1:7" x14ac:dyDescent="0.25">
      <c r="A3" s="9" t="s">
        <v>8322</v>
      </c>
      <c r="B3" s="9" t="s">
        <v>8321</v>
      </c>
    </row>
    <row r="4" spans="1:7" x14ac:dyDescent="0.25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7" x14ac:dyDescent="0.25">
      <c r="A5" s="10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  <c r="G5" s="18"/>
    </row>
    <row r="6" spans="1:7" x14ac:dyDescent="0.25">
      <c r="A6" s="10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  <c r="G6" s="18"/>
    </row>
    <row r="7" spans="1:7" x14ac:dyDescent="0.25">
      <c r="A7" s="10" t="s">
        <v>8319</v>
      </c>
      <c r="B7" s="12"/>
      <c r="C7" s="12">
        <v>140</v>
      </c>
      <c r="D7" s="12"/>
      <c r="E7" s="12">
        <v>80</v>
      </c>
      <c r="F7" s="12">
        <v>220</v>
      </c>
      <c r="G7" s="18"/>
    </row>
    <row r="8" spans="1:7" x14ac:dyDescent="0.25">
      <c r="A8" s="10" t="s">
        <v>8314</v>
      </c>
      <c r="B8" s="12">
        <v>24</v>
      </c>
      <c r="C8" s="12"/>
      <c r="D8" s="12"/>
      <c r="E8" s="12"/>
      <c r="F8" s="12">
        <v>24</v>
      </c>
      <c r="G8" s="18"/>
    </row>
    <row r="9" spans="1:7" x14ac:dyDescent="0.25">
      <c r="A9" s="10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  <c r="G9" s="18"/>
    </row>
    <row r="10" spans="1:7" x14ac:dyDescent="0.25">
      <c r="A10" s="10" t="s">
        <v>8320</v>
      </c>
      <c r="B10" s="12"/>
      <c r="C10" s="12">
        <v>117</v>
      </c>
      <c r="D10" s="12"/>
      <c r="E10" s="12">
        <v>103</v>
      </c>
      <c r="F10" s="12">
        <v>220</v>
      </c>
      <c r="G10" s="18"/>
    </row>
    <row r="11" spans="1:7" x14ac:dyDescent="0.25">
      <c r="A11" s="10" t="s">
        <v>8316</v>
      </c>
      <c r="B11" s="12">
        <v>30</v>
      </c>
      <c r="C11" s="12">
        <v>127</v>
      </c>
      <c r="D11" s="12"/>
      <c r="E11" s="12">
        <v>80</v>
      </c>
      <c r="F11" s="12">
        <v>237</v>
      </c>
      <c r="G11" s="18"/>
    </row>
    <row r="12" spans="1:7" x14ac:dyDescent="0.25">
      <c r="A12" s="10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  <c r="G12" s="18"/>
    </row>
    <row r="13" spans="1:7" x14ac:dyDescent="0.25">
      <c r="A13" s="10" t="s">
        <v>8318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  <c r="G13" s="18"/>
    </row>
    <row r="14" spans="1:7" x14ac:dyDescent="0.25">
      <c r="A14" s="10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  <c r="G14" s="18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592E-24ED-470E-90E4-F4AB622900E7}">
  <dimension ref="A1:F47"/>
  <sheetViews>
    <sheetView workbookViewId="0">
      <selection activeCell="A5" sqref="A5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8311</v>
      </c>
    </row>
    <row r="6" spans="1:6" x14ac:dyDescent="0.25">
      <c r="A6" s="10" t="s">
        <v>8387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8388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8389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8390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8380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8391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8392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8381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8324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8393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8394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0" t="s">
        <v>8395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0" t="s">
        <v>8396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0" t="s">
        <v>8325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0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0" t="s">
        <v>8397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0" t="s">
        <v>8382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0" t="s">
        <v>8398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0" t="s">
        <v>8399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0" t="s">
        <v>8400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0" t="s">
        <v>8401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0" t="s">
        <v>8402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0" t="s">
        <v>8403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0" t="s">
        <v>8404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0" t="s">
        <v>8405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0" t="s">
        <v>8383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0" t="s">
        <v>8406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0" t="s">
        <v>8407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0" t="s">
        <v>8384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0" t="s">
        <v>8408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0" t="s">
        <v>8409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0" t="s">
        <v>8410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0" t="s">
        <v>8411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0" t="s">
        <v>8412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0" t="s">
        <v>8413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0" t="s">
        <v>8414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0" t="s">
        <v>8415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8416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8417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8418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8327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2032-7402-4592-901E-B857E68B9AAB}">
  <dimension ref="A1:F18"/>
  <sheetViews>
    <sheetView workbookViewId="0">
      <selection activeCell="A4" sqref="A4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8342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8311</v>
      </c>
    </row>
    <row r="6" spans="1:6" x14ac:dyDescent="0.25">
      <c r="A6" s="13" t="s">
        <v>8336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3" t="s">
        <v>8337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3" t="s">
        <v>8338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3" t="s">
        <v>8339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3" t="s">
        <v>8330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3" t="s">
        <v>8340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3" t="s">
        <v>8331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3" t="s">
        <v>8332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3" t="s">
        <v>8333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3" t="s">
        <v>8334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3" t="s">
        <v>8335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3" t="s">
        <v>8341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3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7709A-A0A5-47DA-84A4-5DE62EF27649}">
  <dimension ref="A1:H13"/>
  <sheetViews>
    <sheetView zoomScale="80" zoomScaleNormal="80" workbookViewId="0">
      <selection activeCell="H17" sqref="H1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8343</v>
      </c>
      <c r="B1" t="s">
        <v>8344</v>
      </c>
      <c r="C1" t="s">
        <v>8345</v>
      </c>
      <c r="D1" t="s">
        <v>8346</v>
      </c>
      <c r="E1" t="s">
        <v>8347</v>
      </c>
      <c r="F1" t="s">
        <v>8348</v>
      </c>
      <c r="G1" t="s">
        <v>8349</v>
      </c>
      <c r="H1" t="s">
        <v>8350</v>
      </c>
    </row>
    <row r="2" spans="1:8" x14ac:dyDescent="0.25">
      <c r="A2" t="s">
        <v>8351</v>
      </c>
      <c r="B2" s="11">
        <f>COUNTIFS(Sheet1!$D$2:$D$4115,"&lt;1000",Sheet1!$F$2:$F$4115,"successful")</f>
        <v>322</v>
      </c>
      <c r="C2" s="11">
        <f>COUNTIFS(Sheet1!$D$2:$D$4115,"&lt;1000",Sheet1!$F$2:$F$4115,"failed")</f>
        <v>113</v>
      </c>
      <c r="D2" s="11">
        <f>COUNTIFS(Sheet1!$D$2:$D$4115,"&lt;1000",Sheet1!$F$2:$F$4115,"canceled")</f>
        <v>18</v>
      </c>
      <c r="E2" s="11">
        <f t="shared" ref="E2:E13" si="0"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8352</v>
      </c>
      <c r="B3" s="11">
        <f>COUNTIFS(Sheet1!$D$2:$D$4115,"&gt;=1000",Sheet1!$F$2:$F$4115,"successful",Sheet1!$D$2:$D$4115,"&lt;5000")</f>
        <v>932</v>
      </c>
      <c r="C3" s="11">
        <f>COUNTIFS(Sheet1!$D$2:$D$4115,"&gt;=1000",Sheet1!$F$2:$F$4115,"failed",Sheet1!$D$2:$D$4115,"&lt;5000")</f>
        <v>420</v>
      </c>
      <c r="D3" s="11">
        <f>COUNTIFS(Sheet1!$D$2:$D$4115,"&gt;=1000",Sheet1!$F$2:$F$4115,"canceled",Sheet1!$D$2:$D$4115,"&lt;5000")</f>
        <v>60</v>
      </c>
      <c r="E3" s="11">
        <f t="shared" si="0"/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8353</v>
      </c>
      <c r="B4" s="11">
        <f>COUNTIFS(Sheet1!$D$2:$D$4115,"&gt;=5000",Sheet1!$F$2:$F$4115,"successful",Sheet1!$D$2:$D$4115,"&lt;10000")</f>
        <v>381</v>
      </c>
      <c r="C4" s="11">
        <f>COUNTIFS(Sheet1!$D$2:$D$4115,"&gt;=5000",Sheet1!$F$2:$F$4115,"failed",Sheet1!$D$2:$D$4115,"&lt;10000")</f>
        <v>283</v>
      </c>
      <c r="D4" s="11">
        <f>COUNTIFS(Sheet1!$D$2:$D$4115,"&gt;=5000",Sheet1!$F$2:$F$4115,"canceled",Sheet1!$D$2:$D$4115,"&lt;10000")</f>
        <v>52</v>
      </c>
      <c r="E4" s="11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8354</v>
      </c>
      <c r="B5" s="11">
        <f>COUNTIFS(Sheet1!$D$2:$D$4115,"&gt;=10000",Sheet1!$F$2:$F$4115,"successful",Sheet1!$D$2:$D$4115,"&lt;15000")</f>
        <v>168</v>
      </c>
      <c r="C5" s="11">
        <f>COUNTIFS(Sheet1!$D$2:$D$4115,"&gt;=10000",Sheet1!$F$2:$F$4115,"failed",Sheet1!$D$2:$D$4115,"&lt;15000")</f>
        <v>144</v>
      </c>
      <c r="D5" s="11">
        <f>COUNTIFS(Sheet1!$D$2:$D$4115,"&gt;=10000",Sheet1!$F$2:$F$4115,"canceled",Sheet1!$D$2:$D$4115,"&lt;15000")</f>
        <v>40</v>
      </c>
      <c r="E5" s="11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8355</v>
      </c>
      <c r="B6" s="11">
        <f>COUNTIFS(Sheet1!$D$2:$D$4115,"&gt;=15000",Sheet1!$F$2:$F$4115,"successful",Sheet1!$D$2:$D$4115,"&lt;20000")</f>
        <v>94</v>
      </c>
      <c r="C6" s="11">
        <f>COUNTIFS(Sheet1!$D$2:$D$4115,"&gt;=15000",Sheet1!$F$2:$F$4115,"failed",Sheet1!$D$2:$D$4115,"&lt;20000")</f>
        <v>90</v>
      </c>
      <c r="D6" s="11">
        <f>COUNTIFS(Sheet1!$D$2:$D$4115,"&gt;=15000",Sheet1!$F$2:$F$4115,"canceled",Sheet1!$D$2:$D$4115,"&lt;20000")</f>
        <v>17</v>
      </c>
      <c r="E6" s="11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8356</v>
      </c>
      <c r="B7" s="11">
        <f>COUNTIFS(Sheet1!$D$2:$D$4115,"&gt;=20000",Sheet1!$F$2:$F$4115,"successful",Sheet1!$D$2:$D$4115,"&lt;25000")</f>
        <v>62</v>
      </c>
      <c r="C7" s="11">
        <f>COUNTIFS(Sheet1!$D$2:$D$4115,"&gt;=20000",Sheet1!$F$2:$F$4115,"failed",Sheet1!$D$2:$D$4115,"&lt;25000")</f>
        <v>72</v>
      </c>
      <c r="D7" s="11">
        <f>COUNTIFS(Sheet1!$D$2:$D$4115,"&gt;=20000",Sheet1!$F$2:$F$4115,"canceled",Sheet1!$D$2:$D$4115,"&lt;25000")</f>
        <v>14</v>
      </c>
      <c r="E7" s="11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8357</v>
      </c>
      <c r="B8" s="11">
        <f>COUNTIFS(Sheet1!$D$2:$D$4115,"&gt;=25000",Sheet1!$F$2:$F$4115,"successful",Sheet1!$D$2:$D$4115,"&lt;30000")</f>
        <v>55</v>
      </c>
      <c r="C8" s="11">
        <f>COUNTIFS(Sheet1!$D$2:$D$4115,"&gt;=25000",Sheet1!$F$2:$F$4115,"failed",Sheet1!$D$2:$D$4115,"&lt;30000")</f>
        <v>64</v>
      </c>
      <c r="D8" s="11">
        <f>COUNTIFS(Sheet1!$D$2:$D$4115,"&gt;=25000",Sheet1!$F$2:$F$4115,"canceled",Sheet1!$D$2:$D$4115,"&lt;30000")</f>
        <v>18</v>
      </c>
      <c r="E8" s="11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8358</v>
      </c>
      <c r="B9" s="11">
        <f>COUNTIFS(Sheet1!$D$2:$D$4115,"&gt;=30000",Sheet1!$F$2:$F$4115,"successful",Sheet1!$D$2:$D$4115,"&lt;35000")</f>
        <v>32</v>
      </c>
      <c r="C9" s="11">
        <f>COUNTIFS(Sheet1!$D$2:$D$4115,"&gt;=30000",Sheet1!$F$2:$F$4115,"failed",Sheet1!$D$2:$D$4115,"&lt;35000")</f>
        <v>37</v>
      </c>
      <c r="D9" s="11">
        <f>COUNTIFS(Sheet1!$D$2:$D$4115,"&gt;=30000",Sheet1!$F$2:$F$4115,"canceled",Sheet1!$D$2:$D$4115,"&lt;35000")</f>
        <v>13</v>
      </c>
      <c r="E9" s="11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8359</v>
      </c>
      <c r="B10" s="11">
        <f>COUNTIFS(Sheet1!$D$2:$D$4115,"&gt;=35000",Sheet1!$F$2:$F$4115,"successful",Sheet1!$D$2:$D$4115,"&lt;40000")</f>
        <v>26</v>
      </c>
      <c r="C10" s="11">
        <f>COUNTIFS(Sheet1!$D$2:$D$4115,"&gt;=35000",Sheet1!$F$2:$F$4115,"failed",Sheet1!$D$2:$D$4115,"&lt;40000")</f>
        <v>22</v>
      </c>
      <c r="D10" s="11">
        <f>COUNTIFS(Sheet1!$D$2:$D$4115,"&gt;=35000",Sheet1!$F$2:$F$4115,"canceled",Sheet1!$D$2:$D$4115,"&lt;40000")</f>
        <v>7</v>
      </c>
      <c r="E10" s="11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8360</v>
      </c>
      <c r="B11" s="11">
        <f>COUNTIFS(Sheet1!$D$2:$D$4115,"&gt;=40000",Sheet1!$F$2:$F$4115,"successful",Sheet1!$D$2:$D$4115,"&lt;45000")</f>
        <v>21</v>
      </c>
      <c r="C11" s="11">
        <f>COUNTIFS(Sheet1!$D$2:$D$4115,"&gt;=40000",Sheet1!$F$2:$F$4115,"failed",Sheet1!$D$2:$D$4115,"&lt;45000")</f>
        <v>16</v>
      </c>
      <c r="D11" s="11">
        <f>COUNTIFS(Sheet1!$D$2:$D$4115,"&gt;=40000",Sheet1!$F$2:$F$4115,"canceled",Sheet1!$D$2:$D$4115,"&lt;45000")</f>
        <v>6</v>
      </c>
      <c r="E11" s="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8361</v>
      </c>
      <c r="B12" s="11">
        <f>COUNTIFS(Sheet1!$D$2:$D$4115,"&gt;=45000",Sheet1!$F$2:$F$4115,"successful",Sheet1!$D$2:$D$4115,"&lt;50000")</f>
        <v>6</v>
      </c>
      <c r="C12" s="11">
        <f>COUNTIFS(Sheet1!$D$2:$D$4115,"&gt;=45000",Sheet1!$F$2:$F$4115,"failed",Sheet1!$D$2:$D$4115,"&lt;50000")</f>
        <v>11</v>
      </c>
      <c r="D12" s="11">
        <f>COUNTIFS(Sheet1!$D$2:$D$4115,"&gt;=45000",Sheet1!$F$2:$F$4115,"canceled",Sheet1!$D$2:$D$4115,"&lt;50000")</f>
        <v>4</v>
      </c>
      <c r="E12" s="11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8362</v>
      </c>
      <c r="B13" s="11">
        <f>COUNTIFS(Sheet1!$D$2:$D$4115,"&gt;=50000",Sheet1!$F$2:$F$4115,"successful")</f>
        <v>86</v>
      </c>
      <c r="C13" s="11">
        <f>COUNTIFS(Sheet1!$D$2:$D$4115,"&gt;=50000",Sheet1!$F$2:$F$4115,"failed")</f>
        <v>258</v>
      </c>
      <c r="D13" s="11">
        <f>COUNTIFS(Sheet1!$D$2:$D$4115,"&gt;=50000",Sheet1!$F$2:$F$4115,"canceled")</f>
        <v>100</v>
      </c>
      <c r="E13" s="11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C5FB0-EE4A-4366-ABD2-965C6118956F}">
  <dimension ref="A1:AQ2186"/>
  <sheetViews>
    <sheetView tabSelected="1" zoomScale="70" zoomScaleNormal="70" workbookViewId="0">
      <selection activeCell="K27" sqref="K27"/>
    </sheetView>
  </sheetViews>
  <sheetFormatPr defaultRowHeight="15" x14ac:dyDescent="0.25"/>
  <cols>
    <col min="1" max="1" width="11.5703125" style="16" bestFit="1" customWidth="1"/>
    <col min="2" max="2" width="18.85546875" style="16" bestFit="1" customWidth="1"/>
    <col min="3" max="3" width="4.7109375" style="16" customWidth="1"/>
    <col min="4" max="4" width="43" style="16" customWidth="1"/>
    <col min="5" max="5" width="14.85546875" style="17" bestFit="1" customWidth="1"/>
    <col min="6" max="6" width="12.140625" style="16" customWidth="1"/>
    <col min="7" max="7" width="11.5703125" style="16" bestFit="1" customWidth="1"/>
    <col min="8" max="8" width="18.85546875" style="16" bestFit="1" customWidth="1"/>
    <col min="9" max="9" width="4.7109375" style="16" customWidth="1"/>
    <col min="10" max="10" width="43.85546875" style="16" customWidth="1"/>
    <col min="11" max="11" width="14.85546875" style="17" bestFit="1" customWidth="1"/>
    <col min="12" max="12" width="9.140625" style="16"/>
    <col min="13" max="13" width="4.7109375" style="16" customWidth="1"/>
    <col min="14" max="15" width="9.140625" style="16"/>
    <col min="16" max="16" width="8.28515625" style="16" bestFit="1" customWidth="1"/>
    <col min="17" max="16384" width="9.140625" style="16"/>
  </cols>
  <sheetData>
    <row r="1" spans="1:43" x14ac:dyDescent="0.25">
      <c r="A1" s="1" t="s">
        <v>8218</v>
      </c>
      <c r="B1" s="1" t="s">
        <v>8262</v>
      </c>
      <c r="D1" s="15" t="s">
        <v>8375</v>
      </c>
      <c r="G1" s="1" t="s">
        <v>8218</v>
      </c>
      <c r="H1" s="1" t="s">
        <v>8262</v>
      </c>
      <c r="J1" s="15" t="s">
        <v>8375</v>
      </c>
      <c r="AL1" s="16" t="s">
        <v>8385</v>
      </c>
    </row>
    <row r="2" spans="1:43" x14ac:dyDescent="0.25">
      <c r="A2" t="s">
        <v>8219</v>
      </c>
      <c r="B2">
        <v>182</v>
      </c>
      <c r="D2" s="16" t="s">
        <v>8363</v>
      </c>
      <c r="E2" s="17">
        <f>AVERAGE($B$2:$B$2186)</f>
        <v>194.42517162471395</v>
      </c>
      <c r="G2" t="s">
        <v>8220</v>
      </c>
      <c r="H2">
        <v>1</v>
      </c>
      <c r="J2" s="16" t="s">
        <v>8363</v>
      </c>
      <c r="K2" s="17">
        <f>AVERAGE($H$2:$H$1880)</f>
        <v>19.492283129324107</v>
      </c>
      <c r="AL2" s="1" t="s">
        <v>8218</v>
      </c>
      <c r="AM2" s="1" t="s">
        <v>8262</v>
      </c>
      <c r="AP2" s="1" t="s">
        <v>8218</v>
      </c>
      <c r="AQ2" s="1" t="s">
        <v>8262</v>
      </c>
    </row>
    <row r="3" spans="1:43" x14ac:dyDescent="0.25">
      <c r="A3" t="s">
        <v>8219</v>
      </c>
      <c r="B3">
        <v>79</v>
      </c>
      <c r="D3" s="16" t="s">
        <v>8364</v>
      </c>
      <c r="E3" s="17">
        <f>MEDIAN($B$2:$B$2186)</f>
        <v>62</v>
      </c>
      <c r="G3" t="s">
        <v>8220</v>
      </c>
      <c r="H3">
        <v>1</v>
      </c>
      <c r="J3" s="16" t="s">
        <v>8364</v>
      </c>
      <c r="K3" s="17">
        <f>MEDIAN($H$2:$H$1880)</f>
        <v>3</v>
      </c>
      <c r="AL3" t="s">
        <v>8219</v>
      </c>
      <c r="AM3">
        <v>182</v>
      </c>
      <c r="AP3" t="s">
        <v>8220</v>
      </c>
      <c r="AQ3">
        <v>1</v>
      </c>
    </row>
    <row r="4" spans="1:43" x14ac:dyDescent="0.25">
      <c r="A4" t="s">
        <v>8219</v>
      </c>
      <c r="B4">
        <v>35</v>
      </c>
      <c r="D4" s="16" t="s">
        <v>8365</v>
      </c>
      <c r="E4" s="17">
        <f>MIN($B$2:$B$2186)</f>
        <v>1</v>
      </c>
      <c r="G4" t="s">
        <v>8220</v>
      </c>
      <c r="H4">
        <v>0</v>
      </c>
      <c r="J4" s="16" t="s">
        <v>8365</v>
      </c>
      <c r="K4" s="17">
        <f>MIN($H$2:$H$1880)</f>
        <v>0</v>
      </c>
      <c r="AL4" t="s">
        <v>8219</v>
      </c>
      <c r="AM4">
        <v>79</v>
      </c>
      <c r="AP4" t="s">
        <v>8220</v>
      </c>
      <c r="AQ4">
        <v>1</v>
      </c>
    </row>
    <row r="5" spans="1:43" x14ac:dyDescent="0.25">
      <c r="A5" t="s">
        <v>8219</v>
      </c>
      <c r="B5">
        <v>150</v>
      </c>
      <c r="D5" s="16" t="s">
        <v>8366</v>
      </c>
      <c r="E5" s="17">
        <f>MAX($B$2:$B$2186)</f>
        <v>26457</v>
      </c>
      <c r="G5" t="s">
        <v>8220</v>
      </c>
      <c r="H5">
        <v>6</v>
      </c>
      <c r="J5" s="16" t="s">
        <v>8366</v>
      </c>
      <c r="K5" s="17">
        <f>MAX($H$2:$H$1880)</f>
        <v>1501</v>
      </c>
      <c r="AL5" t="s">
        <v>8219</v>
      </c>
      <c r="AM5">
        <v>35</v>
      </c>
      <c r="AP5" t="s">
        <v>8220</v>
      </c>
      <c r="AQ5">
        <v>0</v>
      </c>
    </row>
    <row r="6" spans="1:43" x14ac:dyDescent="0.25">
      <c r="A6" t="s">
        <v>8219</v>
      </c>
      <c r="B6">
        <v>284</v>
      </c>
      <c r="D6" s="16" t="s">
        <v>8367</v>
      </c>
      <c r="E6" s="17">
        <f>_xlfn.VAR.P($B$2:$B$2186)</f>
        <v>712840.9867348104</v>
      </c>
      <c r="G6" t="s">
        <v>8220</v>
      </c>
      <c r="H6">
        <v>0</v>
      </c>
      <c r="J6" s="16" t="s">
        <v>8367</v>
      </c>
      <c r="K6" s="17">
        <f>_xlfn.VAR.P($H$2:$H$1880)</f>
        <v>5243.674102238092</v>
      </c>
      <c r="AL6" t="s">
        <v>8219</v>
      </c>
      <c r="AM6">
        <v>150</v>
      </c>
      <c r="AP6" t="s">
        <v>8220</v>
      </c>
      <c r="AQ6">
        <v>6</v>
      </c>
    </row>
    <row r="7" spans="1:43" x14ac:dyDescent="0.25">
      <c r="A7" t="s">
        <v>8219</v>
      </c>
      <c r="B7">
        <v>47</v>
      </c>
      <c r="D7" s="16" t="s">
        <v>8368</v>
      </c>
      <c r="E7" s="17">
        <f>_xlfn.STDEV.P($B$2:$B$2186)</f>
        <v>844.29910975602149</v>
      </c>
      <c r="G7" t="s">
        <v>8220</v>
      </c>
      <c r="H7">
        <v>6</v>
      </c>
      <c r="J7" s="16" t="s">
        <v>8368</v>
      </c>
      <c r="K7" s="17">
        <f>_xlfn.STDEV.P($H$2:$H$1880)</f>
        <v>72.413217731558461</v>
      </c>
      <c r="AL7" t="s">
        <v>8219</v>
      </c>
      <c r="AM7">
        <v>284</v>
      </c>
      <c r="AP7" t="s">
        <v>8220</v>
      </c>
      <c r="AQ7">
        <v>0</v>
      </c>
    </row>
    <row r="8" spans="1:43" x14ac:dyDescent="0.25">
      <c r="A8" t="s">
        <v>8219</v>
      </c>
      <c r="B8">
        <v>58</v>
      </c>
      <c r="G8" t="s">
        <v>8220</v>
      </c>
      <c r="H8">
        <v>13</v>
      </c>
      <c r="AL8" t="s">
        <v>8219</v>
      </c>
      <c r="AM8">
        <v>47</v>
      </c>
      <c r="AP8" t="s">
        <v>8220</v>
      </c>
      <c r="AQ8">
        <v>6</v>
      </c>
    </row>
    <row r="9" spans="1:43" x14ac:dyDescent="0.25">
      <c r="A9" t="s">
        <v>8219</v>
      </c>
      <c r="B9">
        <v>57</v>
      </c>
      <c r="G9" t="s">
        <v>8220</v>
      </c>
      <c r="H9">
        <v>4</v>
      </c>
      <c r="AL9" t="s">
        <v>8219</v>
      </c>
      <c r="AM9">
        <v>58</v>
      </c>
      <c r="AP9" t="s">
        <v>8220</v>
      </c>
      <c r="AQ9">
        <v>13</v>
      </c>
    </row>
    <row r="10" spans="1:43" x14ac:dyDescent="0.25">
      <c r="A10" t="s">
        <v>8219</v>
      </c>
      <c r="B10">
        <v>12</v>
      </c>
      <c r="D10" s="16" t="s">
        <v>8369</v>
      </c>
      <c r="E10" s="17">
        <f>_xlfn.QUARTILE.EXC($B$2:$B$2186,1)</f>
        <v>29</v>
      </c>
      <c r="G10" t="s">
        <v>8220</v>
      </c>
      <c r="H10">
        <v>6</v>
      </c>
      <c r="J10" s="16" t="s">
        <v>8369</v>
      </c>
      <c r="K10" s="17">
        <f>_xlfn.QUARTILE.EXC($H$2:$H$1880,1)</f>
        <v>1</v>
      </c>
      <c r="AL10" t="s">
        <v>8219</v>
      </c>
      <c r="AM10">
        <v>57</v>
      </c>
      <c r="AP10" t="s">
        <v>8220</v>
      </c>
      <c r="AQ10">
        <v>4</v>
      </c>
    </row>
    <row r="11" spans="1:43" x14ac:dyDescent="0.25">
      <c r="A11" t="s">
        <v>8219</v>
      </c>
      <c r="B11">
        <v>20</v>
      </c>
      <c r="D11" s="16" t="s">
        <v>8370</v>
      </c>
      <c r="E11" s="17">
        <f>_xlfn.QUARTILE.EXC($B$2:$B$2186,2)</f>
        <v>62</v>
      </c>
      <c r="G11" t="s">
        <v>8220</v>
      </c>
      <c r="H11">
        <v>0</v>
      </c>
      <c r="J11" s="16" t="s">
        <v>8370</v>
      </c>
      <c r="K11" s="17">
        <f>_xlfn.QUARTILE.EXC($H$2:$H$1880,2)</f>
        <v>3</v>
      </c>
      <c r="AL11" t="s">
        <v>8219</v>
      </c>
      <c r="AM11">
        <v>12</v>
      </c>
      <c r="AP11" t="s">
        <v>8220</v>
      </c>
      <c r="AQ11">
        <v>6</v>
      </c>
    </row>
    <row r="12" spans="1:43" x14ac:dyDescent="0.25">
      <c r="A12" t="s">
        <v>8219</v>
      </c>
      <c r="B12">
        <v>19</v>
      </c>
      <c r="D12" s="16" t="s">
        <v>8371</v>
      </c>
      <c r="E12" s="17">
        <f>_xlfn.QUARTILE.EXC($B$2:$B$2186,3)</f>
        <v>141</v>
      </c>
      <c r="G12" t="s">
        <v>8220</v>
      </c>
      <c r="H12">
        <v>0</v>
      </c>
      <c r="J12" s="16" t="s">
        <v>8371</v>
      </c>
      <c r="K12" s="17">
        <f>_xlfn.QUARTILE.EXC($H$2:$H$1880,3)</f>
        <v>12</v>
      </c>
      <c r="AL12" t="s">
        <v>8219</v>
      </c>
      <c r="AM12">
        <v>20</v>
      </c>
      <c r="AP12" t="s">
        <v>8220</v>
      </c>
      <c r="AQ12">
        <v>0</v>
      </c>
    </row>
    <row r="13" spans="1:43" x14ac:dyDescent="0.25">
      <c r="A13" t="s">
        <v>8219</v>
      </c>
      <c r="B13">
        <v>75</v>
      </c>
      <c r="D13" s="16" t="s">
        <v>8372</v>
      </c>
      <c r="E13" s="17">
        <f>E12-E10</f>
        <v>112</v>
      </c>
      <c r="G13" t="s">
        <v>8220</v>
      </c>
      <c r="H13">
        <v>0</v>
      </c>
      <c r="J13" s="16" t="s">
        <v>8372</v>
      </c>
      <c r="K13" s="17">
        <f>K12-K10</f>
        <v>11</v>
      </c>
      <c r="AL13" t="s">
        <v>8219</v>
      </c>
      <c r="AM13">
        <v>19</v>
      </c>
      <c r="AP13" t="s">
        <v>8220</v>
      </c>
      <c r="AQ13">
        <v>0</v>
      </c>
    </row>
    <row r="14" spans="1:43" x14ac:dyDescent="0.25">
      <c r="A14" t="s">
        <v>8219</v>
      </c>
      <c r="B14">
        <v>827</v>
      </c>
      <c r="G14" t="s">
        <v>8220</v>
      </c>
      <c r="H14">
        <v>81</v>
      </c>
      <c r="AL14" t="s">
        <v>8219</v>
      </c>
      <c r="AM14">
        <v>75</v>
      </c>
      <c r="AP14" t="s">
        <v>8220</v>
      </c>
      <c r="AQ14">
        <v>0</v>
      </c>
    </row>
    <row r="15" spans="1:43" x14ac:dyDescent="0.25">
      <c r="A15" t="s">
        <v>8219</v>
      </c>
      <c r="B15">
        <v>51</v>
      </c>
      <c r="D15" s="16" t="s">
        <v>8373</v>
      </c>
      <c r="E15" s="17">
        <f>E10-(1.5*E13)</f>
        <v>-139</v>
      </c>
      <c r="G15" t="s">
        <v>8220</v>
      </c>
      <c r="H15">
        <v>0</v>
      </c>
      <c r="J15" s="16" t="s">
        <v>8373</v>
      </c>
      <c r="K15" s="17">
        <f>K10-(1.5*K13)</f>
        <v>-15.5</v>
      </c>
      <c r="AL15" t="s">
        <v>8219</v>
      </c>
      <c r="AM15">
        <v>51</v>
      </c>
      <c r="AP15" t="s">
        <v>8220</v>
      </c>
      <c r="AQ15">
        <v>0</v>
      </c>
    </row>
    <row r="16" spans="1:43" x14ac:dyDescent="0.25">
      <c r="A16" t="s">
        <v>8219</v>
      </c>
      <c r="B16">
        <v>41</v>
      </c>
      <c r="D16" s="16" t="s">
        <v>8374</v>
      </c>
      <c r="E16" s="17">
        <f>E12+(1.5*E13)</f>
        <v>309</v>
      </c>
      <c r="G16" t="s">
        <v>8220</v>
      </c>
      <c r="H16">
        <v>0</v>
      </c>
      <c r="J16" s="16" t="s">
        <v>8374</v>
      </c>
      <c r="K16" s="17">
        <f>K12+(1.5*K13)</f>
        <v>28.5</v>
      </c>
      <c r="AL16" t="s">
        <v>8219</v>
      </c>
      <c r="AM16">
        <v>41</v>
      </c>
      <c r="AP16" t="s">
        <v>8220</v>
      </c>
      <c r="AQ16">
        <v>0</v>
      </c>
    </row>
    <row r="17" spans="1:43" x14ac:dyDescent="0.25">
      <c r="A17" t="s">
        <v>8219</v>
      </c>
      <c r="B17">
        <v>98</v>
      </c>
      <c r="G17" t="s">
        <v>8220</v>
      </c>
      <c r="H17">
        <v>5</v>
      </c>
      <c r="AL17" t="s">
        <v>8219</v>
      </c>
      <c r="AM17">
        <v>98</v>
      </c>
      <c r="AP17" t="s">
        <v>8220</v>
      </c>
      <c r="AQ17">
        <v>5</v>
      </c>
    </row>
    <row r="18" spans="1:43" x14ac:dyDescent="0.25">
      <c r="A18" t="s">
        <v>8219</v>
      </c>
      <c r="B18">
        <v>70</v>
      </c>
      <c r="G18" t="s">
        <v>8220</v>
      </c>
      <c r="H18">
        <v>0</v>
      </c>
      <c r="AL18" t="s">
        <v>8219</v>
      </c>
      <c r="AM18">
        <v>70</v>
      </c>
      <c r="AP18" t="s">
        <v>8220</v>
      </c>
      <c r="AQ18">
        <v>0</v>
      </c>
    </row>
    <row r="19" spans="1:43" x14ac:dyDescent="0.25">
      <c r="A19" t="s">
        <v>8219</v>
      </c>
      <c r="B19">
        <v>36</v>
      </c>
      <c r="D19" s="15" t="s">
        <v>8376</v>
      </c>
      <c r="G19" t="s">
        <v>8220</v>
      </c>
      <c r="H19">
        <v>0</v>
      </c>
      <c r="J19" s="15" t="s">
        <v>8377</v>
      </c>
      <c r="AL19" t="s">
        <v>8219</v>
      </c>
      <c r="AM19">
        <v>36</v>
      </c>
      <c r="AP19" t="s">
        <v>8220</v>
      </c>
      <c r="AQ19">
        <v>0</v>
      </c>
    </row>
    <row r="20" spans="1:43" x14ac:dyDescent="0.25">
      <c r="A20" t="s">
        <v>8219</v>
      </c>
      <c r="B20">
        <v>342</v>
      </c>
      <c r="D20" s="16" t="s">
        <v>8363</v>
      </c>
      <c r="E20" s="17">
        <f>AVERAGE($AM$3:$AM$1943)</f>
        <v>75.40546110252447</v>
      </c>
      <c r="G20" t="s">
        <v>8220</v>
      </c>
      <c r="H20">
        <v>58</v>
      </c>
      <c r="J20" s="16" t="s">
        <v>8363</v>
      </c>
      <c r="K20" s="17">
        <f>AVERAGE($AQ$3:$AQ$1636)</f>
        <v>4.9388004895960833</v>
      </c>
      <c r="AL20" t="s">
        <v>8219</v>
      </c>
      <c r="AM20">
        <v>22</v>
      </c>
      <c r="AP20" t="s">
        <v>8220</v>
      </c>
      <c r="AQ20">
        <v>1</v>
      </c>
    </row>
    <row r="21" spans="1:43" x14ac:dyDescent="0.25">
      <c r="A21" t="s">
        <v>8219</v>
      </c>
      <c r="B21">
        <v>22</v>
      </c>
      <c r="D21" s="16" t="s">
        <v>8364</v>
      </c>
      <c r="E21" s="17">
        <f>MEDIAN($AM$3:$AM$1943)</f>
        <v>52</v>
      </c>
      <c r="G21" t="s">
        <v>8220</v>
      </c>
      <c r="H21">
        <v>1</v>
      </c>
      <c r="J21" s="16" t="s">
        <v>8364</v>
      </c>
      <c r="K21" s="17">
        <f>MEDIAN($AQ$3:$AQ$1636)</f>
        <v>2</v>
      </c>
      <c r="AL21" t="s">
        <v>8219</v>
      </c>
      <c r="AM21">
        <v>25</v>
      </c>
      <c r="AP21" t="s">
        <v>8220</v>
      </c>
      <c r="AQ21">
        <v>0</v>
      </c>
    </row>
    <row r="22" spans="1:43" x14ac:dyDescent="0.25">
      <c r="A22" t="s">
        <v>8219</v>
      </c>
      <c r="B22">
        <v>25</v>
      </c>
      <c r="D22" s="16" t="s">
        <v>8365</v>
      </c>
      <c r="E22" s="17">
        <f>MIN($AM$3:$AM$1943)</f>
        <v>1</v>
      </c>
      <c r="G22" t="s">
        <v>8220</v>
      </c>
      <c r="H22">
        <v>0</v>
      </c>
      <c r="J22" s="16" t="s">
        <v>8365</v>
      </c>
      <c r="K22" s="17">
        <f>MIN($AQ$3:$AQ$1636)</f>
        <v>0</v>
      </c>
      <c r="P22" s="16" t="s">
        <v>8378</v>
      </c>
      <c r="AL22" t="s">
        <v>8219</v>
      </c>
      <c r="AM22">
        <v>101</v>
      </c>
      <c r="AP22" t="s">
        <v>8220</v>
      </c>
      <c r="AQ22">
        <v>28</v>
      </c>
    </row>
    <row r="23" spans="1:43" x14ac:dyDescent="0.25">
      <c r="A23" t="s">
        <v>8219</v>
      </c>
      <c r="B23">
        <v>101</v>
      </c>
      <c r="D23" s="16" t="s">
        <v>8366</v>
      </c>
      <c r="E23" s="17">
        <f>MAX($AM$3:$AM$1943)</f>
        <v>308</v>
      </c>
      <c r="G23" t="s">
        <v>8220</v>
      </c>
      <c r="H23">
        <v>28</v>
      </c>
      <c r="J23" s="16" t="s">
        <v>8366</v>
      </c>
      <c r="K23" s="17">
        <f>MAX($AQ$3:$AQ$1636)</f>
        <v>28</v>
      </c>
      <c r="P23" s="16" t="s">
        <v>8379</v>
      </c>
      <c r="AL23" t="s">
        <v>8219</v>
      </c>
      <c r="AM23">
        <v>8</v>
      </c>
      <c r="AP23" t="s">
        <v>8220</v>
      </c>
      <c r="AQ23">
        <v>1</v>
      </c>
    </row>
    <row r="24" spans="1:43" x14ac:dyDescent="0.25">
      <c r="A24" t="s">
        <v>8219</v>
      </c>
      <c r="B24">
        <v>8</v>
      </c>
      <c r="D24" s="16" t="s">
        <v>8367</v>
      </c>
      <c r="E24" s="17">
        <f>_xlfn.VAR.P($AM$3:$AM$1943)</f>
        <v>4475.8732107739897</v>
      </c>
      <c r="G24" t="s">
        <v>8220</v>
      </c>
      <c r="H24">
        <v>1</v>
      </c>
      <c r="J24" s="16" t="s">
        <v>8367</v>
      </c>
      <c r="K24" s="17">
        <f>_xlfn.VAR.P($AQ$3:$AQ$1636)</f>
        <v>39.387931486511391</v>
      </c>
      <c r="AL24" t="s">
        <v>8219</v>
      </c>
      <c r="AM24">
        <v>23</v>
      </c>
      <c r="AP24" t="s">
        <v>8220</v>
      </c>
      <c r="AQ24">
        <v>0</v>
      </c>
    </row>
    <row r="25" spans="1:43" x14ac:dyDescent="0.25">
      <c r="A25" t="s">
        <v>8219</v>
      </c>
      <c r="B25">
        <v>23</v>
      </c>
      <c r="D25" s="16" t="s">
        <v>8368</v>
      </c>
      <c r="E25" s="17">
        <f>_xlfn.STDEV.P($AM$3:$AM$1943)</f>
        <v>66.901967166698398</v>
      </c>
      <c r="G25" t="s">
        <v>8220</v>
      </c>
      <c r="H25">
        <v>0</v>
      </c>
      <c r="J25" s="16" t="s">
        <v>8368</v>
      </c>
      <c r="K25" s="17">
        <f>_xlfn.STDEV.P($AQ$3:$AQ$1636)</f>
        <v>6.2759805199276544</v>
      </c>
      <c r="AL25" t="s">
        <v>8219</v>
      </c>
      <c r="AM25">
        <v>14</v>
      </c>
      <c r="AP25" t="s">
        <v>8220</v>
      </c>
      <c r="AQ25">
        <v>9</v>
      </c>
    </row>
    <row r="26" spans="1:43" x14ac:dyDescent="0.25">
      <c r="A26" t="s">
        <v>8219</v>
      </c>
      <c r="B26">
        <v>574</v>
      </c>
      <c r="G26" t="s">
        <v>8220</v>
      </c>
      <c r="H26">
        <v>37</v>
      </c>
      <c r="AL26" t="s">
        <v>8219</v>
      </c>
      <c r="AM26">
        <v>19</v>
      </c>
      <c r="AP26" t="s">
        <v>8220</v>
      </c>
      <c r="AQ26">
        <v>3</v>
      </c>
    </row>
    <row r="27" spans="1:43" ht="15.75" x14ac:dyDescent="0.25">
      <c r="A27" t="s">
        <v>8219</v>
      </c>
      <c r="B27">
        <v>14</v>
      </c>
      <c r="G27" t="s">
        <v>8220</v>
      </c>
      <c r="H27">
        <v>9</v>
      </c>
      <c r="O27" s="19" t="s">
        <v>8386</v>
      </c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L27" t="s">
        <v>8219</v>
      </c>
      <c r="AM27">
        <v>150</v>
      </c>
      <c r="AP27" t="s">
        <v>8220</v>
      </c>
      <c r="AQ27">
        <v>0</v>
      </c>
    </row>
    <row r="28" spans="1:43" x14ac:dyDescent="0.25">
      <c r="A28" t="s">
        <v>8219</v>
      </c>
      <c r="B28">
        <v>19</v>
      </c>
      <c r="G28" t="s">
        <v>8220</v>
      </c>
      <c r="H28">
        <v>3</v>
      </c>
      <c r="O28" s="20" t="s">
        <v>8419</v>
      </c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L28" t="s">
        <v>8219</v>
      </c>
      <c r="AM28">
        <v>71</v>
      </c>
      <c r="AP28" t="s">
        <v>8220</v>
      </c>
      <c r="AQ28">
        <v>2</v>
      </c>
    </row>
    <row r="29" spans="1:43" ht="20.25" customHeight="1" x14ac:dyDescent="0.25">
      <c r="A29" t="s">
        <v>8219</v>
      </c>
      <c r="B29">
        <v>150</v>
      </c>
      <c r="G29" t="s">
        <v>8220</v>
      </c>
      <c r="H29">
        <v>0</v>
      </c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L29" t="s">
        <v>8219</v>
      </c>
      <c r="AM29">
        <v>117</v>
      </c>
      <c r="AP29" t="s">
        <v>8220</v>
      </c>
      <c r="AQ29">
        <v>6</v>
      </c>
    </row>
    <row r="30" spans="1:43" x14ac:dyDescent="0.25">
      <c r="A30" t="s">
        <v>8219</v>
      </c>
      <c r="B30">
        <v>71</v>
      </c>
      <c r="G30" t="s">
        <v>8220</v>
      </c>
      <c r="H30">
        <v>2</v>
      </c>
      <c r="AL30" t="s">
        <v>8219</v>
      </c>
      <c r="AM30">
        <v>53</v>
      </c>
      <c r="AP30" t="s">
        <v>8220</v>
      </c>
      <c r="AQ30">
        <v>5</v>
      </c>
    </row>
    <row r="31" spans="1:43" x14ac:dyDescent="0.25">
      <c r="A31" t="s">
        <v>8219</v>
      </c>
      <c r="B31">
        <v>117</v>
      </c>
      <c r="G31" t="s">
        <v>8220</v>
      </c>
      <c r="H31">
        <v>6</v>
      </c>
      <c r="AL31" t="s">
        <v>8219</v>
      </c>
      <c r="AM31">
        <v>1</v>
      </c>
      <c r="AP31" t="s">
        <v>8220</v>
      </c>
      <c r="AQ31">
        <v>2</v>
      </c>
    </row>
    <row r="32" spans="1:43" x14ac:dyDescent="0.25">
      <c r="A32" t="s">
        <v>8219</v>
      </c>
      <c r="B32">
        <v>53</v>
      </c>
      <c r="G32" t="s">
        <v>8220</v>
      </c>
      <c r="H32">
        <v>67</v>
      </c>
      <c r="AL32" t="s">
        <v>8219</v>
      </c>
      <c r="AM32">
        <v>89</v>
      </c>
      <c r="AP32" t="s">
        <v>8220</v>
      </c>
      <c r="AQ32">
        <v>10</v>
      </c>
    </row>
    <row r="33" spans="1:43" x14ac:dyDescent="0.25">
      <c r="A33" t="s">
        <v>8219</v>
      </c>
      <c r="B33">
        <v>1</v>
      </c>
      <c r="G33" t="s">
        <v>8220</v>
      </c>
      <c r="H33">
        <v>5</v>
      </c>
      <c r="AL33" t="s">
        <v>8219</v>
      </c>
      <c r="AM33">
        <v>64</v>
      </c>
      <c r="AP33" t="s">
        <v>8220</v>
      </c>
      <c r="AQ33">
        <v>3</v>
      </c>
    </row>
    <row r="34" spans="1:43" x14ac:dyDescent="0.25">
      <c r="A34" t="s">
        <v>8219</v>
      </c>
      <c r="B34">
        <v>89</v>
      </c>
      <c r="G34" t="s">
        <v>8220</v>
      </c>
      <c r="H34">
        <v>2</v>
      </c>
      <c r="AL34" t="s">
        <v>8219</v>
      </c>
      <c r="AM34">
        <v>68</v>
      </c>
      <c r="AP34" t="s">
        <v>8220</v>
      </c>
      <c r="AQ34">
        <v>4</v>
      </c>
    </row>
    <row r="35" spans="1:43" x14ac:dyDescent="0.25">
      <c r="A35" t="s">
        <v>8219</v>
      </c>
      <c r="B35">
        <v>64</v>
      </c>
      <c r="G35" t="s">
        <v>8220</v>
      </c>
      <c r="H35">
        <v>10</v>
      </c>
      <c r="AL35" t="s">
        <v>8219</v>
      </c>
      <c r="AM35">
        <v>28</v>
      </c>
      <c r="AP35" t="s">
        <v>8220</v>
      </c>
      <c r="AQ35">
        <v>15</v>
      </c>
    </row>
    <row r="36" spans="1:43" x14ac:dyDescent="0.25">
      <c r="A36" t="s">
        <v>8219</v>
      </c>
      <c r="B36">
        <v>68</v>
      </c>
      <c r="G36" t="s">
        <v>8220</v>
      </c>
      <c r="H36">
        <v>3</v>
      </c>
      <c r="AL36" t="s">
        <v>8219</v>
      </c>
      <c r="AM36">
        <v>44</v>
      </c>
      <c r="AP36" t="s">
        <v>8220</v>
      </c>
      <c r="AQ36">
        <v>2</v>
      </c>
    </row>
    <row r="37" spans="1:43" x14ac:dyDescent="0.25">
      <c r="A37" t="s">
        <v>8219</v>
      </c>
      <c r="B37">
        <v>28</v>
      </c>
      <c r="G37" t="s">
        <v>8220</v>
      </c>
      <c r="H37">
        <v>4</v>
      </c>
      <c r="AL37" t="s">
        <v>8219</v>
      </c>
      <c r="AM37">
        <v>253</v>
      </c>
      <c r="AP37" t="s">
        <v>8220</v>
      </c>
      <c r="AQ37">
        <v>0</v>
      </c>
    </row>
    <row r="38" spans="1:43" x14ac:dyDescent="0.25">
      <c r="A38" t="s">
        <v>8219</v>
      </c>
      <c r="B38">
        <v>44</v>
      </c>
      <c r="G38" t="s">
        <v>8220</v>
      </c>
      <c r="H38">
        <v>15</v>
      </c>
      <c r="AL38" t="s">
        <v>8219</v>
      </c>
      <c r="AM38">
        <v>66</v>
      </c>
      <c r="AP38" t="s">
        <v>8220</v>
      </c>
      <c r="AQ38">
        <v>1</v>
      </c>
    </row>
    <row r="39" spans="1:43" x14ac:dyDescent="0.25">
      <c r="A39" t="s">
        <v>8219</v>
      </c>
      <c r="B39">
        <v>253</v>
      </c>
      <c r="G39" t="s">
        <v>8220</v>
      </c>
      <c r="H39">
        <v>2</v>
      </c>
      <c r="AL39" t="s">
        <v>8219</v>
      </c>
      <c r="AM39">
        <v>217</v>
      </c>
      <c r="AP39" t="s">
        <v>8221</v>
      </c>
      <c r="AQ39">
        <v>0</v>
      </c>
    </row>
    <row r="40" spans="1:43" x14ac:dyDescent="0.25">
      <c r="A40" t="s">
        <v>8219</v>
      </c>
      <c r="B40">
        <v>66</v>
      </c>
      <c r="G40" t="s">
        <v>8220</v>
      </c>
      <c r="H40">
        <v>0</v>
      </c>
      <c r="AL40" t="s">
        <v>8219</v>
      </c>
      <c r="AM40">
        <v>16</v>
      </c>
      <c r="AP40" t="s">
        <v>8221</v>
      </c>
      <c r="AQ40">
        <v>1</v>
      </c>
    </row>
    <row r="41" spans="1:43" x14ac:dyDescent="0.25">
      <c r="A41" t="s">
        <v>8219</v>
      </c>
      <c r="B41">
        <v>217</v>
      </c>
      <c r="G41" t="s">
        <v>8220</v>
      </c>
      <c r="H41">
        <v>1</v>
      </c>
      <c r="AL41" t="s">
        <v>8219</v>
      </c>
      <c r="AM41">
        <v>19</v>
      </c>
      <c r="AP41" t="s">
        <v>8221</v>
      </c>
      <c r="AQ41">
        <v>10</v>
      </c>
    </row>
    <row r="42" spans="1:43" x14ac:dyDescent="0.25">
      <c r="A42" t="s">
        <v>8219</v>
      </c>
      <c r="B42">
        <v>16</v>
      </c>
      <c r="G42" t="s">
        <v>8221</v>
      </c>
      <c r="H42">
        <v>0</v>
      </c>
      <c r="AL42" t="s">
        <v>8219</v>
      </c>
      <c r="AM42">
        <v>169</v>
      </c>
      <c r="AP42" t="s">
        <v>8221</v>
      </c>
      <c r="AQ42">
        <v>0</v>
      </c>
    </row>
    <row r="43" spans="1:43" x14ac:dyDescent="0.25">
      <c r="A43" t="s">
        <v>8219</v>
      </c>
      <c r="B43">
        <v>19</v>
      </c>
      <c r="G43" t="s">
        <v>8221</v>
      </c>
      <c r="H43">
        <v>1</v>
      </c>
      <c r="AL43" t="s">
        <v>8219</v>
      </c>
      <c r="AM43">
        <v>263</v>
      </c>
      <c r="AP43" t="s">
        <v>8221</v>
      </c>
      <c r="AQ43">
        <v>7</v>
      </c>
    </row>
    <row r="44" spans="1:43" x14ac:dyDescent="0.25">
      <c r="A44" t="s">
        <v>8219</v>
      </c>
      <c r="B44">
        <v>169</v>
      </c>
      <c r="G44" t="s">
        <v>8221</v>
      </c>
      <c r="H44">
        <v>10</v>
      </c>
      <c r="AL44" t="s">
        <v>8219</v>
      </c>
      <c r="AM44">
        <v>15</v>
      </c>
      <c r="AP44" t="s">
        <v>8221</v>
      </c>
      <c r="AQ44">
        <v>0</v>
      </c>
    </row>
    <row r="45" spans="1:43" x14ac:dyDescent="0.25">
      <c r="A45" t="s">
        <v>8219</v>
      </c>
      <c r="B45">
        <v>263</v>
      </c>
      <c r="G45" t="s">
        <v>8221</v>
      </c>
      <c r="H45">
        <v>0</v>
      </c>
      <c r="AL45" t="s">
        <v>8219</v>
      </c>
      <c r="AM45">
        <v>61</v>
      </c>
      <c r="AP45" t="s">
        <v>8221</v>
      </c>
      <c r="AQ45">
        <v>1</v>
      </c>
    </row>
    <row r="46" spans="1:43" x14ac:dyDescent="0.25">
      <c r="A46" t="s">
        <v>8219</v>
      </c>
      <c r="B46">
        <v>15</v>
      </c>
      <c r="G46" t="s">
        <v>8221</v>
      </c>
      <c r="H46">
        <v>7</v>
      </c>
      <c r="AL46" t="s">
        <v>8219</v>
      </c>
      <c r="AM46">
        <v>45</v>
      </c>
      <c r="AP46" t="s">
        <v>8221</v>
      </c>
      <c r="AQ46">
        <v>2</v>
      </c>
    </row>
    <row r="47" spans="1:43" x14ac:dyDescent="0.25">
      <c r="A47" t="s">
        <v>8219</v>
      </c>
      <c r="B47">
        <v>61</v>
      </c>
      <c r="G47" t="s">
        <v>8221</v>
      </c>
      <c r="H47">
        <v>0</v>
      </c>
      <c r="AL47" t="s">
        <v>8219</v>
      </c>
      <c r="AM47">
        <v>70</v>
      </c>
      <c r="AP47" t="s">
        <v>8221</v>
      </c>
      <c r="AQ47">
        <v>3</v>
      </c>
    </row>
    <row r="48" spans="1:43" x14ac:dyDescent="0.25">
      <c r="A48" t="s">
        <v>8219</v>
      </c>
      <c r="B48">
        <v>45</v>
      </c>
      <c r="G48" t="s">
        <v>8221</v>
      </c>
      <c r="H48">
        <v>1</v>
      </c>
      <c r="AL48" t="s">
        <v>8219</v>
      </c>
      <c r="AM48">
        <v>38</v>
      </c>
      <c r="AP48" t="s">
        <v>8221</v>
      </c>
      <c r="AQ48">
        <v>10</v>
      </c>
    </row>
    <row r="49" spans="1:43" x14ac:dyDescent="0.25">
      <c r="A49" t="s">
        <v>8219</v>
      </c>
      <c r="B49">
        <v>70</v>
      </c>
      <c r="G49" t="s">
        <v>8221</v>
      </c>
      <c r="H49">
        <v>2</v>
      </c>
      <c r="AL49" t="s">
        <v>8219</v>
      </c>
      <c r="AM49">
        <v>87</v>
      </c>
      <c r="AP49" t="s">
        <v>8221</v>
      </c>
      <c r="AQ49">
        <v>10</v>
      </c>
    </row>
    <row r="50" spans="1:43" x14ac:dyDescent="0.25">
      <c r="A50" t="s">
        <v>8219</v>
      </c>
      <c r="B50">
        <v>38</v>
      </c>
      <c r="G50" t="s">
        <v>8221</v>
      </c>
      <c r="H50">
        <v>3</v>
      </c>
      <c r="AL50" t="s">
        <v>8219</v>
      </c>
      <c r="AM50">
        <v>22</v>
      </c>
      <c r="AP50" t="s">
        <v>8221</v>
      </c>
      <c r="AQ50">
        <v>1</v>
      </c>
    </row>
    <row r="51" spans="1:43" x14ac:dyDescent="0.25">
      <c r="A51" t="s">
        <v>8219</v>
      </c>
      <c r="B51">
        <v>87</v>
      </c>
      <c r="G51" t="s">
        <v>8221</v>
      </c>
      <c r="H51">
        <v>10</v>
      </c>
      <c r="AL51" t="s">
        <v>8219</v>
      </c>
      <c r="AM51">
        <v>119</v>
      </c>
      <c r="AP51" t="s">
        <v>8221</v>
      </c>
      <c r="AQ51">
        <v>0</v>
      </c>
    </row>
    <row r="52" spans="1:43" x14ac:dyDescent="0.25">
      <c r="A52" t="s">
        <v>8219</v>
      </c>
      <c r="B52">
        <v>22</v>
      </c>
      <c r="G52" t="s">
        <v>8221</v>
      </c>
      <c r="H52">
        <v>10</v>
      </c>
      <c r="AL52" t="s">
        <v>8219</v>
      </c>
      <c r="AM52">
        <v>52</v>
      </c>
      <c r="AP52" t="s">
        <v>8221</v>
      </c>
      <c r="AQ52">
        <v>0</v>
      </c>
    </row>
    <row r="53" spans="1:43" x14ac:dyDescent="0.25">
      <c r="A53" t="s">
        <v>8219</v>
      </c>
      <c r="B53">
        <v>119</v>
      </c>
      <c r="G53" t="s">
        <v>8221</v>
      </c>
      <c r="H53">
        <v>1</v>
      </c>
      <c r="AL53" t="s">
        <v>8219</v>
      </c>
      <c r="AM53">
        <v>117</v>
      </c>
      <c r="AP53" t="s">
        <v>8221</v>
      </c>
      <c r="AQ53">
        <v>0</v>
      </c>
    </row>
    <row r="54" spans="1:43" x14ac:dyDescent="0.25">
      <c r="A54" t="s">
        <v>8219</v>
      </c>
      <c r="B54">
        <v>52</v>
      </c>
      <c r="G54" t="s">
        <v>8221</v>
      </c>
      <c r="H54">
        <v>0</v>
      </c>
      <c r="AL54" t="s">
        <v>8219</v>
      </c>
      <c r="AM54">
        <v>52</v>
      </c>
      <c r="AP54" t="s">
        <v>8221</v>
      </c>
      <c r="AQ54">
        <v>26</v>
      </c>
    </row>
    <row r="55" spans="1:43" x14ac:dyDescent="0.25">
      <c r="A55" t="s">
        <v>8219</v>
      </c>
      <c r="B55">
        <v>117</v>
      </c>
      <c r="G55" t="s">
        <v>8221</v>
      </c>
      <c r="H55">
        <v>0</v>
      </c>
      <c r="AL55" t="s">
        <v>8219</v>
      </c>
      <c r="AM55">
        <v>86</v>
      </c>
      <c r="AP55" t="s">
        <v>8221</v>
      </c>
      <c r="AQ55">
        <v>0</v>
      </c>
    </row>
    <row r="56" spans="1:43" x14ac:dyDescent="0.25">
      <c r="A56" t="s">
        <v>8219</v>
      </c>
      <c r="B56">
        <v>52</v>
      </c>
      <c r="G56" t="s">
        <v>8221</v>
      </c>
      <c r="H56">
        <v>0</v>
      </c>
      <c r="AL56" t="s">
        <v>8219</v>
      </c>
      <c r="AM56">
        <v>174</v>
      </c>
      <c r="AP56" t="s">
        <v>8221</v>
      </c>
      <c r="AQ56">
        <v>7</v>
      </c>
    </row>
    <row r="57" spans="1:43" x14ac:dyDescent="0.25">
      <c r="A57" t="s">
        <v>8219</v>
      </c>
      <c r="B57">
        <v>86</v>
      </c>
      <c r="G57" t="s">
        <v>8221</v>
      </c>
      <c r="H57">
        <v>26</v>
      </c>
      <c r="AL57" t="s">
        <v>8219</v>
      </c>
      <c r="AM57">
        <v>69</v>
      </c>
      <c r="AP57" t="s">
        <v>8221</v>
      </c>
      <c r="AQ57">
        <v>0</v>
      </c>
    </row>
    <row r="58" spans="1:43" x14ac:dyDescent="0.25">
      <c r="A58" t="s">
        <v>8219</v>
      </c>
      <c r="B58">
        <v>174</v>
      </c>
      <c r="G58" t="s">
        <v>8221</v>
      </c>
      <c r="H58">
        <v>0</v>
      </c>
      <c r="AL58" t="s">
        <v>8219</v>
      </c>
      <c r="AM58">
        <v>75</v>
      </c>
      <c r="AP58" t="s">
        <v>8221</v>
      </c>
      <c r="AQ58">
        <v>2</v>
      </c>
    </row>
    <row r="59" spans="1:43" x14ac:dyDescent="0.25">
      <c r="A59" t="s">
        <v>8219</v>
      </c>
      <c r="B59">
        <v>69</v>
      </c>
      <c r="G59" t="s">
        <v>8221</v>
      </c>
      <c r="H59">
        <v>7</v>
      </c>
      <c r="AL59" t="s">
        <v>8219</v>
      </c>
      <c r="AM59">
        <v>33</v>
      </c>
      <c r="AP59" t="s">
        <v>8221</v>
      </c>
      <c r="AQ59">
        <v>13</v>
      </c>
    </row>
    <row r="60" spans="1:43" x14ac:dyDescent="0.25">
      <c r="A60" t="s">
        <v>8219</v>
      </c>
      <c r="B60">
        <v>75</v>
      </c>
      <c r="G60" t="s">
        <v>8221</v>
      </c>
      <c r="H60">
        <v>0</v>
      </c>
      <c r="AL60" t="s">
        <v>8219</v>
      </c>
      <c r="AM60">
        <v>108</v>
      </c>
      <c r="AP60" t="s">
        <v>8221</v>
      </c>
      <c r="AQ60">
        <v>4</v>
      </c>
    </row>
    <row r="61" spans="1:43" x14ac:dyDescent="0.25">
      <c r="A61" t="s">
        <v>8219</v>
      </c>
      <c r="B61">
        <v>33</v>
      </c>
      <c r="G61" t="s">
        <v>8221</v>
      </c>
      <c r="H61">
        <v>2</v>
      </c>
      <c r="AL61" t="s">
        <v>8219</v>
      </c>
      <c r="AM61">
        <v>23</v>
      </c>
      <c r="AP61" t="s">
        <v>8221</v>
      </c>
      <c r="AQ61">
        <v>0</v>
      </c>
    </row>
    <row r="62" spans="1:43" x14ac:dyDescent="0.25">
      <c r="A62" t="s">
        <v>8219</v>
      </c>
      <c r="B62">
        <v>108</v>
      </c>
      <c r="G62" t="s">
        <v>8221</v>
      </c>
      <c r="H62">
        <v>13</v>
      </c>
      <c r="AL62" t="s">
        <v>8219</v>
      </c>
      <c r="AM62">
        <v>48</v>
      </c>
      <c r="AP62" t="s">
        <v>8221</v>
      </c>
      <c r="AQ62">
        <v>12</v>
      </c>
    </row>
    <row r="63" spans="1:43" x14ac:dyDescent="0.25">
      <c r="A63" t="s">
        <v>8219</v>
      </c>
      <c r="B63">
        <v>23</v>
      </c>
      <c r="G63" t="s">
        <v>8221</v>
      </c>
      <c r="H63">
        <v>4</v>
      </c>
      <c r="AL63" t="s">
        <v>8219</v>
      </c>
      <c r="AM63">
        <v>64</v>
      </c>
      <c r="AP63" t="s">
        <v>8221</v>
      </c>
      <c r="AQ63">
        <v>2</v>
      </c>
    </row>
    <row r="64" spans="1:43" x14ac:dyDescent="0.25">
      <c r="A64" t="s">
        <v>8219</v>
      </c>
      <c r="B64">
        <v>48</v>
      </c>
      <c r="G64" t="s">
        <v>8221</v>
      </c>
      <c r="H64">
        <v>0</v>
      </c>
      <c r="AL64" t="s">
        <v>8219</v>
      </c>
      <c r="AM64">
        <v>24</v>
      </c>
      <c r="AP64" t="s">
        <v>8221</v>
      </c>
      <c r="AQ64">
        <v>10</v>
      </c>
    </row>
    <row r="65" spans="1:43" x14ac:dyDescent="0.25">
      <c r="A65" t="s">
        <v>8219</v>
      </c>
      <c r="B65">
        <v>64</v>
      </c>
      <c r="G65" t="s">
        <v>8221</v>
      </c>
      <c r="H65">
        <v>12</v>
      </c>
      <c r="AL65" t="s">
        <v>8219</v>
      </c>
      <c r="AM65">
        <v>57</v>
      </c>
      <c r="AP65" t="s">
        <v>8221</v>
      </c>
      <c r="AQ65">
        <v>0</v>
      </c>
    </row>
    <row r="66" spans="1:43" x14ac:dyDescent="0.25">
      <c r="A66" t="s">
        <v>8219</v>
      </c>
      <c r="B66">
        <v>24</v>
      </c>
      <c r="G66" t="s">
        <v>8221</v>
      </c>
      <c r="H66">
        <v>2</v>
      </c>
      <c r="AL66" t="s">
        <v>8219</v>
      </c>
      <c r="AM66">
        <v>26</v>
      </c>
      <c r="AP66" t="s">
        <v>8221</v>
      </c>
      <c r="AQ66">
        <v>5</v>
      </c>
    </row>
    <row r="67" spans="1:43" x14ac:dyDescent="0.25">
      <c r="A67" t="s">
        <v>8219</v>
      </c>
      <c r="B67">
        <v>57</v>
      </c>
      <c r="G67" t="s">
        <v>8221</v>
      </c>
      <c r="H67">
        <v>10</v>
      </c>
      <c r="AL67" t="s">
        <v>8219</v>
      </c>
      <c r="AM67">
        <v>20</v>
      </c>
      <c r="AP67" t="s">
        <v>8221</v>
      </c>
      <c r="AQ67">
        <v>0</v>
      </c>
    </row>
    <row r="68" spans="1:43" x14ac:dyDescent="0.25">
      <c r="A68" t="s">
        <v>8219</v>
      </c>
      <c r="B68">
        <v>26</v>
      </c>
      <c r="G68" t="s">
        <v>8221</v>
      </c>
      <c r="H68">
        <v>0</v>
      </c>
      <c r="AL68" t="s">
        <v>8219</v>
      </c>
      <c r="AM68">
        <v>36</v>
      </c>
      <c r="AP68" t="s">
        <v>8221</v>
      </c>
      <c r="AQ68">
        <v>5</v>
      </c>
    </row>
    <row r="69" spans="1:43" x14ac:dyDescent="0.25">
      <c r="A69" t="s">
        <v>8219</v>
      </c>
      <c r="B69">
        <v>20</v>
      </c>
      <c r="G69" t="s">
        <v>8221</v>
      </c>
      <c r="H69">
        <v>5</v>
      </c>
      <c r="AL69" t="s">
        <v>8219</v>
      </c>
      <c r="AM69">
        <v>178</v>
      </c>
      <c r="AP69" t="s">
        <v>8221</v>
      </c>
      <c r="AQ69">
        <v>1</v>
      </c>
    </row>
    <row r="70" spans="1:43" x14ac:dyDescent="0.25">
      <c r="A70" t="s">
        <v>8219</v>
      </c>
      <c r="B70">
        <v>36</v>
      </c>
      <c r="G70" t="s">
        <v>8221</v>
      </c>
      <c r="H70">
        <v>0</v>
      </c>
      <c r="AL70" t="s">
        <v>8219</v>
      </c>
      <c r="AM70">
        <v>17</v>
      </c>
      <c r="AP70" t="s">
        <v>8221</v>
      </c>
      <c r="AQ70">
        <v>3</v>
      </c>
    </row>
    <row r="71" spans="1:43" x14ac:dyDescent="0.25">
      <c r="A71" t="s">
        <v>8219</v>
      </c>
      <c r="B71">
        <v>178</v>
      </c>
      <c r="G71" t="s">
        <v>8221</v>
      </c>
      <c r="H71">
        <v>5</v>
      </c>
      <c r="AL71" t="s">
        <v>8219</v>
      </c>
      <c r="AM71">
        <v>32</v>
      </c>
      <c r="AP71" t="s">
        <v>8221</v>
      </c>
      <c r="AQ71">
        <v>3</v>
      </c>
    </row>
    <row r="72" spans="1:43" x14ac:dyDescent="0.25">
      <c r="A72" t="s">
        <v>8219</v>
      </c>
      <c r="B72">
        <v>17</v>
      </c>
      <c r="G72" t="s">
        <v>8221</v>
      </c>
      <c r="H72">
        <v>1</v>
      </c>
      <c r="AL72" t="s">
        <v>8219</v>
      </c>
      <c r="AM72">
        <v>41</v>
      </c>
      <c r="AP72" t="s">
        <v>8221</v>
      </c>
      <c r="AQ72">
        <v>0</v>
      </c>
    </row>
    <row r="73" spans="1:43" x14ac:dyDescent="0.25">
      <c r="A73" t="s">
        <v>8219</v>
      </c>
      <c r="B73">
        <v>32</v>
      </c>
      <c r="G73" t="s">
        <v>8221</v>
      </c>
      <c r="H73">
        <v>3</v>
      </c>
      <c r="AL73" t="s">
        <v>8219</v>
      </c>
      <c r="AM73">
        <v>18</v>
      </c>
      <c r="AP73" t="s">
        <v>8221</v>
      </c>
      <c r="AQ73">
        <v>3</v>
      </c>
    </row>
    <row r="74" spans="1:43" x14ac:dyDescent="0.25">
      <c r="A74" t="s">
        <v>8219</v>
      </c>
      <c r="B74">
        <v>41</v>
      </c>
      <c r="G74" t="s">
        <v>8221</v>
      </c>
      <c r="H74">
        <v>3</v>
      </c>
      <c r="AL74" t="s">
        <v>8219</v>
      </c>
      <c r="AM74">
        <v>29</v>
      </c>
      <c r="AP74" t="s">
        <v>8221</v>
      </c>
      <c r="AQ74">
        <v>0</v>
      </c>
    </row>
    <row r="75" spans="1:43" x14ac:dyDescent="0.25">
      <c r="A75" t="s">
        <v>8219</v>
      </c>
      <c r="B75">
        <v>18</v>
      </c>
      <c r="G75" t="s">
        <v>8221</v>
      </c>
      <c r="H75">
        <v>0</v>
      </c>
      <c r="AL75" t="s">
        <v>8219</v>
      </c>
      <c r="AM75">
        <v>47</v>
      </c>
      <c r="AP75" t="s">
        <v>8221</v>
      </c>
      <c r="AQ75">
        <v>19</v>
      </c>
    </row>
    <row r="76" spans="1:43" x14ac:dyDescent="0.25">
      <c r="A76" t="s">
        <v>8219</v>
      </c>
      <c r="B76">
        <v>29</v>
      </c>
      <c r="G76" t="s">
        <v>8221</v>
      </c>
      <c r="H76">
        <v>3</v>
      </c>
      <c r="AL76" t="s">
        <v>8219</v>
      </c>
      <c r="AM76">
        <v>15</v>
      </c>
      <c r="AP76" t="s">
        <v>8221</v>
      </c>
      <c r="AQ76">
        <v>8</v>
      </c>
    </row>
    <row r="77" spans="1:43" x14ac:dyDescent="0.25">
      <c r="A77" t="s">
        <v>8219</v>
      </c>
      <c r="B77">
        <v>47</v>
      </c>
      <c r="G77" t="s">
        <v>8221</v>
      </c>
      <c r="H77">
        <v>0</v>
      </c>
      <c r="AL77" t="s">
        <v>8219</v>
      </c>
      <c r="AM77">
        <v>26</v>
      </c>
      <c r="AP77" t="s">
        <v>8221</v>
      </c>
      <c r="AQ77">
        <v>6</v>
      </c>
    </row>
    <row r="78" spans="1:43" x14ac:dyDescent="0.25">
      <c r="A78" t="s">
        <v>8219</v>
      </c>
      <c r="B78">
        <v>15</v>
      </c>
      <c r="G78" t="s">
        <v>8221</v>
      </c>
      <c r="H78">
        <v>19</v>
      </c>
      <c r="AL78" t="s">
        <v>8219</v>
      </c>
      <c r="AM78">
        <v>35</v>
      </c>
      <c r="AP78" t="s">
        <v>8221</v>
      </c>
      <c r="AQ78">
        <v>0</v>
      </c>
    </row>
    <row r="79" spans="1:43" x14ac:dyDescent="0.25">
      <c r="A79" t="s">
        <v>8219</v>
      </c>
      <c r="B79">
        <v>26</v>
      </c>
      <c r="G79" t="s">
        <v>8221</v>
      </c>
      <c r="H79">
        <v>8</v>
      </c>
      <c r="AL79" t="s">
        <v>8219</v>
      </c>
      <c r="AM79">
        <v>41</v>
      </c>
      <c r="AP79" t="s">
        <v>8221</v>
      </c>
      <c r="AQ79">
        <v>18</v>
      </c>
    </row>
    <row r="80" spans="1:43" x14ac:dyDescent="0.25">
      <c r="A80" t="s">
        <v>8219</v>
      </c>
      <c r="B80">
        <v>35</v>
      </c>
      <c r="G80" t="s">
        <v>8221</v>
      </c>
      <c r="H80">
        <v>6</v>
      </c>
      <c r="AL80" t="s">
        <v>8219</v>
      </c>
      <c r="AM80">
        <v>47</v>
      </c>
      <c r="AP80" t="s">
        <v>8221</v>
      </c>
      <c r="AQ80">
        <v>7</v>
      </c>
    </row>
    <row r="81" spans="1:43" x14ac:dyDescent="0.25">
      <c r="A81" t="s">
        <v>8219</v>
      </c>
      <c r="B81">
        <v>41</v>
      </c>
      <c r="G81" t="s">
        <v>8221</v>
      </c>
      <c r="H81">
        <v>0</v>
      </c>
      <c r="AL81" t="s">
        <v>8219</v>
      </c>
      <c r="AM81">
        <v>28</v>
      </c>
      <c r="AP81" t="s">
        <v>8221</v>
      </c>
      <c r="AQ81">
        <v>0</v>
      </c>
    </row>
    <row r="82" spans="1:43" x14ac:dyDescent="0.25">
      <c r="A82" t="s">
        <v>8219</v>
      </c>
      <c r="B82">
        <v>47</v>
      </c>
      <c r="G82" t="s">
        <v>8221</v>
      </c>
      <c r="H82">
        <v>18</v>
      </c>
      <c r="AL82" t="s">
        <v>8219</v>
      </c>
      <c r="AM82">
        <v>100</v>
      </c>
      <c r="AP82" t="s">
        <v>8221</v>
      </c>
      <c r="AQ82">
        <v>8</v>
      </c>
    </row>
    <row r="83" spans="1:43" x14ac:dyDescent="0.25">
      <c r="A83" t="s">
        <v>8219</v>
      </c>
      <c r="B83">
        <v>28</v>
      </c>
      <c r="G83" t="s">
        <v>8221</v>
      </c>
      <c r="H83">
        <v>7</v>
      </c>
      <c r="AL83" t="s">
        <v>8219</v>
      </c>
      <c r="AM83">
        <v>13</v>
      </c>
      <c r="AP83" t="s">
        <v>8221</v>
      </c>
      <c r="AQ83">
        <v>17</v>
      </c>
    </row>
    <row r="84" spans="1:43" x14ac:dyDescent="0.25">
      <c r="A84" t="s">
        <v>8219</v>
      </c>
      <c r="B84">
        <v>100</v>
      </c>
      <c r="G84" t="s">
        <v>8221</v>
      </c>
      <c r="H84">
        <v>0</v>
      </c>
      <c r="AL84" t="s">
        <v>8219</v>
      </c>
      <c r="AM84">
        <v>7</v>
      </c>
      <c r="AP84" t="s">
        <v>8221</v>
      </c>
      <c r="AQ84">
        <v>0</v>
      </c>
    </row>
    <row r="85" spans="1:43" x14ac:dyDescent="0.25">
      <c r="A85" t="s">
        <v>8219</v>
      </c>
      <c r="B85">
        <v>13</v>
      </c>
      <c r="G85" t="s">
        <v>8221</v>
      </c>
      <c r="H85">
        <v>8</v>
      </c>
      <c r="AL85" t="s">
        <v>8219</v>
      </c>
      <c r="AM85">
        <v>21</v>
      </c>
      <c r="AP85" t="s">
        <v>8221</v>
      </c>
      <c r="AQ85">
        <v>13</v>
      </c>
    </row>
    <row r="86" spans="1:43" x14ac:dyDescent="0.25">
      <c r="A86" t="s">
        <v>8219</v>
      </c>
      <c r="B86">
        <v>7</v>
      </c>
      <c r="G86" t="s">
        <v>8221</v>
      </c>
      <c r="H86">
        <v>1293</v>
      </c>
      <c r="AL86" t="s">
        <v>8219</v>
      </c>
      <c r="AM86">
        <v>17</v>
      </c>
      <c r="AP86" t="s">
        <v>8221</v>
      </c>
      <c r="AQ86">
        <v>0</v>
      </c>
    </row>
    <row r="87" spans="1:43" x14ac:dyDescent="0.25">
      <c r="A87" t="s">
        <v>8219</v>
      </c>
      <c r="B87">
        <v>21</v>
      </c>
      <c r="G87" t="s">
        <v>8221</v>
      </c>
      <c r="H87">
        <v>17</v>
      </c>
      <c r="AL87" t="s">
        <v>8219</v>
      </c>
      <c r="AM87">
        <v>25</v>
      </c>
      <c r="AP87" t="s">
        <v>8221</v>
      </c>
      <c r="AQ87">
        <v>0</v>
      </c>
    </row>
    <row r="88" spans="1:43" x14ac:dyDescent="0.25">
      <c r="A88" t="s">
        <v>8219</v>
      </c>
      <c r="B88">
        <v>17</v>
      </c>
      <c r="G88" t="s">
        <v>8221</v>
      </c>
      <c r="H88">
        <v>0</v>
      </c>
      <c r="AL88" t="s">
        <v>8219</v>
      </c>
      <c r="AM88">
        <v>60</v>
      </c>
      <c r="AP88" t="s">
        <v>8221</v>
      </c>
      <c r="AQ88">
        <v>12</v>
      </c>
    </row>
    <row r="89" spans="1:43" x14ac:dyDescent="0.25">
      <c r="A89" t="s">
        <v>8219</v>
      </c>
      <c r="B89">
        <v>25</v>
      </c>
      <c r="G89" t="s">
        <v>8221</v>
      </c>
      <c r="H89">
        <v>13</v>
      </c>
      <c r="AL89" t="s">
        <v>8219</v>
      </c>
      <c r="AM89">
        <v>56</v>
      </c>
      <c r="AP89" t="s">
        <v>8221</v>
      </c>
      <c r="AQ89">
        <v>1</v>
      </c>
    </row>
    <row r="90" spans="1:43" x14ac:dyDescent="0.25">
      <c r="A90" t="s">
        <v>8219</v>
      </c>
      <c r="B90">
        <v>60</v>
      </c>
      <c r="G90" t="s">
        <v>8221</v>
      </c>
      <c r="H90">
        <v>0</v>
      </c>
      <c r="AL90" t="s">
        <v>8219</v>
      </c>
      <c r="AM90">
        <v>16</v>
      </c>
      <c r="AP90" t="s">
        <v>8221</v>
      </c>
      <c r="AQ90">
        <v>1</v>
      </c>
    </row>
    <row r="91" spans="1:43" x14ac:dyDescent="0.25">
      <c r="A91" t="s">
        <v>8219</v>
      </c>
      <c r="B91">
        <v>56</v>
      </c>
      <c r="G91" t="s">
        <v>8221</v>
      </c>
      <c r="H91">
        <v>0</v>
      </c>
      <c r="AL91" t="s">
        <v>8219</v>
      </c>
      <c r="AM91">
        <v>46</v>
      </c>
      <c r="AP91" t="s">
        <v>8221</v>
      </c>
      <c r="AQ91">
        <v>1</v>
      </c>
    </row>
    <row r="92" spans="1:43" x14ac:dyDescent="0.25">
      <c r="A92" t="s">
        <v>8219</v>
      </c>
      <c r="B92">
        <v>16</v>
      </c>
      <c r="G92" t="s">
        <v>8221</v>
      </c>
      <c r="H92">
        <v>33</v>
      </c>
      <c r="AL92" t="s">
        <v>8219</v>
      </c>
      <c r="AM92">
        <v>43</v>
      </c>
      <c r="AP92" t="s">
        <v>8221</v>
      </c>
      <c r="AQ92">
        <v>1</v>
      </c>
    </row>
    <row r="93" spans="1:43" x14ac:dyDescent="0.25">
      <c r="A93" t="s">
        <v>8219</v>
      </c>
      <c r="B93">
        <v>46</v>
      </c>
      <c r="G93" t="s">
        <v>8221</v>
      </c>
      <c r="H93">
        <v>12</v>
      </c>
      <c r="AL93" t="s">
        <v>8219</v>
      </c>
      <c r="AM93">
        <v>15</v>
      </c>
      <c r="AP93" t="s">
        <v>8221</v>
      </c>
      <c r="AQ93">
        <v>1</v>
      </c>
    </row>
    <row r="94" spans="1:43" x14ac:dyDescent="0.25">
      <c r="A94" t="s">
        <v>8219</v>
      </c>
      <c r="B94">
        <v>43</v>
      </c>
      <c r="G94" t="s">
        <v>8221</v>
      </c>
      <c r="H94">
        <v>1</v>
      </c>
      <c r="AL94" t="s">
        <v>8219</v>
      </c>
      <c r="AM94">
        <v>12</v>
      </c>
      <c r="AP94" t="s">
        <v>8221</v>
      </c>
      <c r="AQ94">
        <v>3</v>
      </c>
    </row>
    <row r="95" spans="1:43" x14ac:dyDescent="0.25">
      <c r="A95" t="s">
        <v>8219</v>
      </c>
      <c r="B95">
        <v>15</v>
      </c>
      <c r="G95" t="s">
        <v>8221</v>
      </c>
      <c r="H95">
        <v>1</v>
      </c>
      <c r="AL95" t="s">
        <v>8219</v>
      </c>
      <c r="AM95">
        <v>21</v>
      </c>
      <c r="AP95" t="s">
        <v>8221</v>
      </c>
      <c r="AQ95">
        <v>0</v>
      </c>
    </row>
    <row r="96" spans="1:43" x14ac:dyDescent="0.25">
      <c r="A96" t="s">
        <v>8219</v>
      </c>
      <c r="B96">
        <v>12</v>
      </c>
      <c r="G96" t="s">
        <v>8221</v>
      </c>
      <c r="H96">
        <v>1</v>
      </c>
      <c r="AL96" t="s">
        <v>8219</v>
      </c>
      <c r="AM96">
        <v>34</v>
      </c>
      <c r="AP96" t="s">
        <v>8221</v>
      </c>
      <c r="AQ96">
        <v>2</v>
      </c>
    </row>
    <row r="97" spans="1:43" x14ac:dyDescent="0.25">
      <c r="A97" t="s">
        <v>8219</v>
      </c>
      <c r="B97">
        <v>21</v>
      </c>
      <c r="G97" t="s">
        <v>8221</v>
      </c>
      <c r="H97">
        <v>1</v>
      </c>
      <c r="AL97" t="s">
        <v>8219</v>
      </c>
      <c r="AM97">
        <v>8</v>
      </c>
      <c r="AP97" t="s">
        <v>8221</v>
      </c>
      <c r="AQ97">
        <v>0</v>
      </c>
    </row>
    <row r="98" spans="1:43" x14ac:dyDescent="0.25">
      <c r="A98" t="s">
        <v>8219</v>
      </c>
      <c r="B98">
        <v>34</v>
      </c>
      <c r="G98" t="s">
        <v>8221</v>
      </c>
      <c r="H98">
        <v>84</v>
      </c>
      <c r="AL98" t="s">
        <v>8219</v>
      </c>
      <c r="AM98">
        <v>60</v>
      </c>
      <c r="AP98" t="s">
        <v>8221</v>
      </c>
      <c r="AQ98">
        <v>0</v>
      </c>
    </row>
    <row r="99" spans="1:43" x14ac:dyDescent="0.25">
      <c r="A99" t="s">
        <v>8219</v>
      </c>
      <c r="B99">
        <v>8</v>
      </c>
      <c r="G99" t="s">
        <v>8221</v>
      </c>
      <c r="H99">
        <v>38</v>
      </c>
      <c r="AL99" t="s">
        <v>8219</v>
      </c>
      <c r="AM99">
        <v>39</v>
      </c>
      <c r="AP99" t="s">
        <v>8221</v>
      </c>
      <c r="AQ99">
        <v>0</v>
      </c>
    </row>
    <row r="100" spans="1:43" x14ac:dyDescent="0.25">
      <c r="A100" t="s">
        <v>8219</v>
      </c>
      <c r="B100">
        <v>60</v>
      </c>
      <c r="G100" t="s">
        <v>8221</v>
      </c>
      <c r="H100">
        <v>1</v>
      </c>
      <c r="AL100" t="s">
        <v>8219</v>
      </c>
      <c r="AM100">
        <v>26</v>
      </c>
      <c r="AP100" t="s">
        <v>8221</v>
      </c>
      <c r="AQ100">
        <v>2</v>
      </c>
    </row>
    <row r="101" spans="1:43" x14ac:dyDescent="0.25">
      <c r="A101" t="s">
        <v>8219</v>
      </c>
      <c r="B101">
        <v>39</v>
      </c>
      <c r="G101" t="s">
        <v>8221</v>
      </c>
      <c r="H101">
        <v>76</v>
      </c>
      <c r="AL101" t="s">
        <v>8219</v>
      </c>
      <c r="AM101">
        <v>35</v>
      </c>
      <c r="AP101" t="s">
        <v>8221</v>
      </c>
      <c r="AQ101">
        <v>0</v>
      </c>
    </row>
    <row r="102" spans="1:43" x14ac:dyDescent="0.25">
      <c r="A102" t="s">
        <v>8219</v>
      </c>
      <c r="B102">
        <v>26</v>
      </c>
      <c r="G102" t="s">
        <v>8221</v>
      </c>
      <c r="H102">
        <v>3</v>
      </c>
      <c r="AL102" t="s">
        <v>8219</v>
      </c>
      <c r="AM102">
        <v>65</v>
      </c>
      <c r="AP102" t="s">
        <v>8221</v>
      </c>
      <c r="AQ102">
        <v>0</v>
      </c>
    </row>
    <row r="103" spans="1:43" x14ac:dyDescent="0.25">
      <c r="A103" t="s">
        <v>8219</v>
      </c>
      <c r="B103">
        <v>35</v>
      </c>
      <c r="G103" t="s">
        <v>8221</v>
      </c>
      <c r="H103">
        <v>0</v>
      </c>
      <c r="AL103" t="s">
        <v>8219</v>
      </c>
      <c r="AM103">
        <v>49</v>
      </c>
      <c r="AP103" t="s">
        <v>8221</v>
      </c>
      <c r="AQ103">
        <v>0</v>
      </c>
    </row>
    <row r="104" spans="1:43" x14ac:dyDescent="0.25">
      <c r="A104" t="s">
        <v>8219</v>
      </c>
      <c r="B104">
        <v>65</v>
      </c>
      <c r="G104" t="s">
        <v>8221</v>
      </c>
      <c r="H104">
        <v>2</v>
      </c>
      <c r="AL104" t="s">
        <v>8219</v>
      </c>
      <c r="AM104">
        <v>10</v>
      </c>
      <c r="AP104" t="s">
        <v>8221</v>
      </c>
      <c r="AQ104">
        <v>2</v>
      </c>
    </row>
    <row r="105" spans="1:43" x14ac:dyDescent="0.25">
      <c r="A105" t="s">
        <v>8219</v>
      </c>
      <c r="B105">
        <v>49</v>
      </c>
      <c r="G105" t="s">
        <v>8221</v>
      </c>
      <c r="H105">
        <v>0</v>
      </c>
      <c r="AL105" t="s">
        <v>8219</v>
      </c>
      <c r="AM105">
        <v>60</v>
      </c>
      <c r="AP105" t="s">
        <v>8221</v>
      </c>
      <c r="AQ105">
        <v>0</v>
      </c>
    </row>
    <row r="106" spans="1:43" x14ac:dyDescent="0.25">
      <c r="A106" t="s">
        <v>8219</v>
      </c>
      <c r="B106">
        <v>10</v>
      </c>
      <c r="G106" t="s">
        <v>8221</v>
      </c>
      <c r="H106">
        <v>0</v>
      </c>
      <c r="AL106" t="s">
        <v>8219</v>
      </c>
      <c r="AM106">
        <v>27</v>
      </c>
      <c r="AP106" t="s">
        <v>8221</v>
      </c>
      <c r="AQ106">
        <v>7</v>
      </c>
    </row>
    <row r="107" spans="1:43" x14ac:dyDescent="0.25">
      <c r="A107" t="s">
        <v>8219</v>
      </c>
      <c r="B107">
        <v>60</v>
      </c>
      <c r="G107" t="s">
        <v>8221</v>
      </c>
      <c r="H107">
        <v>0</v>
      </c>
      <c r="AL107" t="s">
        <v>8219</v>
      </c>
      <c r="AM107">
        <v>69</v>
      </c>
      <c r="AP107" t="s">
        <v>8221</v>
      </c>
      <c r="AQ107">
        <v>0</v>
      </c>
    </row>
    <row r="108" spans="1:43" x14ac:dyDescent="0.25">
      <c r="A108" t="s">
        <v>8219</v>
      </c>
      <c r="B108">
        <v>27</v>
      </c>
      <c r="G108" t="s">
        <v>8221</v>
      </c>
      <c r="H108">
        <v>2</v>
      </c>
      <c r="AL108" t="s">
        <v>8219</v>
      </c>
      <c r="AM108">
        <v>47</v>
      </c>
      <c r="AP108" t="s">
        <v>8221</v>
      </c>
      <c r="AQ108">
        <v>5</v>
      </c>
    </row>
    <row r="109" spans="1:43" x14ac:dyDescent="0.25">
      <c r="A109" t="s">
        <v>8219</v>
      </c>
      <c r="B109">
        <v>69</v>
      </c>
      <c r="G109" t="s">
        <v>8221</v>
      </c>
      <c r="H109">
        <v>0</v>
      </c>
      <c r="AL109" t="s">
        <v>8219</v>
      </c>
      <c r="AM109">
        <v>47</v>
      </c>
      <c r="AP109" t="s">
        <v>8221</v>
      </c>
      <c r="AQ109">
        <v>0</v>
      </c>
    </row>
    <row r="110" spans="1:43" x14ac:dyDescent="0.25">
      <c r="A110" t="s">
        <v>8219</v>
      </c>
      <c r="B110">
        <v>47</v>
      </c>
      <c r="G110" t="s">
        <v>8221</v>
      </c>
      <c r="H110">
        <v>0</v>
      </c>
      <c r="AL110" t="s">
        <v>8219</v>
      </c>
      <c r="AM110">
        <v>26</v>
      </c>
      <c r="AP110" t="s">
        <v>8221</v>
      </c>
      <c r="AQ110">
        <v>0</v>
      </c>
    </row>
    <row r="111" spans="1:43" x14ac:dyDescent="0.25">
      <c r="A111" t="s">
        <v>8219</v>
      </c>
      <c r="B111">
        <v>47</v>
      </c>
      <c r="G111" t="s">
        <v>8221</v>
      </c>
      <c r="H111">
        <v>0</v>
      </c>
      <c r="AL111" t="s">
        <v>8219</v>
      </c>
      <c r="AM111">
        <v>53</v>
      </c>
      <c r="AP111" t="s">
        <v>8221</v>
      </c>
      <c r="AQ111">
        <v>1</v>
      </c>
    </row>
    <row r="112" spans="1:43" x14ac:dyDescent="0.25">
      <c r="A112" t="s">
        <v>8219</v>
      </c>
      <c r="B112">
        <v>26</v>
      </c>
      <c r="G112" t="s">
        <v>8221</v>
      </c>
      <c r="H112">
        <v>2</v>
      </c>
      <c r="AL112" t="s">
        <v>8219</v>
      </c>
      <c r="AM112">
        <v>81</v>
      </c>
      <c r="AP112" t="s">
        <v>8221</v>
      </c>
      <c r="AQ112">
        <v>0</v>
      </c>
    </row>
    <row r="113" spans="1:43" x14ac:dyDescent="0.25">
      <c r="A113" t="s">
        <v>8219</v>
      </c>
      <c r="B113">
        <v>53</v>
      </c>
      <c r="G113" t="s">
        <v>8221</v>
      </c>
      <c r="H113">
        <v>0</v>
      </c>
      <c r="AL113" t="s">
        <v>8219</v>
      </c>
      <c r="AM113">
        <v>78</v>
      </c>
      <c r="AP113" t="s">
        <v>8221</v>
      </c>
      <c r="AQ113">
        <v>5</v>
      </c>
    </row>
    <row r="114" spans="1:43" x14ac:dyDescent="0.25">
      <c r="A114" t="s">
        <v>8219</v>
      </c>
      <c r="B114">
        <v>81</v>
      </c>
      <c r="G114" t="s">
        <v>8221</v>
      </c>
      <c r="H114">
        <v>7</v>
      </c>
      <c r="AL114" t="s">
        <v>8219</v>
      </c>
      <c r="AM114">
        <v>35</v>
      </c>
      <c r="AP114" t="s">
        <v>8221</v>
      </c>
      <c r="AQ114">
        <v>3</v>
      </c>
    </row>
    <row r="115" spans="1:43" x14ac:dyDescent="0.25">
      <c r="A115" t="s">
        <v>8219</v>
      </c>
      <c r="B115">
        <v>78</v>
      </c>
      <c r="G115" t="s">
        <v>8221</v>
      </c>
      <c r="H115">
        <v>0</v>
      </c>
      <c r="AL115" t="s">
        <v>8219</v>
      </c>
      <c r="AM115">
        <v>22</v>
      </c>
      <c r="AP115" t="s">
        <v>8221</v>
      </c>
      <c r="AQ115">
        <v>6</v>
      </c>
    </row>
    <row r="116" spans="1:43" x14ac:dyDescent="0.25">
      <c r="A116" t="s">
        <v>8219</v>
      </c>
      <c r="B116">
        <v>35</v>
      </c>
      <c r="G116" t="s">
        <v>8221</v>
      </c>
      <c r="H116">
        <v>5</v>
      </c>
      <c r="AL116" t="s">
        <v>8219</v>
      </c>
      <c r="AM116">
        <v>57</v>
      </c>
      <c r="AP116" t="s">
        <v>8221</v>
      </c>
      <c r="AQ116">
        <v>12</v>
      </c>
    </row>
    <row r="117" spans="1:43" x14ac:dyDescent="0.25">
      <c r="A117" t="s">
        <v>8219</v>
      </c>
      <c r="B117">
        <v>22</v>
      </c>
      <c r="G117" t="s">
        <v>8221</v>
      </c>
      <c r="H117">
        <v>0</v>
      </c>
      <c r="AL117" t="s">
        <v>8219</v>
      </c>
      <c r="AM117">
        <v>27</v>
      </c>
      <c r="AP117" t="s">
        <v>8221</v>
      </c>
      <c r="AQ117">
        <v>13</v>
      </c>
    </row>
    <row r="118" spans="1:43" x14ac:dyDescent="0.25">
      <c r="A118" t="s">
        <v>8219</v>
      </c>
      <c r="B118">
        <v>57</v>
      </c>
      <c r="G118" t="s">
        <v>8221</v>
      </c>
      <c r="H118">
        <v>0</v>
      </c>
      <c r="AL118" t="s">
        <v>8219</v>
      </c>
      <c r="AM118">
        <v>39</v>
      </c>
      <c r="AP118" t="s">
        <v>8221</v>
      </c>
      <c r="AQ118">
        <v>5</v>
      </c>
    </row>
    <row r="119" spans="1:43" x14ac:dyDescent="0.25">
      <c r="A119" t="s">
        <v>8219</v>
      </c>
      <c r="B119">
        <v>27</v>
      </c>
      <c r="G119" t="s">
        <v>8221</v>
      </c>
      <c r="H119">
        <v>1</v>
      </c>
      <c r="AL119" t="s">
        <v>8219</v>
      </c>
      <c r="AM119">
        <v>37</v>
      </c>
      <c r="AP119" t="s">
        <v>8221</v>
      </c>
      <c r="AQ119">
        <v>2</v>
      </c>
    </row>
    <row r="120" spans="1:43" x14ac:dyDescent="0.25">
      <c r="A120" t="s">
        <v>8219</v>
      </c>
      <c r="B120">
        <v>39</v>
      </c>
      <c r="G120" t="s">
        <v>8221</v>
      </c>
      <c r="H120">
        <v>0</v>
      </c>
      <c r="AL120" t="s">
        <v>8219</v>
      </c>
      <c r="AM120">
        <v>137</v>
      </c>
      <c r="AP120" t="s">
        <v>8221</v>
      </c>
      <c r="AQ120">
        <v>8</v>
      </c>
    </row>
    <row r="121" spans="1:43" x14ac:dyDescent="0.25">
      <c r="A121" t="s">
        <v>8219</v>
      </c>
      <c r="B121">
        <v>37</v>
      </c>
      <c r="G121" t="s">
        <v>8221</v>
      </c>
      <c r="H121">
        <v>5</v>
      </c>
      <c r="AL121" t="s">
        <v>8219</v>
      </c>
      <c r="AM121">
        <v>202</v>
      </c>
      <c r="AP121" t="s">
        <v>8221</v>
      </c>
      <c r="AQ121">
        <v>0</v>
      </c>
    </row>
    <row r="122" spans="1:43" x14ac:dyDescent="0.25">
      <c r="A122" t="s">
        <v>8219</v>
      </c>
      <c r="B122">
        <v>137</v>
      </c>
      <c r="G122" t="s">
        <v>8221</v>
      </c>
      <c r="H122">
        <v>3</v>
      </c>
      <c r="AL122" t="s">
        <v>8219</v>
      </c>
      <c r="AM122">
        <v>84</v>
      </c>
      <c r="AP122" t="s">
        <v>8221</v>
      </c>
      <c r="AQ122">
        <v>13</v>
      </c>
    </row>
    <row r="123" spans="1:43" x14ac:dyDescent="0.25">
      <c r="A123" t="s">
        <v>8219</v>
      </c>
      <c r="B123">
        <v>376</v>
      </c>
      <c r="G123" t="s">
        <v>8221</v>
      </c>
      <c r="H123">
        <v>6</v>
      </c>
      <c r="AL123" t="s">
        <v>8219</v>
      </c>
      <c r="AM123">
        <v>96</v>
      </c>
      <c r="AP123" t="s">
        <v>8221</v>
      </c>
      <c r="AQ123">
        <v>0</v>
      </c>
    </row>
    <row r="124" spans="1:43" x14ac:dyDescent="0.25">
      <c r="A124" t="s">
        <v>8219</v>
      </c>
      <c r="B124">
        <v>202</v>
      </c>
      <c r="G124" t="s">
        <v>8221</v>
      </c>
      <c r="H124">
        <v>12</v>
      </c>
      <c r="AL124" t="s">
        <v>8219</v>
      </c>
      <c r="AM124">
        <v>223</v>
      </c>
      <c r="AP124" t="s">
        <v>8221</v>
      </c>
      <c r="AQ124">
        <v>5</v>
      </c>
    </row>
    <row r="125" spans="1:43" x14ac:dyDescent="0.25">
      <c r="A125" t="s">
        <v>8219</v>
      </c>
      <c r="B125">
        <v>328</v>
      </c>
      <c r="G125" t="s">
        <v>8221</v>
      </c>
      <c r="H125">
        <v>13</v>
      </c>
      <c r="AL125" t="s">
        <v>8219</v>
      </c>
      <c r="AM125">
        <v>62</v>
      </c>
      <c r="AP125" t="s">
        <v>8221</v>
      </c>
      <c r="AQ125">
        <v>8</v>
      </c>
    </row>
    <row r="126" spans="1:43" x14ac:dyDescent="0.25">
      <c r="A126" t="s">
        <v>8219</v>
      </c>
      <c r="B126">
        <v>84</v>
      </c>
      <c r="G126" t="s">
        <v>8221</v>
      </c>
      <c r="H126">
        <v>5</v>
      </c>
      <c r="AL126" t="s">
        <v>8219</v>
      </c>
      <c r="AM126">
        <v>146</v>
      </c>
      <c r="AP126" t="s">
        <v>8221</v>
      </c>
      <c r="AQ126">
        <v>8</v>
      </c>
    </row>
    <row r="127" spans="1:43" x14ac:dyDescent="0.25">
      <c r="A127" t="s">
        <v>8219</v>
      </c>
      <c r="B127">
        <v>96</v>
      </c>
      <c r="G127" t="s">
        <v>8221</v>
      </c>
      <c r="H127">
        <v>2</v>
      </c>
      <c r="AL127" t="s">
        <v>8219</v>
      </c>
      <c r="AM127">
        <v>235</v>
      </c>
      <c r="AP127" t="s">
        <v>8221</v>
      </c>
      <c r="AQ127">
        <v>0</v>
      </c>
    </row>
    <row r="128" spans="1:43" x14ac:dyDescent="0.25">
      <c r="A128" t="s">
        <v>8219</v>
      </c>
      <c r="B128">
        <v>223</v>
      </c>
      <c r="G128" t="s">
        <v>8221</v>
      </c>
      <c r="H128">
        <v>8</v>
      </c>
      <c r="AL128" t="s">
        <v>8219</v>
      </c>
      <c r="AM128">
        <v>77</v>
      </c>
      <c r="AP128" t="s">
        <v>8221</v>
      </c>
      <c r="AQ128">
        <v>2</v>
      </c>
    </row>
    <row r="129" spans="1:43" x14ac:dyDescent="0.25">
      <c r="A129" t="s">
        <v>8219</v>
      </c>
      <c r="B129">
        <v>62</v>
      </c>
      <c r="G129" t="s">
        <v>8221</v>
      </c>
      <c r="H129">
        <v>0</v>
      </c>
      <c r="AL129" t="s">
        <v>8219</v>
      </c>
      <c r="AM129">
        <v>108</v>
      </c>
      <c r="AP129" t="s">
        <v>8221</v>
      </c>
      <c r="AQ129">
        <v>3</v>
      </c>
    </row>
    <row r="130" spans="1:43" x14ac:dyDescent="0.25">
      <c r="A130" t="s">
        <v>8219</v>
      </c>
      <c r="B130">
        <v>146</v>
      </c>
      <c r="G130" t="s">
        <v>8221</v>
      </c>
      <c r="H130">
        <v>13</v>
      </c>
      <c r="AL130" t="s">
        <v>8219</v>
      </c>
      <c r="AM130">
        <v>7</v>
      </c>
      <c r="AP130" t="s">
        <v>8221</v>
      </c>
      <c r="AQ130">
        <v>0</v>
      </c>
    </row>
    <row r="131" spans="1:43" x14ac:dyDescent="0.25">
      <c r="A131" t="s">
        <v>8219</v>
      </c>
      <c r="B131">
        <v>235</v>
      </c>
      <c r="G131" t="s">
        <v>8221</v>
      </c>
      <c r="H131">
        <v>0</v>
      </c>
      <c r="AL131" t="s">
        <v>8219</v>
      </c>
      <c r="AM131">
        <v>188</v>
      </c>
      <c r="AP131" t="s">
        <v>8221</v>
      </c>
      <c r="AQ131">
        <v>0</v>
      </c>
    </row>
    <row r="132" spans="1:43" x14ac:dyDescent="0.25">
      <c r="A132" t="s">
        <v>8219</v>
      </c>
      <c r="B132">
        <v>437</v>
      </c>
      <c r="G132" t="s">
        <v>8221</v>
      </c>
      <c r="H132">
        <v>5</v>
      </c>
      <c r="AL132" t="s">
        <v>8219</v>
      </c>
      <c r="AM132">
        <v>275</v>
      </c>
      <c r="AP132" t="s">
        <v>8221</v>
      </c>
      <c r="AQ132">
        <v>11</v>
      </c>
    </row>
    <row r="133" spans="1:43" x14ac:dyDescent="0.25">
      <c r="A133" t="s">
        <v>8219</v>
      </c>
      <c r="B133">
        <v>77</v>
      </c>
      <c r="G133" t="s">
        <v>8221</v>
      </c>
      <c r="H133">
        <v>8</v>
      </c>
      <c r="AL133" t="s">
        <v>8219</v>
      </c>
      <c r="AM133">
        <v>88</v>
      </c>
      <c r="AP133" t="s">
        <v>8221</v>
      </c>
      <c r="AQ133">
        <v>0</v>
      </c>
    </row>
    <row r="134" spans="1:43" x14ac:dyDescent="0.25">
      <c r="A134" t="s">
        <v>8219</v>
      </c>
      <c r="B134">
        <v>108</v>
      </c>
      <c r="G134" t="s">
        <v>8221</v>
      </c>
      <c r="H134">
        <v>8</v>
      </c>
      <c r="AL134" t="s">
        <v>8219</v>
      </c>
      <c r="AM134">
        <v>220</v>
      </c>
      <c r="AP134" t="s">
        <v>8221</v>
      </c>
      <c r="AQ134">
        <v>1</v>
      </c>
    </row>
    <row r="135" spans="1:43" x14ac:dyDescent="0.25">
      <c r="A135" t="s">
        <v>8219</v>
      </c>
      <c r="B135">
        <v>7</v>
      </c>
      <c r="G135" t="s">
        <v>8221</v>
      </c>
      <c r="H135">
        <v>0</v>
      </c>
      <c r="AL135" t="s">
        <v>8219</v>
      </c>
      <c r="AM135">
        <v>145</v>
      </c>
      <c r="AP135" t="s">
        <v>8221</v>
      </c>
      <c r="AQ135">
        <v>0</v>
      </c>
    </row>
    <row r="136" spans="1:43" x14ac:dyDescent="0.25">
      <c r="A136" t="s">
        <v>8219</v>
      </c>
      <c r="B136">
        <v>314</v>
      </c>
      <c r="G136" t="s">
        <v>8221</v>
      </c>
      <c r="H136">
        <v>2</v>
      </c>
      <c r="AL136" t="s">
        <v>8219</v>
      </c>
      <c r="AM136">
        <v>91</v>
      </c>
      <c r="AP136" t="s">
        <v>8221</v>
      </c>
      <c r="AQ136">
        <v>17</v>
      </c>
    </row>
    <row r="137" spans="1:43" x14ac:dyDescent="0.25">
      <c r="A137" t="s">
        <v>8219</v>
      </c>
      <c r="B137">
        <v>188</v>
      </c>
      <c r="G137" t="s">
        <v>8221</v>
      </c>
      <c r="H137">
        <v>3</v>
      </c>
      <c r="AL137" t="s">
        <v>8219</v>
      </c>
      <c r="AM137">
        <v>58</v>
      </c>
      <c r="AP137" t="s">
        <v>8221</v>
      </c>
      <c r="AQ137">
        <v>2</v>
      </c>
    </row>
    <row r="138" spans="1:43" x14ac:dyDescent="0.25">
      <c r="A138" t="s">
        <v>8219</v>
      </c>
      <c r="B138">
        <v>275</v>
      </c>
      <c r="G138" t="s">
        <v>8221</v>
      </c>
      <c r="H138">
        <v>0</v>
      </c>
      <c r="AL138" t="s">
        <v>8219</v>
      </c>
      <c r="AM138">
        <v>36</v>
      </c>
      <c r="AP138" t="s">
        <v>8221</v>
      </c>
      <c r="AQ138">
        <v>1</v>
      </c>
    </row>
    <row r="139" spans="1:43" x14ac:dyDescent="0.25">
      <c r="A139" t="s">
        <v>8219</v>
      </c>
      <c r="B139">
        <v>560</v>
      </c>
      <c r="G139" t="s">
        <v>8221</v>
      </c>
      <c r="H139">
        <v>0</v>
      </c>
      <c r="AL139" t="s">
        <v>8219</v>
      </c>
      <c r="AM139">
        <v>165</v>
      </c>
      <c r="AP139" t="s">
        <v>8221</v>
      </c>
      <c r="AQ139">
        <v>2</v>
      </c>
    </row>
    <row r="140" spans="1:43" x14ac:dyDescent="0.25">
      <c r="A140" t="s">
        <v>8219</v>
      </c>
      <c r="B140">
        <v>688</v>
      </c>
      <c r="G140" t="s">
        <v>8221</v>
      </c>
      <c r="H140">
        <v>11</v>
      </c>
      <c r="AL140" t="s">
        <v>8219</v>
      </c>
      <c r="AM140">
        <v>111</v>
      </c>
      <c r="AP140" t="s">
        <v>8221</v>
      </c>
      <c r="AQ140">
        <v>16</v>
      </c>
    </row>
    <row r="141" spans="1:43" x14ac:dyDescent="0.25">
      <c r="A141" t="s">
        <v>8219</v>
      </c>
      <c r="B141">
        <v>942</v>
      </c>
      <c r="G141" t="s">
        <v>8221</v>
      </c>
      <c r="H141">
        <v>0</v>
      </c>
      <c r="AL141" t="s">
        <v>8219</v>
      </c>
      <c r="AM141">
        <v>61</v>
      </c>
      <c r="AP141" t="s">
        <v>8221</v>
      </c>
      <c r="AQ141">
        <v>1</v>
      </c>
    </row>
    <row r="142" spans="1:43" x14ac:dyDescent="0.25">
      <c r="A142" t="s">
        <v>8219</v>
      </c>
      <c r="B142">
        <v>88</v>
      </c>
      <c r="G142" t="s">
        <v>8221</v>
      </c>
      <c r="H142">
        <v>1</v>
      </c>
      <c r="AL142" t="s">
        <v>8219</v>
      </c>
      <c r="AM142">
        <v>287</v>
      </c>
      <c r="AP142" t="s">
        <v>8221</v>
      </c>
      <c r="AQ142">
        <v>4</v>
      </c>
    </row>
    <row r="143" spans="1:43" x14ac:dyDescent="0.25">
      <c r="A143" t="s">
        <v>8219</v>
      </c>
      <c r="B143">
        <v>220</v>
      </c>
      <c r="G143" t="s">
        <v>8221</v>
      </c>
      <c r="H143">
        <v>0</v>
      </c>
      <c r="AL143" t="s">
        <v>8219</v>
      </c>
      <c r="AM143">
        <v>65</v>
      </c>
      <c r="AP143" t="s">
        <v>8221</v>
      </c>
      <c r="AQ143">
        <v>5</v>
      </c>
    </row>
    <row r="144" spans="1:43" x14ac:dyDescent="0.25">
      <c r="A144" t="s">
        <v>8219</v>
      </c>
      <c r="B144">
        <v>145</v>
      </c>
      <c r="G144" t="s">
        <v>8221</v>
      </c>
      <c r="H144">
        <v>17</v>
      </c>
      <c r="AL144" t="s">
        <v>8219</v>
      </c>
      <c r="AM144">
        <v>118</v>
      </c>
      <c r="AP144" t="s">
        <v>8221</v>
      </c>
      <c r="AQ144">
        <v>7</v>
      </c>
    </row>
    <row r="145" spans="1:43" x14ac:dyDescent="0.25">
      <c r="A145" t="s">
        <v>8219</v>
      </c>
      <c r="B145">
        <v>963</v>
      </c>
      <c r="G145" t="s">
        <v>8221</v>
      </c>
      <c r="H145">
        <v>2</v>
      </c>
      <c r="AL145" t="s">
        <v>8219</v>
      </c>
      <c r="AM145">
        <v>113</v>
      </c>
      <c r="AP145" t="s">
        <v>8221</v>
      </c>
      <c r="AQ145">
        <v>0</v>
      </c>
    </row>
    <row r="146" spans="1:43" x14ac:dyDescent="0.25">
      <c r="A146" t="s">
        <v>8219</v>
      </c>
      <c r="B146">
        <v>91</v>
      </c>
      <c r="G146" t="s">
        <v>8221</v>
      </c>
      <c r="H146">
        <v>1</v>
      </c>
      <c r="AL146" t="s">
        <v>8219</v>
      </c>
      <c r="AM146">
        <v>62</v>
      </c>
      <c r="AP146" t="s">
        <v>8221</v>
      </c>
      <c r="AQ146">
        <v>12</v>
      </c>
    </row>
    <row r="147" spans="1:43" x14ac:dyDescent="0.25">
      <c r="A147" t="s">
        <v>8219</v>
      </c>
      <c r="B147">
        <v>58</v>
      </c>
      <c r="G147" t="s">
        <v>8221</v>
      </c>
      <c r="H147">
        <v>2</v>
      </c>
      <c r="AL147" t="s">
        <v>8219</v>
      </c>
      <c r="AM147">
        <v>305</v>
      </c>
      <c r="AP147" t="s">
        <v>8221</v>
      </c>
      <c r="AQ147">
        <v>2</v>
      </c>
    </row>
    <row r="148" spans="1:43" x14ac:dyDescent="0.25">
      <c r="A148" t="s">
        <v>8219</v>
      </c>
      <c r="B148">
        <v>36</v>
      </c>
      <c r="G148" t="s">
        <v>8221</v>
      </c>
      <c r="H148">
        <v>16</v>
      </c>
      <c r="AL148" t="s">
        <v>8219</v>
      </c>
      <c r="AM148">
        <v>79</v>
      </c>
      <c r="AP148" t="s">
        <v>8221</v>
      </c>
      <c r="AQ148">
        <v>5</v>
      </c>
    </row>
    <row r="149" spans="1:43" x14ac:dyDescent="0.25">
      <c r="A149" t="s">
        <v>8219</v>
      </c>
      <c r="B149">
        <v>165</v>
      </c>
      <c r="G149" t="s">
        <v>8221</v>
      </c>
      <c r="H149">
        <v>1</v>
      </c>
      <c r="AL149" t="s">
        <v>8219</v>
      </c>
      <c r="AM149">
        <v>179</v>
      </c>
      <c r="AP149" t="s">
        <v>8221</v>
      </c>
      <c r="AQ149">
        <v>2</v>
      </c>
    </row>
    <row r="150" spans="1:43" x14ac:dyDescent="0.25">
      <c r="A150" t="s">
        <v>8219</v>
      </c>
      <c r="B150">
        <v>111</v>
      </c>
      <c r="G150" t="s">
        <v>8221</v>
      </c>
      <c r="H150">
        <v>4</v>
      </c>
      <c r="AL150" t="s">
        <v>8219</v>
      </c>
      <c r="AM150">
        <v>202</v>
      </c>
      <c r="AP150" t="s">
        <v>8221</v>
      </c>
      <c r="AQ150">
        <v>3</v>
      </c>
    </row>
    <row r="151" spans="1:43" x14ac:dyDescent="0.25">
      <c r="A151" t="s">
        <v>8219</v>
      </c>
      <c r="B151">
        <v>1596</v>
      </c>
      <c r="G151" t="s">
        <v>8221</v>
      </c>
      <c r="H151">
        <v>5</v>
      </c>
      <c r="AL151" t="s">
        <v>8219</v>
      </c>
      <c r="AM151">
        <v>135</v>
      </c>
      <c r="AP151" t="s">
        <v>8221</v>
      </c>
      <c r="AQ151">
        <v>0</v>
      </c>
    </row>
    <row r="152" spans="1:43" x14ac:dyDescent="0.25">
      <c r="A152" t="s">
        <v>8219</v>
      </c>
      <c r="B152">
        <v>61</v>
      </c>
      <c r="G152" t="s">
        <v>8221</v>
      </c>
      <c r="H152">
        <v>7</v>
      </c>
      <c r="AL152" t="s">
        <v>8219</v>
      </c>
      <c r="AM152">
        <v>290</v>
      </c>
      <c r="AP152" t="s">
        <v>8221</v>
      </c>
      <c r="AQ152">
        <v>1</v>
      </c>
    </row>
    <row r="153" spans="1:43" x14ac:dyDescent="0.25">
      <c r="A153" t="s">
        <v>8219</v>
      </c>
      <c r="B153">
        <v>287</v>
      </c>
      <c r="G153" t="s">
        <v>8221</v>
      </c>
      <c r="H153">
        <v>0</v>
      </c>
      <c r="AL153" t="s">
        <v>8219</v>
      </c>
      <c r="AM153">
        <v>232</v>
      </c>
      <c r="AP153" t="s">
        <v>8221</v>
      </c>
      <c r="AQ153">
        <v>2</v>
      </c>
    </row>
    <row r="154" spans="1:43" x14ac:dyDescent="0.25">
      <c r="A154" t="s">
        <v>8219</v>
      </c>
      <c r="B154">
        <v>65</v>
      </c>
      <c r="G154" t="s">
        <v>8221</v>
      </c>
      <c r="H154">
        <v>12</v>
      </c>
      <c r="AL154" t="s">
        <v>8219</v>
      </c>
      <c r="AM154">
        <v>168</v>
      </c>
      <c r="AP154" t="s">
        <v>8221</v>
      </c>
      <c r="AQ154">
        <v>0</v>
      </c>
    </row>
    <row r="155" spans="1:43" x14ac:dyDescent="0.25">
      <c r="A155" t="s">
        <v>8219</v>
      </c>
      <c r="B155">
        <v>118</v>
      </c>
      <c r="G155" t="s">
        <v>8221</v>
      </c>
      <c r="H155">
        <v>2</v>
      </c>
      <c r="AL155" t="s">
        <v>8219</v>
      </c>
      <c r="AM155">
        <v>128</v>
      </c>
      <c r="AP155" t="s">
        <v>8221</v>
      </c>
      <c r="AQ155">
        <v>0</v>
      </c>
    </row>
    <row r="156" spans="1:43" x14ac:dyDescent="0.25">
      <c r="A156" t="s">
        <v>8219</v>
      </c>
      <c r="B156">
        <v>113</v>
      </c>
      <c r="G156" t="s">
        <v>8221</v>
      </c>
      <c r="H156">
        <v>5</v>
      </c>
      <c r="AL156" t="s">
        <v>8219</v>
      </c>
      <c r="AM156">
        <v>131</v>
      </c>
      <c r="AP156" t="s">
        <v>8221</v>
      </c>
      <c r="AQ156">
        <v>11</v>
      </c>
    </row>
    <row r="157" spans="1:43" x14ac:dyDescent="0.25">
      <c r="A157" t="s">
        <v>8219</v>
      </c>
      <c r="B157">
        <v>332</v>
      </c>
      <c r="G157" t="s">
        <v>8221</v>
      </c>
      <c r="H157">
        <v>2</v>
      </c>
      <c r="AL157" t="s">
        <v>8219</v>
      </c>
      <c r="AM157">
        <v>50</v>
      </c>
      <c r="AP157" t="s">
        <v>8221</v>
      </c>
      <c r="AQ157">
        <v>1</v>
      </c>
    </row>
    <row r="158" spans="1:43" x14ac:dyDescent="0.25">
      <c r="A158" t="s">
        <v>8219</v>
      </c>
      <c r="B158">
        <v>62</v>
      </c>
      <c r="G158" t="s">
        <v>8221</v>
      </c>
      <c r="H158">
        <v>3</v>
      </c>
      <c r="AL158" t="s">
        <v>8219</v>
      </c>
      <c r="AM158">
        <v>129</v>
      </c>
      <c r="AP158" t="s">
        <v>8221</v>
      </c>
      <c r="AQ158">
        <v>8</v>
      </c>
    </row>
    <row r="159" spans="1:43" x14ac:dyDescent="0.25">
      <c r="A159" t="s">
        <v>8219</v>
      </c>
      <c r="B159">
        <v>951</v>
      </c>
      <c r="G159" t="s">
        <v>8221</v>
      </c>
      <c r="H159">
        <v>0</v>
      </c>
      <c r="AL159" t="s">
        <v>8219</v>
      </c>
      <c r="AM159">
        <v>142</v>
      </c>
      <c r="AP159" t="s">
        <v>8221</v>
      </c>
      <c r="AQ159">
        <v>5</v>
      </c>
    </row>
    <row r="160" spans="1:43" x14ac:dyDescent="0.25">
      <c r="A160" t="s">
        <v>8219</v>
      </c>
      <c r="B160">
        <v>415</v>
      </c>
      <c r="G160" t="s">
        <v>8221</v>
      </c>
      <c r="H160">
        <v>49</v>
      </c>
      <c r="AL160" t="s">
        <v>8219</v>
      </c>
      <c r="AM160">
        <v>244</v>
      </c>
      <c r="AP160" t="s">
        <v>8221</v>
      </c>
      <c r="AQ160">
        <v>0</v>
      </c>
    </row>
    <row r="161" spans="1:43" x14ac:dyDescent="0.25">
      <c r="A161" t="s">
        <v>8219</v>
      </c>
      <c r="B161">
        <v>305</v>
      </c>
      <c r="G161" t="s">
        <v>8221</v>
      </c>
      <c r="H161">
        <v>1</v>
      </c>
      <c r="AL161" t="s">
        <v>8219</v>
      </c>
      <c r="AM161">
        <v>298</v>
      </c>
      <c r="AP161" t="s">
        <v>8221</v>
      </c>
      <c r="AQ161">
        <v>0</v>
      </c>
    </row>
    <row r="162" spans="1:43" x14ac:dyDescent="0.25">
      <c r="A162" t="s">
        <v>8219</v>
      </c>
      <c r="B162">
        <v>2139</v>
      </c>
      <c r="G162" t="s">
        <v>8221</v>
      </c>
      <c r="H162">
        <v>2</v>
      </c>
      <c r="AL162" t="s">
        <v>8219</v>
      </c>
      <c r="AM162">
        <v>251</v>
      </c>
      <c r="AP162" t="s">
        <v>8221</v>
      </c>
      <c r="AQ162">
        <v>2</v>
      </c>
    </row>
    <row r="163" spans="1:43" x14ac:dyDescent="0.25">
      <c r="A163" t="s">
        <v>8219</v>
      </c>
      <c r="B163">
        <v>79</v>
      </c>
      <c r="G163" t="s">
        <v>8221</v>
      </c>
      <c r="H163">
        <v>0</v>
      </c>
      <c r="AL163" t="s">
        <v>8219</v>
      </c>
      <c r="AM163">
        <v>108</v>
      </c>
      <c r="AP163" t="s">
        <v>8221</v>
      </c>
      <c r="AQ163">
        <v>5</v>
      </c>
    </row>
    <row r="164" spans="1:43" x14ac:dyDescent="0.25">
      <c r="A164" t="s">
        <v>8219</v>
      </c>
      <c r="B164">
        <v>179</v>
      </c>
      <c r="G164" t="s">
        <v>8221</v>
      </c>
      <c r="H164">
        <v>0</v>
      </c>
      <c r="AL164" t="s">
        <v>8219</v>
      </c>
      <c r="AM164">
        <v>82</v>
      </c>
      <c r="AP164" t="s">
        <v>8221</v>
      </c>
      <c r="AQ164">
        <v>14</v>
      </c>
    </row>
    <row r="165" spans="1:43" x14ac:dyDescent="0.25">
      <c r="A165" t="s">
        <v>8219</v>
      </c>
      <c r="B165">
        <v>202</v>
      </c>
      <c r="G165" t="s">
        <v>8221</v>
      </c>
      <c r="H165">
        <v>11</v>
      </c>
      <c r="AL165" t="s">
        <v>8219</v>
      </c>
      <c r="AM165">
        <v>74</v>
      </c>
      <c r="AP165" t="s">
        <v>8221</v>
      </c>
      <c r="AQ165">
        <v>1</v>
      </c>
    </row>
    <row r="166" spans="1:43" x14ac:dyDescent="0.25">
      <c r="A166" t="s">
        <v>8219</v>
      </c>
      <c r="B166">
        <v>760</v>
      </c>
      <c r="G166" t="s">
        <v>8221</v>
      </c>
      <c r="H166">
        <v>1</v>
      </c>
      <c r="AL166" t="s">
        <v>8219</v>
      </c>
      <c r="AM166">
        <v>189</v>
      </c>
      <c r="AP166" t="s">
        <v>8221</v>
      </c>
      <c r="AQ166">
        <v>0</v>
      </c>
    </row>
    <row r="167" spans="1:43" x14ac:dyDescent="0.25">
      <c r="A167" t="s">
        <v>8219</v>
      </c>
      <c r="B167">
        <v>563</v>
      </c>
      <c r="G167" t="s">
        <v>8221</v>
      </c>
      <c r="H167">
        <v>8</v>
      </c>
      <c r="AL167" t="s">
        <v>8219</v>
      </c>
      <c r="AM167">
        <v>80</v>
      </c>
      <c r="AP167" t="s">
        <v>8221</v>
      </c>
      <c r="AQ167">
        <v>0</v>
      </c>
    </row>
    <row r="168" spans="1:43" x14ac:dyDescent="0.25">
      <c r="A168" t="s">
        <v>8219</v>
      </c>
      <c r="B168">
        <v>135</v>
      </c>
      <c r="G168" t="s">
        <v>8221</v>
      </c>
      <c r="H168">
        <v>5</v>
      </c>
      <c r="AL168" t="s">
        <v>8219</v>
      </c>
      <c r="AM168">
        <v>202</v>
      </c>
      <c r="AP168" t="s">
        <v>8221</v>
      </c>
      <c r="AQ168">
        <v>0</v>
      </c>
    </row>
    <row r="169" spans="1:43" x14ac:dyDescent="0.25">
      <c r="A169" t="s">
        <v>8219</v>
      </c>
      <c r="B169">
        <v>290</v>
      </c>
      <c r="G169" t="s">
        <v>8221</v>
      </c>
      <c r="H169">
        <v>39</v>
      </c>
      <c r="AL169" t="s">
        <v>8219</v>
      </c>
      <c r="AM169">
        <v>238</v>
      </c>
      <c r="AP169" t="s">
        <v>8221</v>
      </c>
      <c r="AQ169">
        <v>21</v>
      </c>
    </row>
    <row r="170" spans="1:43" x14ac:dyDescent="0.25">
      <c r="A170" t="s">
        <v>8219</v>
      </c>
      <c r="B170">
        <v>447</v>
      </c>
      <c r="G170" t="s">
        <v>8221</v>
      </c>
      <c r="H170">
        <v>0</v>
      </c>
      <c r="AL170" t="s">
        <v>8219</v>
      </c>
      <c r="AM170">
        <v>36</v>
      </c>
      <c r="AP170" t="s">
        <v>8221</v>
      </c>
      <c r="AQ170">
        <v>1</v>
      </c>
    </row>
    <row r="171" spans="1:43" x14ac:dyDescent="0.25">
      <c r="A171" t="s">
        <v>8219</v>
      </c>
      <c r="B171">
        <v>232</v>
      </c>
      <c r="G171" t="s">
        <v>8221</v>
      </c>
      <c r="H171">
        <v>0</v>
      </c>
      <c r="AL171" t="s">
        <v>8219</v>
      </c>
      <c r="AM171">
        <v>150</v>
      </c>
      <c r="AP171" t="s">
        <v>8221</v>
      </c>
      <c r="AQ171">
        <v>11</v>
      </c>
    </row>
    <row r="172" spans="1:43" x14ac:dyDescent="0.25">
      <c r="A172" t="s">
        <v>8219</v>
      </c>
      <c r="B172">
        <v>168</v>
      </c>
      <c r="G172" t="s">
        <v>8221</v>
      </c>
      <c r="H172">
        <v>2</v>
      </c>
      <c r="AL172" t="s">
        <v>8219</v>
      </c>
      <c r="AM172">
        <v>146</v>
      </c>
      <c r="AP172" t="s">
        <v>8221</v>
      </c>
      <c r="AQ172">
        <v>1</v>
      </c>
    </row>
    <row r="173" spans="1:43" x14ac:dyDescent="0.25">
      <c r="A173" t="s">
        <v>8219</v>
      </c>
      <c r="B173">
        <v>128</v>
      </c>
      <c r="G173" t="s">
        <v>8221</v>
      </c>
      <c r="H173">
        <v>170</v>
      </c>
      <c r="AL173" t="s">
        <v>8219</v>
      </c>
      <c r="AM173">
        <v>222</v>
      </c>
      <c r="AP173" t="s">
        <v>8221</v>
      </c>
      <c r="AQ173">
        <v>0</v>
      </c>
    </row>
    <row r="174" spans="1:43" x14ac:dyDescent="0.25">
      <c r="A174" t="s">
        <v>8219</v>
      </c>
      <c r="B174">
        <v>493</v>
      </c>
      <c r="G174" t="s">
        <v>8221</v>
      </c>
      <c r="H174">
        <v>5</v>
      </c>
      <c r="AL174" t="s">
        <v>8219</v>
      </c>
      <c r="AM174">
        <v>120</v>
      </c>
      <c r="AP174" t="s">
        <v>8221</v>
      </c>
      <c r="AQ174">
        <v>0</v>
      </c>
    </row>
    <row r="175" spans="1:43" x14ac:dyDescent="0.25">
      <c r="A175" t="s">
        <v>8219</v>
      </c>
      <c r="B175">
        <v>131</v>
      </c>
      <c r="G175" t="s">
        <v>8221</v>
      </c>
      <c r="H175">
        <v>14</v>
      </c>
      <c r="AL175" t="s">
        <v>8219</v>
      </c>
      <c r="AM175">
        <v>126</v>
      </c>
      <c r="AP175" t="s">
        <v>8221</v>
      </c>
      <c r="AQ175">
        <v>3</v>
      </c>
    </row>
    <row r="176" spans="1:43" x14ac:dyDescent="0.25">
      <c r="A176" t="s">
        <v>8219</v>
      </c>
      <c r="B176">
        <v>50</v>
      </c>
      <c r="G176" t="s">
        <v>8221</v>
      </c>
      <c r="H176">
        <v>1</v>
      </c>
      <c r="AL176" t="s">
        <v>8219</v>
      </c>
      <c r="AM176">
        <v>158</v>
      </c>
      <c r="AP176" t="s">
        <v>8221</v>
      </c>
      <c r="AQ176">
        <v>0</v>
      </c>
    </row>
    <row r="177" spans="1:43" x14ac:dyDescent="0.25">
      <c r="A177" t="s">
        <v>8219</v>
      </c>
      <c r="B177">
        <v>665</v>
      </c>
      <c r="G177" t="s">
        <v>8221</v>
      </c>
      <c r="H177">
        <v>0</v>
      </c>
      <c r="AL177" t="s">
        <v>8219</v>
      </c>
      <c r="AM177">
        <v>284</v>
      </c>
      <c r="AP177" t="s">
        <v>8221</v>
      </c>
      <c r="AQ177">
        <v>0</v>
      </c>
    </row>
    <row r="178" spans="1:43" x14ac:dyDescent="0.25">
      <c r="A178" t="s">
        <v>8219</v>
      </c>
      <c r="B178">
        <v>129</v>
      </c>
      <c r="G178" t="s">
        <v>8221</v>
      </c>
      <c r="H178">
        <v>124</v>
      </c>
      <c r="AL178" t="s">
        <v>8219</v>
      </c>
      <c r="AM178">
        <v>51</v>
      </c>
      <c r="AP178" t="s">
        <v>8221</v>
      </c>
      <c r="AQ178">
        <v>0</v>
      </c>
    </row>
    <row r="179" spans="1:43" x14ac:dyDescent="0.25">
      <c r="A179" t="s">
        <v>8219</v>
      </c>
      <c r="B179">
        <v>142</v>
      </c>
      <c r="G179" t="s">
        <v>8221</v>
      </c>
      <c r="H179">
        <v>0</v>
      </c>
      <c r="AL179" t="s">
        <v>8219</v>
      </c>
      <c r="AM179">
        <v>158</v>
      </c>
      <c r="AP179" t="s">
        <v>8221</v>
      </c>
      <c r="AQ179">
        <v>0</v>
      </c>
    </row>
    <row r="180" spans="1:43" x14ac:dyDescent="0.25">
      <c r="A180" t="s">
        <v>8219</v>
      </c>
      <c r="B180">
        <v>2436</v>
      </c>
      <c r="G180" t="s">
        <v>8221</v>
      </c>
      <c r="H180">
        <v>0</v>
      </c>
      <c r="AL180" t="s">
        <v>8219</v>
      </c>
      <c r="AM180">
        <v>186</v>
      </c>
      <c r="AP180" t="s">
        <v>8221</v>
      </c>
      <c r="AQ180">
        <v>3</v>
      </c>
    </row>
    <row r="181" spans="1:43" x14ac:dyDescent="0.25">
      <c r="A181" t="s">
        <v>8219</v>
      </c>
      <c r="B181">
        <v>244</v>
      </c>
      <c r="G181" t="s">
        <v>8221</v>
      </c>
      <c r="H181">
        <v>55</v>
      </c>
      <c r="AL181" t="s">
        <v>8219</v>
      </c>
      <c r="AM181">
        <v>58</v>
      </c>
      <c r="AP181" t="s">
        <v>8221</v>
      </c>
      <c r="AQ181">
        <v>0</v>
      </c>
    </row>
    <row r="182" spans="1:43" x14ac:dyDescent="0.25">
      <c r="A182" t="s">
        <v>8219</v>
      </c>
      <c r="B182">
        <v>298</v>
      </c>
      <c r="G182" t="s">
        <v>8221</v>
      </c>
      <c r="H182">
        <v>140</v>
      </c>
      <c r="AL182" t="s">
        <v>8219</v>
      </c>
      <c r="AM182">
        <v>82</v>
      </c>
      <c r="AP182" t="s">
        <v>8221</v>
      </c>
      <c r="AQ182">
        <v>1</v>
      </c>
    </row>
    <row r="183" spans="1:43" x14ac:dyDescent="0.25">
      <c r="A183" t="s">
        <v>8219</v>
      </c>
      <c r="B183">
        <v>251</v>
      </c>
      <c r="G183" t="s">
        <v>8221</v>
      </c>
      <c r="H183">
        <v>21</v>
      </c>
      <c r="AL183" t="s">
        <v>8219</v>
      </c>
      <c r="AM183">
        <v>34</v>
      </c>
      <c r="AP183" t="s">
        <v>8221</v>
      </c>
      <c r="AQ183">
        <v>3</v>
      </c>
    </row>
    <row r="184" spans="1:43" x14ac:dyDescent="0.25">
      <c r="A184" t="s">
        <v>8219</v>
      </c>
      <c r="B184">
        <v>108</v>
      </c>
      <c r="G184" t="s">
        <v>8221</v>
      </c>
      <c r="H184">
        <v>1</v>
      </c>
      <c r="AL184" t="s">
        <v>8219</v>
      </c>
      <c r="AM184">
        <v>167</v>
      </c>
      <c r="AP184" t="s">
        <v>8221</v>
      </c>
      <c r="AQ184">
        <v>22</v>
      </c>
    </row>
    <row r="185" spans="1:43" x14ac:dyDescent="0.25">
      <c r="A185" t="s">
        <v>8219</v>
      </c>
      <c r="B185">
        <v>82</v>
      </c>
      <c r="G185" t="s">
        <v>8221</v>
      </c>
      <c r="H185">
        <v>147</v>
      </c>
      <c r="AL185" t="s">
        <v>8219</v>
      </c>
      <c r="AM185">
        <v>266</v>
      </c>
      <c r="AP185" t="s">
        <v>8221</v>
      </c>
      <c r="AQ185">
        <v>26</v>
      </c>
    </row>
    <row r="186" spans="1:43" x14ac:dyDescent="0.25">
      <c r="A186" t="s">
        <v>8219</v>
      </c>
      <c r="B186">
        <v>74</v>
      </c>
      <c r="G186" t="s">
        <v>8221</v>
      </c>
      <c r="H186">
        <v>11</v>
      </c>
      <c r="AL186" t="s">
        <v>8219</v>
      </c>
      <c r="AM186">
        <v>69</v>
      </c>
      <c r="AP186" t="s">
        <v>8221</v>
      </c>
      <c r="AQ186">
        <v>4</v>
      </c>
    </row>
    <row r="187" spans="1:43" x14ac:dyDescent="0.25">
      <c r="A187" t="s">
        <v>8219</v>
      </c>
      <c r="B187">
        <v>189</v>
      </c>
      <c r="G187" t="s">
        <v>8221</v>
      </c>
      <c r="H187">
        <v>125</v>
      </c>
      <c r="AL187" t="s">
        <v>8219</v>
      </c>
      <c r="AM187">
        <v>80</v>
      </c>
      <c r="AP187" t="s">
        <v>8221</v>
      </c>
      <c r="AQ187">
        <v>0</v>
      </c>
    </row>
    <row r="188" spans="1:43" x14ac:dyDescent="0.25">
      <c r="A188" t="s">
        <v>8219</v>
      </c>
      <c r="B188">
        <v>80</v>
      </c>
      <c r="G188" t="s">
        <v>8221</v>
      </c>
      <c r="H188">
        <v>1</v>
      </c>
      <c r="AL188" t="s">
        <v>8219</v>
      </c>
      <c r="AM188">
        <v>31</v>
      </c>
      <c r="AP188" t="s">
        <v>8221</v>
      </c>
      <c r="AQ188">
        <v>4</v>
      </c>
    </row>
    <row r="189" spans="1:43" x14ac:dyDescent="0.25">
      <c r="A189" t="s">
        <v>8219</v>
      </c>
      <c r="B189">
        <v>576</v>
      </c>
      <c r="G189" t="s">
        <v>8221</v>
      </c>
      <c r="H189">
        <v>0</v>
      </c>
      <c r="AL189" t="s">
        <v>8219</v>
      </c>
      <c r="AM189">
        <v>236</v>
      </c>
      <c r="AP189" t="s">
        <v>8221</v>
      </c>
      <c r="AQ189">
        <v>9</v>
      </c>
    </row>
    <row r="190" spans="1:43" x14ac:dyDescent="0.25">
      <c r="A190" t="s">
        <v>8219</v>
      </c>
      <c r="B190">
        <v>202</v>
      </c>
      <c r="G190" t="s">
        <v>8221</v>
      </c>
      <c r="H190">
        <v>0</v>
      </c>
      <c r="AL190" t="s">
        <v>8219</v>
      </c>
      <c r="AM190">
        <v>89</v>
      </c>
      <c r="AP190" t="s">
        <v>8221</v>
      </c>
      <c r="AQ190">
        <v>5</v>
      </c>
    </row>
    <row r="191" spans="1:43" x14ac:dyDescent="0.25">
      <c r="A191" t="s">
        <v>8219</v>
      </c>
      <c r="B191">
        <v>238</v>
      </c>
      <c r="G191" t="s">
        <v>8221</v>
      </c>
      <c r="H191">
        <v>3</v>
      </c>
      <c r="AL191" t="s">
        <v>8219</v>
      </c>
      <c r="AM191">
        <v>299</v>
      </c>
      <c r="AP191" t="s">
        <v>8221</v>
      </c>
      <c r="AQ191">
        <v>14</v>
      </c>
    </row>
    <row r="192" spans="1:43" x14ac:dyDescent="0.25">
      <c r="A192" t="s">
        <v>8219</v>
      </c>
      <c r="B192">
        <v>36</v>
      </c>
      <c r="G192" t="s">
        <v>8221</v>
      </c>
      <c r="H192">
        <v>0</v>
      </c>
      <c r="AL192" t="s">
        <v>8219</v>
      </c>
      <c r="AM192">
        <v>55</v>
      </c>
      <c r="AP192" t="s">
        <v>8221</v>
      </c>
      <c r="AQ192">
        <v>1</v>
      </c>
    </row>
    <row r="193" spans="1:43" x14ac:dyDescent="0.25">
      <c r="A193" t="s">
        <v>8219</v>
      </c>
      <c r="B193">
        <v>150</v>
      </c>
      <c r="G193" t="s">
        <v>8221</v>
      </c>
      <c r="H193">
        <v>0</v>
      </c>
      <c r="AL193" t="s">
        <v>8219</v>
      </c>
      <c r="AM193">
        <v>285</v>
      </c>
      <c r="AP193" t="s">
        <v>8221</v>
      </c>
      <c r="AQ193">
        <v>10</v>
      </c>
    </row>
    <row r="194" spans="1:43" x14ac:dyDescent="0.25">
      <c r="A194" t="s">
        <v>8219</v>
      </c>
      <c r="B194">
        <v>146</v>
      </c>
      <c r="G194" t="s">
        <v>8221</v>
      </c>
      <c r="H194">
        <v>0</v>
      </c>
      <c r="AL194" t="s">
        <v>8219</v>
      </c>
      <c r="AM194">
        <v>179</v>
      </c>
      <c r="AP194" t="s">
        <v>8221</v>
      </c>
      <c r="AQ194">
        <v>3</v>
      </c>
    </row>
    <row r="195" spans="1:43" x14ac:dyDescent="0.25">
      <c r="A195" t="s">
        <v>8219</v>
      </c>
      <c r="B195">
        <v>222</v>
      </c>
      <c r="G195" t="s">
        <v>8221</v>
      </c>
      <c r="H195">
        <v>0</v>
      </c>
      <c r="AL195" t="s">
        <v>8219</v>
      </c>
      <c r="AM195">
        <v>188</v>
      </c>
      <c r="AP195" t="s">
        <v>8221</v>
      </c>
      <c r="AQ195">
        <v>1</v>
      </c>
    </row>
    <row r="196" spans="1:43" x14ac:dyDescent="0.25">
      <c r="A196" t="s">
        <v>8219</v>
      </c>
      <c r="B196">
        <v>120</v>
      </c>
      <c r="G196" t="s">
        <v>8221</v>
      </c>
      <c r="H196">
        <v>3</v>
      </c>
      <c r="AL196" t="s">
        <v>8219</v>
      </c>
      <c r="AM196">
        <v>119</v>
      </c>
      <c r="AP196" t="s">
        <v>8221</v>
      </c>
      <c r="AQ196">
        <v>0</v>
      </c>
    </row>
    <row r="197" spans="1:43" x14ac:dyDescent="0.25">
      <c r="A197" t="s">
        <v>8219</v>
      </c>
      <c r="B197">
        <v>126</v>
      </c>
      <c r="G197" t="s">
        <v>8221</v>
      </c>
      <c r="H197">
        <v>0</v>
      </c>
      <c r="AL197" t="s">
        <v>8219</v>
      </c>
      <c r="AM197">
        <v>167</v>
      </c>
      <c r="AP197" t="s">
        <v>8221</v>
      </c>
      <c r="AQ197">
        <v>5</v>
      </c>
    </row>
    <row r="198" spans="1:43" x14ac:dyDescent="0.25">
      <c r="A198" t="s">
        <v>8219</v>
      </c>
      <c r="B198">
        <v>158</v>
      </c>
      <c r="G198" t="s">
        <v>8221</v>
      </c>
      <c r="H198">
        <v>1</v>
      </c>
      <c r="AL198" t="s">
        <v>8219</v>
      </c>
      <c r="AM198">
        <v>221</v>
      </c>
      <c r="AP198" t="s">
        <v>8221</v>
      </c>
      <c r="AQ198">
        <v>2</v>
      </c>
    </row>
    <row r="199" spans="1:43" x14ac:dyDescent="0.25">
      <c r="A199" t="s">
        <v>8219</v>
      </c>
      <c r="B199">
        <v>316</v>
      </c>
      <c r="G199" t="s">
        <v>8221</v>
      </c>
      <c r="H199">
        <v>3</v>
      </c>
      <c r="AL199" t="s">
        <v>8219</v>
      </c>
      <c r="AM199">
        <v>286</v>
      </c>
      <c r="AP199" t="s">
        <v>8221</v>
      </c>
      <c r="AQ199">
        <v>3</v>
      </c>
    </row>
    <row r="200" spans="1:43" x14ac:dyDescent="0.25">
      <c r="A200" t="s">
        <v>8219</v>
      </c>
      <c r="B200">
        <v>284</v>
      </c>
      <c r="G200" t="s">
        <v>8221</v>
      </c>
      <c r="H200">
        <v>22</v>
      </c>
      <c r="AL200" t="s">
        <v>8219</v>
      </c>
      <c r="AM200">
        <v>29</v>
      </c>
      <c r="AP200" t="s">
        <v>8221</v>
      </c>
      <c r="AQ200">
        <v>0</v>
      </c>
    </row>
    <row r="201" spans="1:43" x14ac:dyDescent="0.25">
      <c r="A201" t="s">
        <v>8219</v>
      </c>
      <c r="B201">
        <v>51</v>
      </c>
      <c r="G201" t="s">
        <v>8221</v>
      </c>
      <c r="H201">
        <v>26</v>
      </c>
      <c r="AL201" t="s">
        <v>8219</v>
      </c>
      <c r="AM201">
        <v>165</v>
      </c>
      <c r="AP201" t="s">
        <v>8221</v>
      </c>
      <c r="AQ201">
        <v>3</v>
      </c>
    </row>
    <row r="202" spans="1:43" x14ac:dyDescent="0.25">
      <c r="A202" t="s">
        <v>8219</v>
      </c>
      <c r="B202">
        <v>158</v>
      </c>
      <c r="G202" t="s">
        <v>8221</v>
      </c>
      <c r="H202">
        <v>4</v>
      </c>
      <c r="AL202" t="s">
        <v>8219</v>
      </c>
      <c r="AM202">
        <v>97</v>
      </c>
      <c r="AP202" t="s">
        <v>8221</v>
      </c>
      <c r="AQ202">
        <v>0</v>
      </c>
    </row>
    <row r="203" spans="1:43" x14ac:dyDescent="0.25">
      <c r="A203" t="s">
        <v>8219</v>
      </c>
      <c r="B203">
        <v>337</v>
      </c>
      <c r="G203" t="s">
        <v>8221</v>
      </c>
      <c r="H203">
        <v>0</v>
      </c>
      <c r="AL203" t="s">
        <v>8219</v>
      </c>
      <c r="AM203">
        <v>303</v>
      </c>
      <c r="AP203" t="s">
        <v>8221</v>
      </c>
      <c r="AQ203">
        <v>1</v>
      </c>
    </row>
    <row r="204" spans="1:43" x14ac:dyDescent="0.25">
      <c r="A204" t="s">
        <v>8219</v>
      </c>
      <c r="B204">
        <v>186</v>
      </c>
      <c r="G204" t="s">
        <v>8221</v>
      </c>
      <c r="H204">
        <v>4</v>
      </c>
      <c r="AL204" t="s">
        <v>8219</v>
      </c>
      <c r="AM204">
        <v>267</v>
      </c>
      <c r="AP204" t="s">
        <v>8221</v>
      </c>
      <c r="AQ204">
        <v>1</v>
      </c>
    </row>
    <row r="205" spans="1:43" x14ac:dyDescent="0.25">
      <c r="A205" t="s">
        <v>8219</v>
      </c>
      <c r="B205">
        <v>58</v>
      </c>
      <c r="G205" t="s">
        <v>8221</v>
      </c>
      <c r="H205">
        <v>9</v>
      </c>
      <c r="AL205" t="s">
        <v>8219</v>
      </c>
      <c r="AM205">
        <v>302</v>
      </c>
      <c r="AP205" t="s">
        <v>8221</v>
      </c>
      <c r="AQ205">
        <v>1</v>
      </c>
    </row>
    <row r="206" spans="1:43" x14ac:dyDescent="0.25">
      <c r="A206" t="s">
        <v>8219</v>
      </c>
      <c r="B206">
        <v>82</v>
      </c>
      <c r="G206" t="s">
        <v>8221</v>
      </c>
      <c r="H206">
        <v>5</v>
      </c>
      <c r="AL206" t="s">
        <v>8219</v>
      </c>
      <c r="AM206">
        <v>87</v>
      </c>
      <c r="AP206" t="s">
        <v>8221</v>
      </c>
      <c r="AQ206">
        <v>2</v>
      </c>
    </row>
    <row r="207" spans="1:43" x14ac:dyDescent="0.25">
      <c r="A207" t="s">
        <v>8219</v>
      </c>
      <c r="B207">
        <v>736</v>
      </c>
      <c r="G207" t="s">
        <v>8221</v>
      </c>
      <c r="H207">
        <v>14</v>
      </c>
      <c r="AL207" t="s">
        <v>8219</v>
      </c>
      <c r="AM207">
        <v>86</v>
      </c>
      <c r="AP207" t="s">
        <v>8221</v>
      </c>
      <c r="AQ207">
        <v>2</v>
      </c>
    </row>
    <row r="208" spans="1:43" x14ac:dyDescent="0.25">
      <c r="A208" t="s">
        <v>8219</v>
      </c>
      <c r="B208">
        <v>1151</v>
      </c>
      <c r="G208" t="s">
        <v>8221</v>
      </c>
      <c r="H208">
        <v>1</v>
      </c>
      <c r="AL208" t="s">
        <v>8219</v>
      </c>
      <c r="AM208">
        <v>26</v>
      </c>
      <c r="AP208" t="s">
        <v>8221</v>
      </c>
      <c r="AQ208">
        <v>2</v>
      </c>
    </row>
    <row r="209" spans="1:43" x14ac:dyDescent="0.25">
      <c r="A209" t="s">
        <v>8219</v>
      </c>
      <c r="B209">
        <v>34</v>
      </c>
      <c r="G209" t="s">
        <v>8221</v>
      </c>
      <c r="H209">
        <v>10</v>
      </c>
      <c r="AL209" t="s">
        <v>8219</v>
      </c>
      <c r="AM209">
        <v>113</v>
      </c>
      <c r="AP209" t="s">
        <v>8221</v>
      </c>
      <c r="AQ209">
        <v>0</v>
      </c>
    </row>
    <row r="210" spans="1:43" x14ac:dyDescent="0.25">
      <c r="A210" t="s">
        <v>8219</v>
      </c>
      <c r="B210">
        <v>498</v>
      </c>
      <c r="G210" t="s">
        <v>8221</v>
      </c>
      <c r="H210">
        <v>3</v>
      </c>
      <c r="AL210" t="s">
        <v>8219</v>
      </c>
      <c r="AM210">
        <v>65</v>
      </c>
      <c r="AP210" t="s">
        <v>8221</v>
      </c>
      <c r="AQ210">
        <v>1</v>
      </c>
    </row>
    <row r="211" spans="1:43" x14ac:dyDescent="0.25">
      <c r="A211" t="s">
        <v>8219</v>
      </c>
      <c r="B211">
        <v>167</v>
      </c>
      <c r="G211" t="s">
        <v>8221</v>
      </c>
      <c r="H211">
        <v>1</v>
      </c>
      <c r="AL211" t="s">
        <v>8219</v>
      </c>
      <c r="AM211">
        <v>134</v>
      </c>
      <c r="AP211" t="s">
        <v>8221</v>
      </c>
      <c r="AQ211">
        <v>8</v>
      </c>
    </row>
    <row r="212" spans="1:43" x14ac:dyDescent="0.25">
      <c r="A212" t="s">
        <v>8219</v>
      </c>
      <c r="B212">
        <v>340</v>
      </c>
      <c r="G212" t="s">
        <v>8221</v>
      </c>
      <c r="H212">
        <v>0</v>
      </c>
      <c r="AL212" t="s">
        <v>8219</v>
      </c>
      <c r="AM212">
        <v>119</v>
      </c>
      <c r="AP212" t="s">
        <v>8221</v>
      </c>
      <c r="AQ212">
        <v>4</v>
      </c>
    </row>
    <row r="213" spans="1:43" x14ac:dyDescent="0.25">
      <c r="A213" t="s">
        <v>8219</v>
      </c>
      <c r="B213">
        <v>438</v>
      </c>
      <c r="G213" t="s">
        <v>8221</v>
      </c>
      <c r="H213">
        <v>5</v>
      </c>
      <c r="AL213" t="s">
        <v>8219</v>
      </c>
      <c r="AM213">
        <v>159</v>
      </c>
      <c r="AP213" t="s">
        <v>8221</v>
      </c>
      <c r="AQ213">
        <v>28</v>
      </c>
    </row>
    <row r="214" spans="1:43" x14ac:dyDescent="0.25">
      <c r="A214" t="s">
        <v>8219</v>
      </c>
      <c r="B214">
        <v>555</v>
      </c>
      <c r="G214" t="s">
        <v>8221</v>
      </c>
      <c r="H214">
        <v>2</v>
      </c>
      <c r="AL214" t="s">
        <v>8219</v>
      </c>
      <c r="AM214">
        <v>167</v>
      </c>
      <c r="AP214" t="s">
        <v>8221</v>
      </c>
      <c r="AQ214">
        <v>0</v>
      </c>
    </row>
    <row r="215" spans="1:43" x14ac:dyDescent="0.25">
      <c r="A215" t="s">
        <v>8219</v>
      </c>
      <c r="B215">
        <v>266</v>
      </c>
      <c r="G215" t="s">
        <v>8221</v>
      </c>
      <c r="H215">
        <v>68</v>
      </c>
      <c r="AL215" t="s">
        <v>8219</v>
      </c>
      <c r="AM215">
        <v>43</v>
      </c>
      <c r="AP215" t="s">
        <v>8221</v>
      </c>
      <c r="AQ215">
        <v>6</v>
      </c>
    </row>
    <row r="216" spans="1:43" x14ac:dyDescent="0.25">
      <c r="A216" t="s">
        <v>8219</v>
      </c>
      <c r="B216">
        <v>69</v>
      </c>
      <c r="G216" t="s">
        <v>8221</v>
      </c>
      <c r="H216">
        <v>3</v>
      </c>
      <c r="AL216" t="s">
        <v>8219</v>
      </c>
      <c r="AM216">
        <v>9</v>
      </c>
      <c r="AP216" t="s">
        <v>8221</v>
      </c>
      <c r="AQ216">
        <v>22</v>
      </c>
    </row>
    <row r="217" spans="1:43" x14ac:dyDescent="0.25">
      <c r="A217" t="s">
        <v>8219</v>
      </c>
      <c r="B217">
        <v>80</v>
      </c>
      <c r="G217" t="s">
        <v>8221</v>
      </c>
      <c r="H217">
        <v>34</v>
      </c>
      <c r="AL217" t="s">
        <v>8219</v>
      </c>
      <c r="AM217">
        <v>89</v>
      </c>
      <c r="AP217" t="s">
        <v>8221</v>
      </c>
      <c r="AQ217">
        <v>0</v>
      </c>
    </row>
    <row r="218" spans="1:43" x14ac:dyDescent="0.25">
      <c r="A218" t="s">
        <v>8219</v>
      </c>
      <c r="B218">
        <v>493</v>
      </c>
      <c r="G218" t="s">
        <v>8221</v>
      </c>
      <c r="H218">
        <v>0</v>
      </c>
      <c r="AL218" t="s">
        <v>8219</v>
      </c>
      <c r="AM218">
        <v>174</v>
      </c>
      <c r="AP218" t="s">
        <v>8221</v>
      </c>
      <c r="AQ218">
        <v>1</v>
      </c>
    </row>
    <row r="219" spans="1:43" x14ac:dyDescent="0.25">
      <c r="A219" t="s">
        <v>8219</v>
      </c>
      <c r="B219">
        <v>31</v>
      </c>
      <c r="G219" t="s">
        <v>8221</v>
      </c>
      <c r="H219">
        <v>3</v>
      </c>
      <c r="AL219" t="s">
        <v>8219</v>
      </c>
      <c r="AM219">
        <v>14</v>
      </c>
      <c r="AP219" t="s">
        <v>8221</v>
      </c>
      <c r="AQ219">
        <v>20</v>
      </c>
    </row>
    <row r="220" spans="1:43" x14ac:dyDescent="0.25">
      <c r="A220" t="s">
        <v>8219</v>
      </c>
      <c r="B220">
        <v>236</v>
      </c>
      <c r="G220" t="s">
        <v>8221</v>
      </c>
      <c r="H220">
        <v>0</v>
      </c>
      <c r="AL220" t="s">
        <v>8219</v>
      </c>
      <c r="AM220">
        <v>48</v>
      </c>
      <c r="AP220" t="s">
        <v>8221</v>
      </c>
      <c r="AQ220">
        <v>0</v>
      </c>
    </row>
    <row r="221" spans="1:43" x14ac:dyDescent="0.25">
      <c r="A221" t="s">
        <v>8219</v>
      </c>
      <c r="B221">
        <v>89</v>
      </c>
      <c r="G221" t="s">
        <v>8221</v>
      </c>
      <c r="H221">
        <v>70</v>
      </c>
      <c r="AL221" t="s">
        <v>8219</v>
      </c>
      <c r="AM221">
        <v>133</v>
      </c>
      <c r="AP221" t="s">
        <v>8221</v>
      </c>
      <c r="AQ221">
        <v>1</v>
      </c>
    </row>
    <row r="222" spans="1:43" x14ac:dyDescent="0.25">
      <c r="A222" t="s">
        <v>8219</v>
      </c>
      <c r="B222">
        <v>299</v>
      </c>
      <c r="G222" t="s">
        <v>8221</v>
      </c>
      <c r="H222">
        <v>1</v>
      </c>
      <c r="AL222" t="s">
        <v>8219</v>
      </c>
      <c r="AM222">
        <v>83</v>
      </c>
      <c r="AP222" t="s">
        <v>8221</v>
      </c>
      <c r="AQ222">
        <v>3</v>
      </c>
    </row>
    <row r="223" spans="1:43" x14ac:dyDescent="0.25">
      <c r="A223" t="s">
        <v>8219</v>
      </c>
      <c r="B223">
        <v>55</v>
      </c>
      <c r="G223" t="s">
        <v>8221</v>
      </c>
      <c r="H223">
        <v>1</v>
      </c>
      <c r="AL223" t="s">
        <v>8219</v>
      </c>
      <c r="AM223">
        <v>149</v>
      </c>
      <c r="AP223" t="s">
        <v>8221</v>
      </c>
      <c r="AQ223">
        <v>2</v>
      </c>
    </row>
    <row r="224" spans="1:43" x14ac:dyDescent="0.25">
      <c r="A224" t="s">
        <v>8219</v>
      </c>
      <c r="B224">
        <v>325</v>
      </c>
      <c r="G224" t="s">
        <v>8221</v>
      </c>
      <c r="H224">
        <v>1</v>
      </c>
      <c r="AL224" t="s">
        <v>8219</v>
      </c>
      <c r="AM224">
        <v>49</v>
      </c>
      <c r="AP224" t="s">
        <v>8221</v>
      </c>
      <c r="AQ224">
        <v>0</v>
      </c>
    </row>
    <row r="225" spans="1:43" x14ac:dyDescent="0.25">
      <c r="A225" t="s">
        <v>8219</v>
      </c>
      <c r="B225">
        <v>524</v>
      </c>
      <c r="G225" t="s">
        <v>8221</v>
      </c>
      <c r="H225">
        <v>2</v>
      </c>
      <c r="AL225" t="s">
        <v>8219</v>
      </c>
      <c r="AM225">
        <v>251</v>
      </c>
      <c r="AP225" t="s">
        <v>8221</v>
      </c>
      <c r="AQ225">
        <v>2</v>
      </c>
    </row>
    <row r="226" spans="1:43" x14ac:dyDescent="0.25">
      <c r="A226" t="s">
        <v>8219</v>
      </c>
      <c r="B226">
        <v>285</v>
      </c>
      <c r="G226" t="s">
        <v>8221</v>
      </c>
      <c r="H226">
        <v>2</v>
      </c>
      <c r="AL226" t="s">
        <v>8219</v>
      </c>
      <c r="AM226">
        <v>22</v>
      </c>
      <c r="AP226" t="s">
        <v>8221</v>
      </c>
      <c r="AQ226">
        <v>1</v>
      </c>
    </row>
    <row r="227" spans="1:43" x14ac:dyDescent="0.25">
      <c r="A227" t="s">
        <v>8219</v>
      </c>
      <c r="B227">
        <v>179</v>
      </c>
      <c r="G227" t="s">
        <v>8221</v>
      </c>
      <c r="H227">
        <v>34</v>
      </c>
      <c r="AL227" t="s">
        <v>8219</v>
      </c>
      <c r="AM227">
        <v>48</v>
      </c>
      <c r="AP227" t="s">
        <v>8221</v>
      </c>
      <c r="AQ227">
        <v>0</v>
      </c>
    </row>
    <row r="228" spans="1:43" x14ac:dyDescent="0.25">
      <c r="A228" t="s">
        <v>8219</v>
      </c>
      <c r="B228">
        <v>188</v>
      </c>
      <c r="G228" t="s">
        <v>8221</v>
      </c>
      <c r="H228">
        <v>2</v>
      </c>
      <c r="AL228" t="s">
        <v>8219</v>
      </c>
      <c r="AM228">
        <v>237</v>
      </c>
      <c r="AP228" t="s">
        <v>8221</v>
      </c>
      <c r="AQ228">
        <v>1</v>
      </c>
    </row>
    <row r="229" spans="1:43" x14ac:dyDescent="0.25">
      <c r="A229" t="s">
        <v>8219</v>
      </c>
      <c r="B229">
        <v>379</v>
      </c>
      <c r="G229" t="s">
        <v>8221</v>
      </c>
      <c r="H229">
        <v>0</v>
      </c>
      <c r="AL229" t="s">
        <v>8219</v>
      </c>
      <c r="AM229">
        <v>13</v>
      </c>
      <c r="AP229" t="s">
        <v>8221</v>
      </c>
      <c r="AQ229">
        <v>0</v>
      </c>
    </row>
    <row r="230" spans="1:43" x14ac:dyDescent="0.25">
      <c r="A230" t="s">
        <v>8219</v>
      </c>
      <c r="B230">
        <v>119</v>
      </c>
      <c r="G230" t="s">
        <v>8221</v>
      </c>
      <c r="H230">
        <v>1</v>
      </c>
      <c r="AL230" t="s">
        <v>8219</v>
      </c>
      <c r="AM230">
        <v>71</v>
      </c>
      <c r="AP230" t="s">
        <v>8221</v>
      </c>
      <c r="AQ230">
        <v>5</v>
      </c>
    </row>
    <row r="231" spans="1:43" x14ac:dyDescent="0.25">
      <c r="A231" t="s">
        <v>8219</v>
      </c>
      <c r="B231">
        <v>167</v>
      </c>
      <c r="G231" t="s">
        <v>8221</v>
      </c>
      <c r="H231">
        <v>8</v>
      </c>
      <c r="AL231" t="s">
        <v>8219</v>
      </c>
      <c r="AM231">
        <v>14</v>
      </c>
      <c r="AP231" t="s">
        <v>8221</v>
      </c>
      <c r="AQ231">
        <v>1</v>
      </c>
    </row>
    <row r="232" spans="1:43" x14ac:dyDescent="0.25">
      <c r="A232" t="s">
        <v>8219</v>
      </c>
      <c r="B232">
        <v>221</v>
      </c>
      <c r="G232" t="s">
        <v>8221</v>
      </c>
      <c r="H232">
        <v>4</v>
      </c>
      <c r="AL232" t="s">
        <v>8219</v>
      </c>
      <c r="AM232">
        <v>193</v>
      </c>
      <c r="AP232" t="s">
        <v>8221</v>
      </c>
      <c r="AQ232">
        <v>1</v>
      </c>
    </row>
    <row r="233" spans="1:43" x14ac:dyDescent="0.25">
      <c r="A233" t="s">
        <v>8219</v>
      </c>
      <c r="B233">
        <v>964</v>
      </c>
      <c r="G233" t="s">
        <v>8221</v>
      </c>
      <c r="H233">
        <v>28</v>
      </c>
      <c r="AL233" t="s">
        <v>8219</v>
      </c>
      <c r="AM233">
        <v>206</v>
      </c>
      <c r="AP233" t="s">
        <v>8221</v>
      </c>
      <c r="AQ233">
        <v>2</v>
      </c>
    </row>
    <row r="234" spans="1:43" x14ac:dyDescent="0.25">
      <c r="A234" t="s">
        <v>8219</v>
      </c>
      <c r="B234">
        <v>286</v>
      </c>
      <c r="G234" t="s">
        <v>8221</v>
      </c>
      <c r="H234">
        <v>0</v>
      </c>
      <c r="AL234" t="s">
        <v>8219</v>
      </c>
      <c r="AM234">
        <v>50</v>
      </c>
      <c r="AP234" t="s">
        <v>8221</v>
      </c>
      <c r="AQ234">
        <v>0</v>
      </c>
    </row>
    <row r="235" spans="1:43" x14ac:dyDescent="0.25">
      <c r="A235" t="s">
        <v>8219</v>
      </c>
      <c r="B235">
        <v>613</v>
      </c>
      <c r="G235" t="s">
        <v>8221</v>
      </c>
      <c r="H235">
        <v>6</v>
      </c>
      <c r="AL235" t="s">
        <v>8219</v>
      </c>
      <c r="AM235">
        <v>184</v>
      </c>
      <c r="AP235" t="s">
        <v>8221</v>
      </c>
      <c r="AQ235">
        <v>9</v>
      </c>
    </row>
    <row r="236" spans="1:43" x14ac:dyDescent="0.25">
      <c r="A236" t="s">
        <v>8219</v>
      </c>
      <c r="B236">
        <v>29</v>
      </c>
      <c r="G236" t="s">
        <v>8221</v>
      </c>
      <c r="H236">
        <v>22</v>
      </c>
      <c r="AL236" t="s">
        <v>8219</v>
      </c>
      <c r="AM236">
        <v>196</v>
      </c>
      <c r="AP236" t="s">
        <v>8221</v>
      </c>
      <c r="AQ236">
        <v>4</v>
      </c>
    </row>
    <row r="237" spans="1:43" x14ac:dyDescent="0.25">
      <c r="A237" t="s">
        <v>8219</v>
      </c>
      <c r="B237">
        <v>165</v>
      </c>
      <c r="G237" t="s">
        <v>8221</v>
      </c>
      <c r="H237">
        <v>0</v>
      </c>
      <c r="AL237" t="s">
        <v>8219</v>
      </c>
      <c r="AM237">
        <v>229</v>
      </c>
      <c r="AP237" t="s">
        <v>8221</v>
      </c>
      <c r="AQ237">
        <v>4</v>
      </c>
    </row>
    <row r="238" spans="1:43" x14ac:dyDescent="0.25">
      <c r="A238" t="s">
        <v>8219</v>
      </c>
      <c r="B238">
        <v>97</v>
      </c>
      <c r="G238" t="s">
        <v>8221</v>
      </c>
      <c r="H238">
        <v>1</v>
      </c>
      <c r="AL238" t="s">
        <v>8219</v>
      </c>
      <c r="AM238">
        <v>67</v>
      </c>
      <c r="AP238" t="s">
        <v>8221</v>
      </c>
      <c r="AQ238">
        <v>1</v>
      </c>
    </row>
    <row r="239" spans="1:43" x14ac:dyDescent="0.25">
      <c r="A239" t="s">
        <v>8219</v>
      </c>
      <c r="B239">
        <v>303</v>
      </c>
      <c r="G239" t="s">
        <v>8221</v>
      </c>
      <c r="H239">
        <v>20</v>
      </c>
      <c r="AL239" t="s">
        <v>8219</v>
      </c>
      <c r="AM239">
        <v>95</v>
      </c>
      <c r="AP239" t="s">
        <v>8221</v>
      </c>
      <c r="AQ239">
        <v>1</v>
      </c>
    </row>
    <row r="240" spans="1:43" x14ac:dyDescent="0.25">
      <c r="A240" t="s">
        <v>8219</v>
      </c>
      <c r="B240">
        <v>267</v>
      </c>
      <c r="G240" t="s">
        <v>8221</v>
      </c>
      <c r="H240">
        <v>0</v>
      </c>
      <c r="AL240" t="s">
        <v>8219</v>
      </c>
      <c r="AM240">
        <v>62</v>
      </c>
      <c r="AP240" t="s">
        <v>8221</v>
      </c>
      <c r="AQ240">
        <v>7</v>
      </c>
    </row>
    <row r="241" spans="1:43" x14ac:dyDescent="0.25">
      <c r="A241" t="s">
        <v>8219</v>
      </c>
      <c r="B241">
        <v>302</v>
      </c>
      <c r="G241" t="s">
        <v>8221</v>
      </c>
      <c r="H241">
        <v>1</v>
      </c>
      <c r="AL241" t="s">
        <v>8219</v>
      </c>
      <c r="AM241">
        <v>73</v>
      </c>
      <c r="AP241" t="s">
        <v>8221</v>
      </c>
      <c r="AQ241">
        <v>5</v>
      </c>
    </row>
    <row r="242" spans="1:43" x14ac:dyDescent="0.25">
      <c r="A242" t="s">
        <v>8219</v>
      </c>
      <c r="B242">
        <v>87</v>
      </c>
      <c r="G242" t="s">
        <v>8221</v>
      </c>
      <c r="H242">
        <v>3</v>
      </c>
      <c r="AL242" t="s">
        <v>8219</v>
      </c>
      <c r="AM242">
        <v>43</v>
      </c>
      <c r="AP242" t="s">
        <v>8221</v>
      </c>
      <c r="AQ242">
        <v>1</v>
      </c>
    </row>
    <row r="243" spans="1:43" x14ac:dyDescent="0.25">
      <c r="A243" t="s">
        <v>8219</v>
      </c>
      <c r="B243">
        <v>354</v>
      </c>
      <c r="G243" t="s">
        <v>8221</v>
      </c>
      <c r="H243">
        <v>2</v>
      </c>
      <c r="AL243" t="s">
        <v>8219</v>
      </c>
      <c r="AM243">
        <v>70</v>
      </c>
      <c r="AP243" t="s">
        <v>8221</v>
      </c>
      <c r="AQ243">
        <v>0</v>
      </c>
    </row>
    <row r="244" spans="1:43" x14ac:dyDescent="0.25">
      <c r="A244" t="s">
        <v>8219</v>
      </c>
      <c r="B244">
        <v>86</v>
      </c>
      <c r="G244" t="s">
        <v>8221</v>
      </c>
      <c r="H244">
        <v>0</v>
      </c>
      <c r="AL244" t="s">
        <v>8219</v>
      </c>
      <c r="AM244">
        <v>271</v>
      </c>
      <c r="AP244" t="s">
        <v>8221</v>
      </c>
      <c r="AQ244">
        <v>0</v>
      </c>
    </row>
    <row r="245" spans="1:43" x14ac:dyDescent="0.25">
      <c r="A245" t="s">
        <v>8219</v>
      </c>
      <c r="B245">
        <v>26</v>
      </c>
      <c r="G245" t="s">
        <v>8221</v>
      </c>
      <c r="H245">
        <v>2</v>
      </c>
      <c r="AL245" t="s">
        <v>8219</v>
      </c>
      <c r="AM245">
        <v>55</v>
      </c>
      <c r="AP245" t="s">
        <v>8221</v>
      </c>
      <c r="AQ245">
        <v>1</v>
      </c>
    </row>
    <row r="246" spans="1:43" x14ac:dyDescent="0.25">
      <c r="A246" t="s">
        <v>8219</v>
      </c>
      <c r="B246">
        <v>113</v>
      </c>
      <c r="G246" t="s">
        <v>8221</v>
      </c>
      <c r="H246">
        <v>1</v>
      </c>
      <c r="AL246" t="s">
        <v>8219</v>
      </c>
      <c r="AM246">
        <v>35</v>
      </c>
      <c r="AP246" t="s">
        <v>8221</v>
      </c>
      <c r="AQ246">
        <v>2</v>
      </c>
    </row>
    <row r="247" spans="1:43" x14ac:dyDescent="0.25">
      <c r="A247" t="s">
        <v>8219</v>
      </c>
      <c r="B247">
        <v>65</v>
      </c>
      <c r="G247" t="s">
        <v>8221</v>
      </c>
      <c r="H247">
        <v>0</v>
      </c>
      <c r="AL247" t="s">
        <v>8219</v>
      </c>
      <c r="AM247">
        <v>22</v>
      </c>
      <c r="AP247" t="s">
        <v>8221</v>
      </c>
      <c r="AQ247">
        <v>0</v>
      </c>
    </row>
    <row r="248" spans="1:43" x14ac:dyDescent="0.25">
      <c r="A248" t="s">
        <v>8219</v>
      </c>
      <c r="B248">
        <v>134</v>
      </c>
      <c r="G248" t="s">
        <v>8221</v>
      </c>
      <c r="H248">
        <v>1</v>
      </c>
      <c r="AL248" t="s">
        <v>8219</v>
      </c>
      <c r="AM248">
        <v>38</v>
      </c>
      <c r="AP248" t="s">
        <v>8221</v>
      </c>
      <c r="AQ248">
        <v>4</v>
      </c>
    </row>
    <row r="249" spans="1:43" x14ac:dyDescent="0.25">
      <c r="A249" t="s">
        <v>8219</v>
      </c>
      <c r="B249">
        <v>119</v>
      </c>
      <c r="G249" t="s">
        <v>8221</v>
      </c>
      <c r="H249">
        <v>0</v>
      </c>
      <c r="AL249" t="s">
        <v>8219</v>
      </c>
      <c r="AM249">
        <v>15</v>
      </c>
      <c r="AP249" t="s">
        <v>8221</v>
      </c>
      <c r="AQ249">
        <v>7</v>
      </c>
    </row>
    <row r="250" spans="1:43" x14ac:dyDescent="0.25">
      <c r="A250" t="s">
        <v>8219</v>
      </c>
      <c r="B250">
        <v>159</v>
      </c>
      <c r="G250" t="s">
        <v>8221</v>
      </c>
      <c r="H250">
        <v>5</v>
      </c>
      <c r="AL250" t="s">
        <v>8219</v>
      </c>
      <c r="AM250">
        <v>7</v>
      </c>
      <c r="AP250" t="s">
        <v>8221</v>
      </c>
      <c r="AQ250">
        <v>2</v>
      </c>
    </row>
    <row r="251" spans="1:43" x14ac:dyDescent="0.25">
      <c r="A251" t="s">
        <v>8219</v>
      </c>
      <c r="B251">
        <v>167</v>
      </c>
      <c r="G251" t="s">
        <v>8221</v>
      </c>
      <c r="H251">
        <v>1</v>
      </c>
      <c r="AL251" t="s">
        <v>8219</v>
      </c>
      <c r="AM251">
        <v>241</v>
      </c>
      <c r="AP251" t="s">
        <v>8221</v>
      </c>
      <c r="AQ251">
        <v>1</v>
      </c>
    </row>
    <row r="252" spans="1:43" x14ac:dyDescent="0.25">
      <c r="A252" t="s">
        <v>8219</v>
      </c>
      <c r="B252">
        <v>43</v>
      </c>
      <c r="G252" t="s">
        <v>8221</v>
      </c>
      <c r="H252">
        <v>1</v>
      </c>
      <c r="AL252" t="s">
        <v>8219</v>
      </c>
      <c r="AM252">
        <v>55</v>
      </c>
      <c r="AP252" t="s">
        <v>8221</v>
      </c>
      <c r="AQ252">
        <v>9</v>
      </c>
    </row>
    <row r="253" spans="1:43" x14ac:dyDescent="0.25">
      <c r="A253" t="s">
        <v>8219</v>
      </c>
      <c r="B253">
        <v>1062</v>
      </c>
      <c r="G253" t="s">
        <v>8221</v>
      </c>
      <c r="H253">
        <v>2</v>
      </c>
      <c r="AL253" t="s">
        <v>8219</v>
      </c>
      <c r="AM253">
        <v>171</v>
      </c>
      <c r="AP253" t="s">
        <v>8221</v>
      </c>
      <c r="AQ253">
        <v>2</v>
      </c>
    </row>
    <row r="254" spans="1:43" x14ac:dyDescent="0.25">
      <c r="A254" t="s">
        <v>8219</v>
      </c>
      <c r="B254">
        <v>9</v>
      </c>
      <c r="G254" t="s">
        <v>8221</v>
      </c>
      <c r="H254">
        <v>0</v>
      </c>
      <c r="AL254" t="s">
        <v>8219</v>
      </c>
      <c r="AM254">
        <v>208</v>
      </c>
      <c r="AP254" t="s">
        <v>8221</v>
      </c>
      <c r="AQ254">
        <v>1</v>
      </c>
    </row>
    <row r="255" spans="1:43" x14ac:dyDescent="0.25">
      <c r="A255" t="s">
        <v>8219</v>
      </c>
      <c r="B255">
        <v>89</v>
      </c>
      <c r="G255" t="s">
        <v>8221</v>
      </c>
      <c r="H255">
        <v>9</v>
      </c>
      <c r="AL255" t="s">
        <v>8219</v>
      </c>
      <c r="AM255">
        <v>21</v>
      </c>
      <c r="AP255" t="s">
        <v>8221</v>
      </c>
      <c r="AQ255">
        <v>7</v>
      </c>
    </row>
    <row r="256" spans="1:43" x14ac:dyDescent="0.25">
      <c r="A256" t="s">
        <v>8219</v>
      </c>
      <c r="B256">
        <v>174</v>
      </c>
      <c r="G256" t="s">
        <v>8221</v>
      </c>
      <c r="H256">
        <v>4</v>
      </c>
      <c r="AL256" t="s">
        <v>8219</v>
      </c>
      <c r="AM256">
        <v>25</v>
      </c>
      <c r="AP256" t="s">
        <v>8221</v>
      </c>
      <c r="AQ256">
        <v>2</v>
      </c>
    </row>
    <row r="257" spans="1:43" x14ac:dyDescent="0.25">
      <c r="A257" t="s">
        <v>8219</v>
      </c>
      <c r="B257">
        <v>14</v>
      </c>
      <c r="G257" t="s">
        <v>8221</v>
      </c>
      <c r="H257">
        <v>4</v>
      </c>
      <c r="AL257" t="s">
        <v>8219</v>
      </c>
      <c r="AM257">
        <v>52</v>
      </c>
      <c r="AP257" t="s">
        <v>8221</v>
      </c>
      <c r="AQ257">
        <v>8</v>
      </c>
    </row>
    <row r="258" spans="1:43" x14ac:dyDescent="0.25">
      <c r="A258" t="s">
        <v>8219</v>
      </c>
      <c r="B258">
        <v>48</v>
      </c>
      <c r="G258" t="s">
        <v>8221</v>
      </c>
      <c r="H258">
        <v>1</v>
      </c>
      <c r="AL258" t="s">
        <v>8219</v>
      </c>
      <c r="AM258">
        <v>104</v>
      </c>
      <c r="AP258" t="s">
        <v>8221</v>
      </c>
      <c r="AQ258">
        <v>2</v>
      </c>
    </row>
    <row r="259" spans="1:43" x14ac:dyDescent="0.25">
      <c r="A259" t="s">
        <v>8219</v>
      </c>
      <c r="B259">
        <v>133</v>
      </c>
      <c r="G259" t="s">
        <v>8221</v>
      </c>
      <c r="H259">
        <v>1</v>
      </c>
      <c r="AL259" t="s">
        <v>8219</v>
      </c>
      <c r="AM259">
        <v>73</v>
      </c>
      <c r="AP259" t="s">
        <v>8221</v>
      </c>
      <c r="AQ259">
        <v>2</v>
      </c>
    </row>
    <row r="260" spans="1:43" x14ac:dyDescent="0.25">
      <c r="A260" t="s">
        <v>8219</v>
      </c>
      <c r="B260">
        <v>83</v>
      </c>
      <c r="G260" t="s">
        <v>8221</v>
      </c>
      <c r="H260">
        <v>7</v>
      </c>
      <c r="AL260" t="s">
        <v>8219</v>
      </c>
      <c r="AM260">
        <v>34</v>
      </c>
      <c r="AP260" t="s">
        <v>8221</v>
      </c>
      <c r="AQ260">
        <v>7</v>
      </c>
    </row>
    <row r="261" spans="1:43" x14ac:dyDescent="0.25">
      <c r="A261" t="s">
        <v>8219</v>
      </c>
      <c r="B261">
        <v>149</v>
      </c>
      <c r="G261" t="s">
        <v>8221</v>
      </c>
      <c r="H261">
        <v>5</v>
      </c>
      <c r="AL261" t="s">
        <v>8219</v>
      </c>
      <c r="AM261">
        <v>56</v>
      </c>
      <c r="AP261" t="s">
        <v>8221</v>
      </c>
      <c r="AQ261">
        <v>2</v>
      </c>
    </row>
    <row r="262" spans="1:43" x14ac:dyDescent="0.25">
      <c r="A262" t="s">
        <v>8219</v>
      </c>
      <c r="B262">
        <v>49</v>
      </c>
      <c r="G262" t="s">
        <v>8221</v>
      </c>
      <c r="H262">
        <v>1</v>
      </c>
      <c r="AL262" t="s">
        <v>8219</v>
      </c>
      <c r="AM262">
        <v>31</v>
      </c>
      <c r="AP262" t="s">
        <v>8220</v>
      </c>
      <c r="AQ262">
        <v>1</v>
      </c>
    </row>
    <row r="263" spans="1:43" x14ac:dyDescent="0.25">
      <c r="A263" t="s">
        <v>8219</v>
      </c>
      <c r="B263">
        <v>251</v>
      </c>
      <c r="G263" t="s">
        <v>8221</v>
      </c>
      <c r="H263">
        <v>0</v>
      </c>
      <c r="AL263" t="s">
        <v>8219</v>
      </c>
      <c r="AM263">
        <v>84</v>
      </c>
      <c r="AP263" t="s">
        <v>8220</v>
      </c>
      <c r="AQ263">
        <v>6</v>
      </c>
    </row>
    <row r="264" spans="1:43" x14ac:dyDescent="0.25">
      <c r="A264" t="s">
        <v>8219</v>
      </c>
      <c r="B264">
        <v>22</v>
      </c>
      <c r="G264" t="s">
        <v>8221</v>
      </c>
      <c r="H264">
        <v>0</v>
      </c>
      <c r="AL264" t="s">
        <v>8219</v>
      </c>
      <c r="AM264">
        <v>130</v>
      </c>
      <c r="AP264" t="s">
        <v>8220</v>
      </c>
      <c r="AQ264">
        <v>0</v>
      </c>
    </row>
    <row r="265" spans="1:43" x14ac:dyDescent="0.25">
      <c r="A265" t="s">
        <v>8219</v>
      </c>
      <c r="B265">
        <v>48</v>
      </c>
      <c r="G265" t="s">
        <v>8221</v>
      </c>
      <c r="H265">
        <v>1</v>
      </c>
      <c r="AL265" t="s">
        <v>8219</v>
      </c>
      <c r="AM265">
        <v>12</v>
      </c>
      <c r="AP265" t="s">
        <v>8220</v>
      </c>
      <c r="AQ265">
        <v>13</v>
      </c>
    </row>
    <row r="266" spans="1:43" x14ac:dyDescent="0.25">
      <c r="A266" t="s">
        <v>8219</v>
      </c>
      <c r="B266">
        <v>383</v>
      </c>
      <c r="G266" t="s">
        <v>8221</v>
      </c>
      <c r="H266">
        <v>2</v>
      </c>
      <c r="AL266" t="s">
        <v>8219</v>
      </c>
      <c r="AM266">
        <v>23</v>
      </c>
      <c r="AP266" t="s">
        <v>8220</v>
      </c>
      <c r="AQ266">
        <v>0</v>
      </c>
    </row>
    <row r="267" spans="1:43" x14ac:dyDescent="0.25">
      <c r="A267" t="s">
        <v>8219</v>
      </c>
      <c r="B267">
        <v>237</v>
      </c>
      <c r="G267" t="s">
        <v>8221</v>
      </c>
      <c r="H267">
        <v>0</v>
      </c>
      <c r="AL267" t="s">
        <v>8219</v>
      </c>
      <c r="AM267">
        <v>158</v>
      </c>
      <c r="AP267" t="s">
        <v>8220</v>
      </c>
      <c r="AQ267">
        <v>8</v>
      </c>
    </row>
    <row r="268" spans="1:43" x14ac:dyDescent="0.25">
      <c r="A268" t="s">
        <v>8219</v>
      </c>
      <c r="B268">
        <v>13</v>
      </c>
      <c r="G268" t="s">
        <v>8221</v>
      </c>
      <c r="H268">
        <v>4</v>
      </c>
      <c r="AL268" t="s">
        <v>8219</v>
      </c>
      <c r="AM268">
        <v>30</v>
      </c>
      <c r="AP268" t="s">
        <v>8220</v>
      </c>
      <c r="AQ268">
        <v>1</v>
      </c>
    </row>
    <row r="269" spans="1:43" x14ac:dyDescent="0.25">
      <c r="A269" t="s">
        <v>8219</v>
      </c>
      <c r="B269">
        <v>562</v>
      </c>
      <c r="G269" t="s">
        <v>8221</v>
      </c>
      <c r="H269">
        <v>7</v>
      </c>
      <c r="AL269" t="s">
        <v>8219</v>
      </c>
      <c r="AM269">
        <v>18</v>
      </c>
      <c r="AP269" t="s">
        <v>8220</v>
      </c>
      <c r="AQ269">
        <v>0</v>
      </c>
    </row>
    <row r="270" spans="1:43" x14ac:dyDescent="0.25">
      <c r="A270" t="s">
        <v>8219</v>
      </c>
      <c r="B270">
        <v>71</v>
      </c>
      <c r="G270" t="s">
        <v>8221</v>
      </c>
      <c r="H270">
        <v>2</v>
      </c>
      <c r="AL270" t="s">
        <v>8219</v>
      </c>
      <c r="AM270">
        <v>29</v>
      </c>
      <c r="AP270" t="s">
        <v>8220</v>
      </c>
      <c r="AQ270">
        <v>5</v>
      </c>
    </row>
    <row r="271" spans="1:43" x14ac:dyDescent="0.25">
      <c r="A271" t="s">
        <v>8219</v>
      </c>
      <c r="B271">
        <v>1510</v>
      </c>
      <c r="G271" t="s">
        <v>8221</v>
      </c>
      <c r="H271">
        <v>1</v>
      </c>
      <c r="AL271" t="s">
        <v>8219</v>
      </c>
      <c r="AM271">
        <v>31</v>
      </c>
      <c r="AP271" t="s">
        <v>8220</v>
      </c>
      <c r="AQ271">
        <v>1</v>
      </c>
    </row>
    <row r="272" spans="1:43" x14ac:dyDescent="0.25">
      <c r="A272" t="s">
        <v>8219</v>
      </c>
      <c r="B272">
        <v>14</v>
      </c>
      <c r="G272" t="s">
        <v>8221</v>
      </c>
      <c r="H272">
        <v>9</v>
      </c>
      <c r="AL272" t="s">
        <v>8219</v>
      </c>
      <c r="AM272">
        <v>173</v>
      </c>
      <c r="AP272" t="s">
        <v>8220</v>
      </c>
      <c r="AQ272">
        <v>0</v>
      </c>
    </row>
    <row r="273" spans="1:43" x14ac:dyDescent="0.25">
      <c r="A273" t="s">
        <v>8219</v>
      </c>
      <c r="B273">
        <v>193</v>
      </c>
      <c r="G273" t="s">
        <v>8221</v>
      </c>
      <c r="H273">
        <v>2</v>
      </c>
      <c r="AL273" t="s">
        <v>8219</v>
      </c>
      <c r="AM273">
        <v>17</v>
      </c>
      <c r="AP273" t="s">
        <v>8220</v>
      </c>
      <c r="AQ273">
        <v>0</v>
      </c>
    </row>
    <row r="274" spans="1:43" x14ac:dyDescent="0.25">
      <c r="A274" t="s">
        <v>8219</v>
      </c>
      <c r="B274">
        <v>206</v>
      </c>
      <c r="G274" t="s">
        <v>8221</v>
      </c>
      <c r="H274">
        <v>1</v>
      </c>
      <c r="AL274" t="s">
        <v>8219</v>
      </c>
      <c r="AM274">
        <v>48</v>
      </c>
      <c r="AP274" t="s">
        <v>8220</v>
      </c>
      <c r="AQ274">
        <v>0</v>
      </c>
    </row>
    <row r="275" spans="1:43" x14ac:dyDescent="0.25">
      <c r="A275" t="s">
        <v>8219</v>
      </c>
      <c r="B275">
        <v>351</v>
      </c>
      <c r="G275" t="s">
        <v>8221</v>
      </c>
      <c r="H275">
        <v>7</v>
      </c>
      <c r="AL275" t="s">
        <v>8219</v>
      </c>
      <c r="AM275">
        <v>59</v>
      </c>
      <c r="AP275" t="s">
        <v>8220</v>
      </c>
      <c r="AQ275">
        <v>0</v>
      </c>
    </row>
    <row r="276" spans="1:43" x14ac:dyDescent="0.25">
      <c r="A276" t="s">
        <v>8219</v>
      </c>
      <c r="B276">
        <v>50</v>
      </c>
      <c r="G276" t="s">
        <v>8221</v>
      </c>
      <c r="H276">
        <v>2</v>
      </c>
      <c r="AL276" t="s">
        <v>8219</v>
      </c>
      <c r="AM276">
        <v>39</v>
      </c>
      <c r="AP276" t="s">
        <v>8220</v>
      </c>
      <c r="AQ276">
        <v>0</v>
      </c>
    </row>
    <row r="277" spans="1:43" x14ac:dyDescent="0.25">
      <c r="A277" t="s">
        <v>8219</v>
      </c>
      <c r="B277">
        <v>184</v>
      </c>
      <c r="G277" t="s">
        <v>8221</v>
      </c>
      <c r="H277">
        <v>8</v>
      </c>
      <c r="AL277" t="s">
        <v>8219</v>
      </c>
      <c r="AM277">
        <v>59</v>
      </c>
      <c r="AP277" t="s">
        <v>8220</v>
      </c>
      <c r="AQ277">
        <v>0</v>
      </c>
    </row>
    <row r="278" spans="1:43" x14ac:dyDescent="0.25">
      <c r="A278" t="s">
        <v>8219</v>
      </c>
      <c r="B278">
        <v>196</v>
      </c>
      <c r="G278" t="s">
        <v>8221</v>
      </c>
      <c r="H278">
        <v>2</v>
      </c>
      <c r="AL278" t="s">
        <v>8219</v>
      </c>
      <c r="AM278">
        <v>60</v>
      </c>
      <c r="AP278" t="s">
        <v>8220</v>
      </c>
      <c r="AQ278">
        <v>3</v>
      </c>
    </row>
    <row r="279" spans="1:43" x14ac:dyDescent="0.25">
      <c r="A279" t="s">
        <v>8219</v>
      </c>
      <c r="B279">
        <v>229</v>
      </c>
      <c r="G279" t="s">
        <v>8221</v>
      </c>
      <c r="H279">
        <v>2</v>
      </c>
      <c r="AL279" t="s">
        <v>8219</v>
      </c>
      <c r="AM279">
        <v>20</v>
      </c>
      <c r="AP279" t="s">
        <v>8220</v>
      </c>
      <c r="AQ279">
        <v>0</v>
      </c>
    </row>
    <row r="280" spans="1:43" x14ac:dyDescent="0.25">
      <c r="A280" t="s">
        <v>8219</v>
      </c>
      <c r="B280">
        <v>67</v>
      </c>
      <c r="G280" t="s">
        <v>8221</v>
      </c>
      <c r="H280">
        <v>7</v>
      </c>
      <c r="AL280" t="s">
        <v>8219</v>
      </c>
      <c r="AM280">
        <v>2</v>
      </c>
      <c r="AP280" t="s">
        <v>8220</v>
      </c>
      <c r="AQ280">
        <v>1</v>
      </c>
    </row>
    <row r="281" spans="1:43" x14ac:dyDescent="0.25">
      <c r="A281" t="s">
        <v>8219</v>
      </c>
      <c r="B281">
        <v>95</v>
      </c>
      <c r="G281" t="s">
        <v>8221</v>
      </c>
      <c r="H281">
        <v>2</v>
      </c>
      <c r="AL281" t="s">
        <v>8219</v>
      </c>
      <c r="AM281">
        <v>152</v>
      </c>
      <c r="AP281" t="s">
        <v>8220</v>
      </c>
      <c r="AQ281">
        <v>1</v>
      </c>
    </row>
    <row r="282" spans="1:43" x14ac:dyDescent="0.25">
      <c r="A282" t="s">
        <v>8219</v>
      </c>
      <c r="B282">
        <v>62</v>
      </c>
      <c r="G282" t="s">
        <v>8220</v>
      </c>
      <c r="H282">
        <v>1</v>
      </c>
      <c r="AL282" t="s">
        <v>8219</v>
      </c>
      <c r="AM282">
        <v>237</v>
      </c>
      <c r="AP282" t="s">
        <v>8220</v>
      </c>
      <c r="AQ282">
        <v>3</v>
      </c>
    </row>
    <row r="283" spans="1:43" x14ac:dyDescent="0.25">
      <c r="A283" t="s">
        <v>8219</v>
      </c>
      <c r="B283">
        <v>73</v>
      </c>
      <c r="G283" t="s">
        <v>8220</v>
      </c>
      <c r="H283">
        <v>6</v>
      </c>
      <c r="AL283" t="s">
        <v>8219</v>
      </c>
      <c r="AM283">
        <v>27</v>
      </c>
      <c r="AP283" t="s">
        <v>8220</v>
      </c>
      <c r="AQ283">
        <v>9</v>
      </c>
    </row>
    <row r="284" spans="1:43" x14ac:dyDescent="0.25">
      <c r="A284" t="s">
        <v>8219</v>
      </c>
      <c r="B284">
        <v>43</v>
      </c>
      <c r="G284" t="s">
        <v>8220</v>
      </c>
      <c r="H284">
        <v>0</v>
      </c>
      <c r="AL284" t="s">
        <v>8219</v>
      </c>
      <c r="AM284">
        <v>17</v>
      </c>
      <c r="AP284" t="s">
        <v>8220</v>
      </c>
      <c r="AQ284">
        <v>0</v>
      </c>
    </row>
    <row r="285" spans="1:43" x14ac:dyDescent="0.25">
      <c r="A285" t="s">
        <v>8219</v>
      </c>
      <c r="B285">
        <v>70</v>
      </c>
      <c r="G285" t="s">
        <v>8220</v>
      </c>
      <c r="H285">
        <v>13</v>
      </c>
      <c r="AL285" t="s">
        <v>8219</v>
      </c>
      <c r="AM285">
        <v>27</v>
      </c>
      <c r="AP285" t="s">
        <v>8220</v>
      </c>
      <c r="AQ285">
        <v>0</v>
      </c>
    </row>
    <row r="286" spans="1:43" x14ac:dyDescent="0.25">
      <c r="A286" t="s">
        <v>8219</v>
      </c>
      <c r="B286">
        <v>271</v>
      </c>
      <c r="G286" t="s">
        <v>8220</v>
      </c>
      <c r="H286">
        <v>0</v>
      </c>
      <c r="AL286" t="s">
        <v>8219</v>
      </c>
      <c r="AM286">
        <v>82</v>
      </c>
      <c r="AP286" t="s">
        <v>8220</v>
      </c>
      <c r="AQ286">
        <v>0</v>
      </c>
    </row>
    <row r="287" spans="1:43" x14ac:dyDescent="0.25">
      <c r="A287" t="s">
        <v>8219</v>
      </c>
      <c r="B287">
        <v>55</v>
      </c>
      <c r="G287" t="s">
        <v>8220</v>
      </c>
      <c r="H287">
        <v>8</v>
      </c>
      <c r="AL287" t="s">
        <v>8219</v>
      </c>
      <c r="AM287">
        <v>48</v>
      </c>
      <c r="AP287" t="s">
        <v>8220</v>
      </c>
      <c r="AQ287">
        <v>1</v>
      </c>
    </row>
    <row r="288" spans="1:43" x14ac:dyDescent="0.25">
      <c r="A288" t="s">
        <v>8219</v>
      </c>
      <c r="B288">
        <v>35</v>
      </c>
      <c r="G288" t="s">
        <v>8220</v>
      </c>
      <c r="H288">
        <v>1</v>
      </c>
      <c r="AL288" t="s">
        <v>8219</v>
      </c>
      <c r="AM288">
        <v>105</v>
      </c>
      <c r="AP288" t="s">
        <v>8220</v>
      </c>
      <c r="AQ288">
        <v>0</v>
      </c>
    </row>
    <row r="289" spans="1:43" x14ac:dyDescent="0.25">
      <c r="A289" t="s">
        <v>8219</v>
      </c>
      <c r="B289">
        <v>22</v>
      </c>
      <c r="G289" t="s">
        <v>8220</v>
      </c>
      <c r="H289">
        <v>0</v>
      </c>
      <c r="AL289" t="s">
        <v>8219</v>
      </c>
      <c r="AM289">
        <v>28</v>
      </c>
      <c r="AP289" t="s">
        <v>8220</v>
      </c>
      <c r="AQ289">
        <v>3</v>
      </c>
    </row>
    <row r="290" spans="1:43" x14ac:dyDescent="0.25">
      <c r="A290" t="s">
        <v>8219</v>
      </c>
      <c r="B290">
        <v>38</v>
      </c>
      <c r="G290" t="s">
        <v>8220</v>
      </c>
      <c r="H290">
        <v>5</v>
      </c>
      <c r="AL290" t="s">
        <v>8219</v>
      </c>
      <c r="AM290">
        <v>274</v>
      </c>
      <c r="AP290" t="s">
        <v>8220</v>
      </c>
      <c r="AQ290">
        <v>1</v>
      </c>
    </row>
    <row r="291" spans="1:43" x14ac:dyDescent="0.25">
      <c r="A291" t="s">
        <v>8219</v>
      </c>
      <c r="B291">
        <v>15</v>
      </c>
      <c r="G291" t="s">
        <v>8220</v>
      </c>
      <c r="H291">
        <v>1</v>
      </c>
      <c r="AL291" t="s">
        <v>8219</v>
      </c>
      <c r="AM291">
        <v>87</v>
      </c>
      <c r="AP291" t="s">
        <v>8220</v>
      </c>
      <c r="AQ291">
        <v>9</v>
      </c>
    </row>
    <row r="292" spans="1:43" x14ac:dyDescent="0.25">
      <c r="A292" t="s">
        <v>8219</v>
      </c>
      <c r="B292">
        <v>7</v>
      </c>
      <c r="G292" t="s">
        <v>8220</v>
      </c>
      <c r="H292">
        <v>0</v>
      </c>
      <c r="AL292" t="s">
        <v>8219</v>
      </c>
      <c r="AM292">
        <v>99</v>
      </c>
      <c r="AP292" t="s">
        <v>8220</v>
      </c>
      <c r="AQ292">
        <v>0</v>
      </c>
    </row>
    <row r="293" spans="1:43" x14ac:dyDescent="0.25">
      <c r="A293" t="s">
        <v>8219</v>
      </c>
      <c r="B293">
        <v>241</v>
      </c>
      <c r="G293" t="s">
        <v>8220</v>
      </c>
      <c r="H293">
        <v>0</v>
      </c>
      <c r="AL293" t="s">
        <v>8219</v>
      </c>
      <c r="AM293">
        <v>276</v>
      </c>
      <c r="AP293" t="s">
        <v>8220</v>
      </c>
      <c r="AQ293">
        <v>25</v>
      </c>
    </row>
    <row r="294" spans="1:43" x14ac:dyDescent="0.25">
      <c r="A294" t="s">
        <v>8219</v>
      </c>
      <c r="B294">
        <v>55</v>
      </c>
      <c r="G294" t="s">
        <v>8220</v>
      </c>
      <c r="H294">
        <v>0</v>
      </c>
      <c r="AL294" t="s">
        <v>8219</v>
      </c>
      <c r="AM294">
        <v>21</v>
      </c>
      <c r="AP294" t="s">
        <v>8220</v>
      </c>
      <c r="AQ294">
        <v>1</v>
      </c>
    </row>
    <row r="295" spans="1:43" x14ac:dyDescent="0.25">
      <c r="A295" t="s">
        <v>8219</v>
      </c>
      <c r="B295">
        <v>171</v>
      </c>
      <c r="G295" t="s">
        <v>8220</v>
      </c>
      <c r="H295">
        <v>121</v>
      </c>
      <c r="AL295" t="s">
        <v>8219</v>
      </c>
      <c r="AM295">
        <v>41</v>
      </c>
      <c r="AP295" t="s">
        <v>8220</v>
      </c>
      <c r="AQ295">
        <v>1</v>
      </c>
    </row>
    <row r="296" spans="1:43" x14ac:dyDescent="0.25">
      <c r="A296" t="s">
        <v>8219</v>
      </c>
      <c r="B296">
        <v>208</v>
      </c>
      <c r="G296" t="s">
        <v>8220</v>
      </c>
      <c r="H296">
        <v>0</v>
      </c>
      <c r="AL296" t="s">
        <v>8219</v>
      </c>
      <c r="AM296">
        <v>119</v>
      </c>
      <c r="AP296" t="s">
        <v>8220</v>
      </c>
      <c r="AQ296">
        <v>1</v>
      </c>
    </row>
    <row r="297" spans="1:43" x14ac:dyDescent="0.25">
      <c r="A297" t="s">
        <v>8219</v>
      </c>
      <c r="B297">
        <v>21</v>
      </c>
      <c r="G297" t="s">
        <v>8220</v>
      </c>
      <c r="H297">
        <v>0</v>
      </c>
      <c r="AL297" t="s">
        <v>8219</v>
      </c>
      <c r="AM297">
        <v>153</v>
      </c>
      <c r="AP297" t="s">
        <v>8220</v>
      </c>
      <c r="AQ297">
        <v>0</v>
      </c>
    </row>
    <row r="298" spans="1:43" x14ac:dyDescent="0.25">
      <c r="A298" t="s">
        <v>8219</v>
      </c>
      <c r="B298">
        <v>25</v>
      </c>
      <c r="G298" t="s">
        <v>8220</v>
      </c>
      <c r="H298">
        <v>0</v>
      </c>
      <c r="AL298" t="s">
        <v>8219</v>
      </c>
      <c r="AM298">
        <v>100</v>
      </c>
      <c r="AP298" t="s">
        <v>8220</v>
      </c>
      <c r="AQ298">
        <v>6</v>
      </c>
    </row>
    <row r="299" spans="1:43" x14ac:dyDescent="0.25">
      <c r="A299" t="s">
        <v>8219</v>
      </c>
      <c r="B299">
        <v>52</v>
      </c>
      <c r="G299" t="s">
        <v>8220</v>
      </c>
      <c r="H299">
        <v>3</v>
      </c>
      <c r="AL299" t="s">
        <v>8219</v>
      </c>
      <c r="AM299">
        <v>143</v>
      </c>
      <c r="AP299" t="s">
        <v>8220</v>
      </c>
      <c r="AQ299">
        <v>1</v>
      </c>
    </row>
    <row r="300" spans="1:43" x14ac:dyDescent="0.25">
      <c r="A300" t="s">
        <v>8219</v>
      </c>
      <c r="B300">
        <v>104</v>
      </c>
      <c r="G300" t="s">
        <v>8220</v>
      </c>
      <c r="H300">
        <v>0</v>
      </c>
      <c r="AL300" t="s">
        <v>8219</v>
      </c>
      <c r="AM300">
        <v>140</v>
      </c>
      <c r="AP300" t="s">
        <v>8221</v>
      </c>
      <c r="AQ300">
        <v>18</v>
      </c>
    </row>
    <row r="301" spans="1:43" x14ac:dyDescent="0.25">
      <c r="A301" t="s">
        <v>8219</v>
      </c>
      <c r="B301">
        <v>73</v>
      </c>
      <c r="G301" t="s">
        <v>8220</v>
      </c>
      <c r="H301">
        <v>1</v>
      </c>
      <c r="AL301" t="s">
        <v>8219</v>
      </c>
      <c r="AM301">
        <v>35</v>
      </c>
      <c r="AP301" t="s">
        <v>8221</v>
      </c>
      <c r="AQ301">
        <v>9</v>
      </c>
    </row>
    <row r="302" spans="1:43" x14ac:dyDescent="0.25">
      <c r="A302" t="s">
        <v>8219</v>
      </c>
      <c r="B302">
        <v>34</v>
      </c>
      <c r="G302" t="s">
        <v>8220</v>
      </c>
      <c r="H302">
        <v>1</v>
      </c>
      <c r="AL302" t="s">
        <v>8219</v>
      </c>
      <c r="AM302">
        <v>149</v>
      </c>
      <c r="AP302" t="s">
        <v>8221</v>
      </c>
      <c r="AQ302">
        <v>4</v>
      </c>
    </row>
    <row r="303" spans="1:43" x14ac:dyDescent="0.25">
      <c r="A303" t="s">
        <v>8219</v>
      </c>
      <c r="B303">
        <v>56</v>
      </c>
      <c r="G303" t="s">
        <v>8220</v>
      </c>
      <c r="H303">
        <v>3</v>
      </c>
      <c r="AL303" t="s">
        <v>8219</v>
      </c>
      <c r="AM303">
        <v>130</v>
      </c>
      <c r="AP303" t="s">
        <v>8221</v>
      </c>
      <c r="AQ303">
        <v>7</v>
      </c>
    </row>
    <row r="304" spans="1:43" x14ac:dyDescent="0.25">
      <c r="A304" t="s">
        <v>8219</v>
      </c>
      <c r="B304">
        <v>31</v>
      </c>
      <c r="G304" t="s">
        <v>8220</v>
      </c>
      <c r="H304">
        <v>9</v>
      </c>
      <c r="AL304" t="s">
        <v>8219</v>
      </c>
      <c r="AM304">
        <v>120</v>
      </c>
      <c r="AP304" t="s">
        <v>8221</v>
      </c>
      <c r="AQ304">
        <v>12</v>
      </c>
    </row>
    <row r="305" spans="1:43" x14ac:dyDescent="0.25">
      <c r="A305" t="s">
        <v>8219</v>
      </c>
      <c r="B305">
        <v>84</v>
      </c>
      <c r="G305" t="s">
        <v>8220</v>
      </c>
      <c r="H305">
        <v>0</v>
      </c>
      <c r="AL305" t="s">
        <v>8219</v>
      </c>
      <c r="AM305">
        <v>265</v>
      </c>
      <c r="AP305" t="s">
        <v>8221</v>
      </c>
      <c r="AQ305">
        <v>4</v>
      </c>
    </row>
    <row r="306" spans="1:43" x14ac:dyDescent="0.25">
      <c r="A306" t="s">
        <v>8219</v>
      </c>
      <c r="B306">
        <v>130</v>
      </c>
      <c r="G306" t="s">
        <v>8220</v>
      </c>
      <c r="H306">
        <v>0</v>
      </c>
      <c r="AL306" t="s">
        <v>8219</v>
      </c>
      <c r="AM306">
        <v>71</v>
      </c>
      <c r="AP306" t="s">
        <v>8221</v>
      </c>
      <c r="AQ306">
        <v>28</v>
      </c>
    </row>
    <row r="307" spans="1:43" x14ac:dyDescent="0.25">
      <c r="A307" t="s">
        <v>8219</v>
      </c>
      <c r="B307">
        <v>12</v>
      </c>
      <c r="G307" t="s">
        <v>8220</v>
      </c>
      <c r="H307">
        <v>0</v>
      </c>
      <c r="AL307" t="s">
        <v>8219</v>
      </c>
      <c r="AM307">
        <v>13</v>
      </c>
      <c r="AP307" t="s">
        <v>8221</v>
      </c>
      <c r="AQ307">
        <v>25</v>
      </c>
    </row>
    <row r="308" spans="1:43" x14ac:dyDescent="0.25">
      <c r="A308" t="s">
        <v>8219</v>
      </c>
      <c r="B308">
        <v>23</v>
      </c>
      <c r="G308" t="s">
        <v>8220</v>
      </c>
      <c r="H308">
        <v>39</v>
      </c>
      <c r="AL308" t="s">
        <v>8219</v>
      </c>
      <c r="AM308">
        <v>169</v>
      </c>
      <c r="AP308" t="s">
        <v>8221</v>
      </c>
      <c r="AQ308">
        <v>28</v>
      </c>
    </row>
    <row r="309" spans="1:43" x14ac:dyDescent="0.25">
      <c r="A309" t="s">
        <v>8219</v>
      </c>
      <c r="B309">
        <v>158</v>
      </c>
      <c r="G309" t="s">
        <v>8220</v>
      </c>
      <c r="H309">
        <v>1</v>
      </c>
      <c r="AL309" t="s">
        <v>8219</v>
      </c>
      <c r="AM309">
        <v>57</v>
      </c>
      <c r="AP309" t="s">
        <v>8221</v>
      </c>
      <c r="AQ309">
        <v>15</v>
      </c>
    </row>
    <row r="310" spans="1:43" x14ac:dyDescent="0.25">
      <c r="A310" t="s">
        <v>8219</v>
      </c>
      <c r="B310">
        <v>30</v>
      </c>
      <c r="G310" t="s">
        <v>8220</v>
      </c>
      <c r="H310">
        <v>0</v>
      </c>
      <c r="AL310" t="s">
        <v>8219</v>
      </c>
      <c r="AM310">
        <v>229</v>
      </c>
      <c r="AP310" t="s">
        <v>8221</v>
      </c>
      <c r="AQ310">
        <v>3</v>
      </c>
    </row>
    <row r="311" spans="1:43" x14ac:dyDescent="0.25">
      <c r="A311" t="s">
        <v>8219</v>
      </c>
      <c r="B311">
        <v>18</v>
      </c>
      <c r="G311" t="s">
        <v>8220</v>
      </c>
      <c r="H311">
        <v>3</v>
      </c>
      <c r="AL311" t="s">
        <v>8219</v>
      </c>
      <c r="AM311">
        <v>108</v>
      </c>
      <c r="AP311" t="s">
        <v>8221</v>
      </c>
      <c r="AQ311">
        <v>2</v>
      </c>
    </row>
    <row r="312" spans="1:43" x14ac:dyDescent="0.25">
      <c r="A312" t="s">
        <v>8219</v>
      </c>
      <c r="B312">
        <v>29</v>
      </c>
      <c r="G312" t="s">
        <v>8220</v>
      </c>
      <c r="H312">
        <v>1</v>
      </c>
      <c r="AL312" t="s">
        <v>8219</v>
      </c>
      <c r="AM312">
        <v>108</v>
      </c>
      <c r="AP312" t="s">
        <v>8221</v>
      </c>
      <c r="AQ312">
        <v>26</v>
      </c>
    </row>
    <row r="313" spans="1:43" x14ac:dyDescent="0.25">
      <c r="A313" t="s">
        <v>8219</v>
      </c>
      <c r="B313">
        <v>31</v>
      </c>
      <c r="G313" t="s">
        <v>8220</v>
      </c>
      <c r="H313">
        <v>9</v>
      </c>
      <c r="AL313" t="s">
        <v>8219</v>
      </c>
      <c r="AM313">
        <v>41</v>
      </c>
      <c r="AP313" t="s">
        <v>8221</v>
      </c>
      <c r="AQ313">
        <v>24</v>
      </c>
    </row>
    <row r="314" spans="1:43" x14ac:dyDescent="0.25">
      <c r="A314" t="s">
        <v>8219</v>
      </c>
      <c r="B314">
        <v>173</v>
      </c>
      <c r="G314" t="s">
        <v>8220</v>
      </c>
      <c r="H314">
        <v>0</v>
      </c>
      <c r="AL314" t="s">
        <v>8219</v>
      </c>
      <c r="AM314">
        <v>139</v>
      </c>
      <c r="AP314" t="s">
        <v>8221</v>
      </c>
      <c r="AQ314">
        <v>17</v>
      </c>
    </row>
    <row r="315" spans="1:43" x14ac:dyDescent="0.25">
      <c r="A315" t="s">
        <v>8219</v>
      </c>
      <c r="B315">
        <v>17</v>
      </c>
      <c r="G315" t="s">
        <v>8220</v>
      </c>
      <c r="H315">
        <v>25</v>
      </c>
      <c r="AL315" t="s">
        <v>8219</v>
      </c>
      <c r="AM315">
        <v>19</v>
      </c>
      <c r="AP315" t="s">
        <v>8221</v>
      </c>
      <c r="AQ315">
        <v>1</v>
      </c>
    </row>
    <row r="316" spans="1:43" x14ac:dyDescent="0.25">
      <c r="A316" t="s">
        <v>8219</v>
      </c>
      <c r="B316">
        <v>48</v>
      </c>
      <c r="G316" t="s">
        <v>8220</v>
      </c>
      <c r="H316">
        <v>1</v>
      </c>
      <c r="AL316" t="s">
        <v>8219</v>
      </c>
      <c r="AM316">
        <v>94</v>
      </c>
      <c r="AP316" t="s">
        <v>8221</v>
      </c>
      <c r="AQ316">
        <v>4</v>
      </c>
    </row>
    <row r="317" spans="1:43" x14ac:dyDescent="0.25">
      <c r="A317" t="s">
        <v>8219</v>
      </c>
      <c r="B317">
        <v>59</v>
      </c>
      <c r="G317" t="s">
        <v>8220</v>
      </c>
      <c r="H317">
        <v>1</v>
      </c>
      <c r="AL317" t="s">
        <v>8219</v>
      </c>
      <c r="AM317">
        <v>23</v>
      </c>
      <c r="AP317" t="s">
        <v>8221</v>
      </c>
      <c r="AQ317">
        <v>3</v>
      </c>
    </row>
    <row r="318" spans="1:43" x14ac:dyDescent="0.25">
      <c r="A318" t="s">
        <v>8219</v>
      </c>
      <c r="B318">
        <v>39</v>
      </c>
      <c r="G318" t="s">
        <v>8220</v>
      </c>
      <c r="H318">
        <v>1</v>
      </c>
      <c r="AL318" t="s">
        <v>8219</v>
      </c>
      <c r="AM318">
        <v>15</v>
      </c>
      <c r="AP318" t="s">
        <v>8221</v>
      </c>
      <c r="AQ318">
        <v>10</v>
      </c>
    </row>
    <row r="319" spans="1:43" x14ac:dyDescent="0.25">
      <c r="A319" t="s">
        <v>8219</v>
      </c>
      <c r="B319">
        <v>59</v>
      </c>
      <c r="G319" t="s">
        <v>8220</v>
      </c>
      <c r="H319">
        <v>0</v>
      </c>
      <c r="AL319" t="s">
        <v>8219</v>
      </c>
      <c r="AM319">
        <v>62</v>
      </c>
      <c r="AP319" t="s">
        <v>8221</v>
      </c>
      <c r="AQ319">
        <v>0</v>
      </c>
    </row>
    <row r="320" spans="1:43" x14ac:dyDescent="0.25">
      <c r="A320" t="s">
        <v>8219</v>
      </c>
      <c r="B320">
        <v>60</v>
      </c>
      <c r="G320" t="s">
        <v>8220</v>
      </c>
      <c r="H320">
        <v>6</v>
      </c>
      <c r="AL320" t="s">
        <v>8219</v>
      </c>
      <c r="AM320">
        <v>74</v>
      </c>
      <c r="AP320" t="s">
        <v>8221</v>
      </c>
      <c r="AQ320">
        <v>6</v>
      </c>
    </row>
    <row r="321" spans="1:43" x14ac:dyDescent="0.25">
      <c r="A321" t="s">
        <v>8219</v>
      </c>
      <c r="B321">
        <v>20</v>
      </c>
      <c r="G321" t="s">
        <v>8220</v>
      </c>
      <c r="H321">
        <v>1</v>
      </c>
      <c r="AL321" t="s">
        <v>8219</v>
      </c>
      <c r="AM321">
        <v>97</v>
      </c>
      <c r="AP321" t="s">
        <v>8221</v>
      </c>
      <c r="AQ321">
        <v>10</v>
      </c>
    </row>
    <row r="322" spans="1:43" x14ac:dyDescent="0.25">
      <c r="A322" t="s">
        <v>8219</v>
      </c>
      <c r="B322">
        <v>2</v>
      </c>
      <c r="G322" t="s">
        <v>8221</v>
      </c>
      <c r="H322">
        <v>18</v>
      </c>
      <c r="AL322" t="s">
        <v>8219</v>
      </c>
      <c r="AM322">
        <v>55</v>
      </c>
      <c r="AP322" t="s">
        <v>8221</v>
      </c>
      <c r="AQ322">
        <v>7</v>
      </c>
    </row>
    <row r="323" spans="1:43" x14ac:dyDescent="0.25">
      <c r="A323" t="s">
        <v>8219</v>
      </c>
      <c r="B323">
        <v>315</v>
      </c>
      <c r="G323" t="s">
        <v>8221</v>
      </c>
      <c r="H323">
        <v>9</v>
      </c>
      <c r="AL323" t="s">
        <v>8219</v>
      </c>
      <c r="AM323">
        <v>44</v>
      </c>
      <c r="AP323" t="s">
        <v>8221</v>
      </c>
      <c r="AQ323">
        <v>7</v>
      </c>
    </row>
    <row r="324" spans="1:43" x14ac:dyDescent="0.25">
      <c r="A324" t="s">
        <v>8219</v>
      </c>
      <c r="B324">
        <v>2174</v>
      </c>
      <c r="G324" t="s">
        <v>8221</v>
      </c>
      <c r="H324">
        <v>4</v>
      </c>
      <c r="AL324" t="s">
        <v>8219</v>
      </c>
      <c r="AM324">
        <v>110</v>
      </c>
      <c r="AP324" t="s">
        <v>8221</v>
      </c>
      <c r="AQ324">
        <v>1</v>
      </c>
    </row>
    <row r="325" spans="1:43" x14ac:dyDescent="0.25">
      <c r="A325" t="s">
        <v>8219</v>
      </c>
      <c r="B325">
        <v>152</v>
      </c>
      <c r="G325" t="s">
        <v>8221</v>
      </c>
      <c r="H325">
        <v>7</v>
      </c>
      <c r="AL325" t="s">
        <v>8219</v>
      </c>
      <c r="AM325">
        <v>59</v>
      </c>
      <c r="AP325" t="s">
        <v>8221</v>
      </c>
      <c r="AQ325">
        <v>21</v>
      </c>
    </row>
    <row r="326" spans="1:43" x14ac:dyDescent="0.25">
      <c r="A326" t="s">
        <v>8219</v>
      </c>
      <c r="B326">
        <v>1021</v>
      </c>
      <c r="G326" t="s">
        <v>8221</v>
      </c>
      <c r="H326">
        <v>29</v>
      </c>
      <c r="AL326" t="s">
        <v>8219</v>
      </c>
      <c r="AM326">
        <v>62</v>
      </c>
      <c r="AP326" t="s">
        <v>8221</v>
      </c>
      <c r="AQ326">
        <v>7</v>
      </c>
    </row>
    <row r="327" spans="1:43" x14ac:dyDescent="0.25">
      <c r="A327" t="s">
        <v>8219</v>
      </c>
      <c r="B327">
        <v>237</v>
      </c>
      <c r="G327" t="s">
        <v>8221</v>
      </c>
      <c r="H327">
        <v>12</v>
      </c>
      <c r="AL327" t="s">
        <v>8219</v>
      </c>
      <c r="AM327">
        <v>105</v>
      </c>
      <c r="AP327" t="s">
        <v>8221</v>
      </c>
      <c r="AQ327">
        <v>4</v>
      </c>
    </row>
    <row r="328" spans="1:43" x14ac:dyDescent="0.25">
      <c r="A328" t="s">
        <v>8219</v>
      </c>
      <c r="B328">
        <v>27</v>
      </c>
      <c r="G328" t="s">
        <v>8221</v>
      </c>
      <c r="H328">
        <v>4</v>
      </c>
      <c r="AL328" t="s">
        <v>8219</v>
      </c>
      <c r="AM328">
        <v>26</v>
      </c>
      <c r="AP328" t="s">
        <v>8221</v>
      </c>
      <c r="AQ328">
        <v>5</v>
      </c>
    </row>
    <row r="329" spans="1:43" x14ac:dyDescent="0.25">
      <c r="A329" t="s">
        <v>8219</v>
      </c>
      <c r="B329">
        <v>17</v>
      </c>
      <c r="G329" t="s">
        <v>8221</v>
      </c>
      <c r="H329">
        <v>28</v>
      </c>
      <c r="AL329" t="s">
        <v>8219</v>
      </c>
      <c r="AM329">
        <v>49</v>
      </c>
      <c r="AP329" t="s">
        <v>8221</v>
      </c>
      <c r="AQ329">
        <v>0</v>
      </c>
    </row>
    <row r="330" spans="1:43" x14ac:dyDescent="0.25">
      <c r="A330" t="s">
        <v>8219</v>
      </c>
      <c r="B330">
        <v>27</v>
      </c>
      <c r="G330" t="s">
        <v>8221</v>
      </c>
      <c r="H330">
        <v>25</v>
      </c>
      <c r="AL330" t="s">
        <v>8219</v>
      </c>
      <c r="AM330">
        <v>68</v>
      </c>
      <c r="AP330" t="s">
        <v>8221</v>
      </c>
      <c r="AQ330">
        <v>2</v>
      </c>
    </row>
    <row r="331" spans="1:43" x14ac:dyDescent="0.25">
      <c r="A331" t="s">
        <v>8219</v>
      </c>
      <c r="B331">
        <v>82</v>
      </c>
      <c r="G331" t="s">
        <v>8221</v>
      </c>
      <c r="H331">
        <v>28</v>
      </c>
      <c r="AL331" t="s">
        <v>8219</v>
      </c>
      <c r="AM331">
        <v>22</v>
      </c>
      <c r="AP331" t="s">
        <v>8221</v>
      </c>
      <c r="AQ331">
        <v>0</v>
      </c>
    </row>
    <row r="332" spans="1:43" x14ac:dyDescent="0.25">
      <c r="A332" t="s">
        <v>8219</v>
      </c>
      <c r="B332">
        <v>48</v>
      </c>
      <c r="G332" t="s">
        <v>8221</v>
      </c>
      <c r="H332">
        <v>310</v>
      </c>
      <c r="AL332" t="s">
        <v>8219</v>
      </c>
      <c r="AM332">
        <v>18</v>
      </c>
      <c r="AP332" t="s">
        <v>8221</v>
      </c>
      <c r="AQ332">
        <v>4</v>
      </c>
    </row>
    <row r="333" spans="1:43" x14ac:dyDescent="0.25">
      <c r="A333" t="s">
        <v>8219</v>
      </c>
      <c r="B333">
        <v>105</v>
      </c>
      <c r="G333" t="s">
        <v>8221</v>
      </c>
      <c r="H333">
        <v>15</v>
      </c>
      <c r="AL333" t="s">
        <v>8219</v>
      </c>
      <c r="AM333">
        <v>19</v>
      </c>
      <c r="AP333" t="s">
        <v>8221</v>
      </c>
      <c r="AQ333">
        <v>1</v>
      </c>
    </row>
    <row r="334" spans="1:43" x14ac:dyDescent="0.25">
      <c r="A334" t="s">
        <v>8219</v>
      </c>
      <c r="B334">
        <v>28</v>
      </c>
      <c r="G334" t="s">
        <v>8221</v>
      </c>
      <c r="H334">
        <v>215</v>
      </c>
      <c r="AL334" t="s">
        <v>8219</v>
      </c>
      <c r="AM334">
        <v>99</v>
      </c>
      <c r="AP334" t="s">
        <v>8221</v>
      </c>
      <c r="AQ334">
        <v>28</v>
      </c>
    </row>
    <row r="335" spans="1:43" x14ac:dyDescent="0.25">
      <c r="A335" t="s">
        <v>8219</v>
      </c>
      <c r="B335">
        <v>1107</v>
      </c>
      <c r="G335" t="s">
        <v>8221</v>
      </c>
      <c r="H335">
        <v>3</v>
      </c>
      <c r="AL335" t="s">
        <v>8219</v>
      </c>
      <c r="AM335">
        <v>27</v>
      </c>
      <c r="AP335" t="s">
        <v>8221</v>
      </c>
      <c r="AQ335">
        <v>12</v>
      </c>
    </row>
    <row r="336" spans="1:43" x14ac:dyDescent="0.25">
      <c r="A336" t="s">
        <v>8219</v>
      </c>
      <c r="B336">
        <v>1013</v>
      </c>
      <c r="G336" t="s">
        <v>8221</v>
      </c>
      <c r="H336">
        <v>2</v>
      </c>
      <c r="AL336" t="s">
        <v>8219</v>
      </c>
      <c r="AM336">
        <v>25</v>
      </c>
      <c r="AP336" t="s">
        <v>8221</v>
      </c>
      <c r="AQ336">
        <v>16</v>
      </c>
    </row>
    <row r="337" spans="1:43" x14ac:dyDescent="0.25">
      <c r="A337" t="s">
        <v>8219</v>
      </c>
      <c r="B337">
        <v>274</v>
      </c>
      <c r="G337" t="s">
        <v>8221</v>
      </c>
      <c r="H337">
        <v>26</v>
      </c>
      <c r="AL337" t="s">
        <v>8219</v>
      </c>
      <c r="AM337">
        <v>14</v>
      </c>
      <c r="AP337" t="s">
        <v>8221</v>
      </c>
      <c r="AQ337">
        <v>4</v>
      </c>
    </row>
    <row r="338" spans="1:43" x14ac:dyDescent="0.25">
      <c r="A338" t="s">
        <v>8219</v>
      </c>
      <c r="B338">
        <v>87</v>
      </c>
      <c r="G338" t="s">
        <v>8221</v>
      </c>
      <c r="H338">
        <v>24</v>
      </c>
      <c r="AL338" t="s">
        <v>8219</v>
      </c>
      <c r="AM338">
        <v>35</v>
      </c>
      <c r="AP338" t="s">
        <v>8221</v>
      </c>
      <c r="AQ338">
        <v>4</v>
      </c>
    </row>
    <row r="339" spans="1:43" x14ac:dyDescent="0.25">
      <c r="A339" t="s">
        <v>8219</v>
      </c>
      <c r="B339">
        <v>99</v>
      </c>
      <c r="G339" t="s">
        <v>8221</v>
      </c>
      <c r="H339">
        <v>96</v>
      </c>
      <c r="AL339" t="s">
        <v>8219</v>
      </c>
      <c r="AM339">
        <v>10</v>
      </c>
      <c r="AP339" t="s">
        <v>8221</v>
      </c>
      <c r="AQ339">
        <v>10</v>
      </c>
    </row>
    <row r="340" spans="1:43" x14ac:dyDescent="0.25">
      <c r="A340" t="s">
        <v>8219</v>
      </c>
      <c r="B340">
        <v>276</v>
      </c>
      <c r="G340" t="s">
        <v>8221</v>
      </c>
      <c r="H340">
        <v>17</v>
      </c>
      <c r="AL340" t="s">
        <v>8219</v>
      </c>
      <c r="AM340">
        <v>29</v>
      </c>
      <c r="AP340" t="s">
        <v>8221</v>
      </c>
      <c r="AQ340">
        <v>0</v>
      </c>
    </row>
    <row r="341" spans="1:43" x14ac:dyDescent="0.25">
      <c r="A341" t="s">
        <v>8219</v>
      </c>
      <c r="B341">
        <v>21</v>
      </c>
      <c r="G341" t="s">
        <v>8221</v>
      </c>
      <c r="H341">
        <v>94</v>
      </c>
      <c r="AL341" t="s">
        <v>8219</v>
      </c>
      <c r="AM341">
        <v>44</v>
      </c>
      <c r="AP341" t="s">
        <v>8221</v>
      </c>
      <c r="AQ341">
        <v>6</v>
      </c>
    </row>
    <row r="342" spans="1:43" x14ac:dyDescent="0.25">
      <c r="A342" t="s">
        <v>8219</v>
      </c>
      <c r="B342">
        <v>41</v>
      </c>
      <c r="G342" t="s">
        <v>8221</v>
      </c>
      <c r="H342">
        <v>129</v>
      </c>
      <c r="AL342" t="s">
        <v>8219</v>
      </c>
      <c r="AM342">
        <v>17</v>
      </c>
      <c r="AP342" t="s">
        <v>8221</v>
      </c>
      <c r="AQ342">
        <v>0</v>
      </c>
    </row>
    <row r="343" spans="1:43" x14ac:dyDescent="0.25">
      <c r="A343" t="s">
        <v>8219</v>
      </c>
      <c r="B343">
        <v>119</v>
      </c>
      <c r="G343" t="s">
        <v>8221</v>
      </c>
      <c r="H343">
        <v>1</v>
      </c>
      <c r="AL343" t="s">
        <v>8219</v>
      </c>
      <c r="AM343">
        <v>34</v>
      </c>
      <c r="AP343" t="s">
        <v>8221</v>
      </c>
      <c r="AQ343">
        <v>1</v>
      </c>
    </row>
    <row r="344" spans="1:43" x14ac:dyDescent="0.25">
      <c r="A344" t="s">
        <v>8219</v>
      </c>
      <c r="B344">
        <v>153</v>
      </c>
      <c r="G344" t="s">
        <v>8221</v>
      </c>
      <c r="H344">
        <v>4</v>
      </c>
      <c r="AL344" t="s">
        <v>8219</v>
      </c>
      <c r="AM344">
        <v>14</v>
      </c>
      <c r="AP344" t="s">
        <v>8221</v>
      </c>
      <c r="AQ344">
        <v>0</v>
      </c>
    </row>
    <row r="345" spans="1:43" x14ac:dyDescent="0.25">
      <c r="A345" t="s">
        <v>8219</v>
      </c>
      <c r="B345">
        <v>100</v>
      </c>
      <c r="G345" t="s">
        <v>8221</v>
      </c>
      <c r="H345">
        <v>3</v>
      </c>
      <c r="AL345" t="s">
        <v>8219</v>
      </c>
      <c r="AM345">
        <v>156</v>
      </c>
      <c r="AP345" t="s">
        <v>8221</v>
      </c>
      <c r="AQ345">
        <v>0</v>
      </c>
    </row>
    <row r="346" spans="1:43" x14ac:dyDescent="0.25">
      <c r="A346" t="s">
        <v>8219</v>
      </c>
      <c r="B346">
        <v>143</v>
      </c>
      <c r="G346" t="s">
        <v>8221</v>
      </c>
      <c r="H346">
        <v>135</v>
      </c>
      <c r="AL346" t="s">
        <v>8219</v>
      </c>
      <c r="AM346">
        <v>128</v>
      </c>
      <c r="AP346" t="s">
        <v>8221</v>
      </c>
      <c r="AQ346">
        <v>3</v>
      </c>
    </row>
    <row r="347" spans="1:43" x14ac:dyDescent="0.25">
      <c r="A347" t="s">
        <v>8219</v>
      </c>
      <c r="B347">
        <v>140</v>
      </c>
      <c r="G347" t="s">
        <v>8221</v>
      </c>
      <c r="H347">
        <v>10</v>
      </c>
      <c r="AL347" t="s">
        <v>8219</v>
      </c>
      <c r="AM347">
        <v>60</v>
      </c>
      <c r="AP347" t="s">
        <v>8221</v>
      </c>
      <c r="AQ347">
        <v>0</v>
      </c>
    </row>
    <row r="348" spans="1:43" x14ac:dyDescent="0.25">
      <c r="A348" t="s">
        <v>8219</v>
      </c>
      <c r="B348">
        <v>35</v>
      </c>
      <c r="G348" t="s">
        <v>8221</v>
      </c>
      <c r="H348">
        <v>0</v>
      </c>
      <c r="AL348" t="s">
        <v>8219</v>
      </c>
      <c r="AM348">
        <v>32</v>
      </c>
      <c r="AP348" t="s">
        <v>8221</v>
      </c>
      <c r="AQ348">
        <v>0</v>
      </c>
    </row>
    <row r="349" spans="1:43" x14ac:dyDescent="0.25">
      <c r="A349" t="s">
        <v>8219</v>
      </c>
      <c r="B349">
        <v>149</v>
      </c>
      <c r="G349" t="s">
        <v>8221</v>
      </c>
      <c r="H349">
        <v>6</v>
      </c>
      <c r="AL349" t="s">
        <v>8219</v>
      </c>
      <c r="AM349">
        <v>53</v>
      </c>
      <c r="AP349" t="s">
        <v>8221</v>
      </c>
      <c r="AQ349">
        <v>1</v>
      </c>
    </row>
    <row r="350" spans="1:43" x14ac:dyDescent="0.25">
      <c r="A350" t="s">
        <v>8219</v>
      </c>
      <c r="B350">
        <v>130</v>
      </c>
      <c r="G350" t="s">
        <v>8221</v>
      </c>
      <c r="H350">
        <v>36</v>
      </c>
      <c r="AL350" t="s">
        <v>8219</v>
      </c>
      <c r="AM350">
        <v>184</v>
      </c>
      <c r="AP350" t="s">
        <v>8221</v>
      </c>
      <c r="AQ350">
        <v>1</v>
      </c>
    </row>
    <row r="351" spans="1:43" x14ac:dyDescent="0.25">
      <c r="A351" t="s">
        <v>8219</v>
      </c>
      <c r="B351">
        <v>120</v>
      </c>
      <c r="G351" t="s">
        <v>8221</v>
      </c>
      <c r="H351">
        <v>336</v>
      </c>
      <c r="AL351" t="s">
        <v>8219</v>
      </c>
      <c r="AM351">
        <v>90</v>
      </c>
      <c r="AP351" t="s">
        <v>8221</v>
      </c>
      <c r="AQ351">
        <v>2</v>
      </c>
    </row>
    <row r="352" spans="1:43" x14ac:dyDescent="0.25">
      <c r="A352" t="s">
        <v>8219</v>
      </c>
      <c r="B352">
        <v>265</v>
      </c>
      <c r="G352" t="s">
        <v>8221</v>
      </c>
      <c r="H352">
        <v>34</v>
      </c>
      <c r="AL352" t="s">
        <v>8219</v>
      </c>
      <c r="AM352">
        <v>71</v>
      </c>
      <c r="AP352" t="s">
        <v>8221</v>
      </c>
      <c r="AQ352">
        <v>9</v>
      </c>
    </row>
    <row r="353" spans="1:43" x14ac:dyDescent="0.25">
      <c r="A353" t="s">
        <v>8219</v>
      </c>
      <c r="B353">
        <v>71</v>
      </c>
      <c r="G353" t="s">
        <v>8221</v>
      </c>
      <c r="H353">
        <v>10</v>
      </c>
      <c r="AL353" t="s">
        <v>8219</v>
      </c>
      <c r="AM353">
        <v>87</v>
      </c>
      <c r="AP353" t="s">
        <v>8221</v>
      </c>
      <c r="AQ353">
        <v>5</v>
      </c>
    </row>
    <row r="354" spans="1:43" x14ac:dyDescent="0.25">
      <c r="A354" t="s">
        <v>8219</v>
      </c>
      <c r="B354">
        <v>13</v>
      </c>
      <c r="G354" t="s">
        <v>8221</v>
      </c>
      <c r="H354">
        <v>201</v>
      </c>
      <c r="AL354" t="s">
        <v>8219</v>
      </c>
      <c r="AM354">
        <v>28</v>
      </c>
      <c r="AP354" t="s">
        <v>8221</v>
      </c>
      <c r="AQ354">
        <v>3</v>
      </c>
    </row>
    <row r="355" spans="1:43" x14ac:dyDescent="0.25">
      <c r="A355" t="s">
        <v>8219</v>
      </c>
      <c r="B355">
        <v>169</v>
      </c>
      <c r="G355" t="s">
        <v>8221</v>
      </c>
      <c r="H355">
        <v>296</v>
      </c>
      <c r="AL355" t="s">
        <v>8219</v>
      </c>
      <c r="AM355">
        <v>56</v>
      </c>
      <c r="AP355" t="s">
        <v>8221</v>
      </c>
      <c r="AQ355">
        <v>1</v>
      </c>
    </row>
    <row r="356" spans="1:43" x14ac:dyDescent="0.25">
      <c r="A356" t="s">
        <v>8219</v>
      </c>
      <c r="B356">
        <v>57</v>
      </c>
      <c r="G356" t="s">
        <v>8221</v>
      </c>
      <c r="H356">
        <v>7</v>
      </c>
      <c r="AL356" t="s">
        <v>8219</v>
      </c>
      <c r="AM356">
        <v>51</v>
      </c>
      <c r="AP356" t="s">
        <v>8221</v>
      </c>
      <c r="AQ356">
        <v>6</v>
      </c>
    </row>
    <row r="357" spans="1:43" x14ac:dyDescent="0.25">
      <c r="A357" t="s">
        <v>8219</v>
      </c>
      <c r="B357">
        <v>229</v>
      </c>
      <c r="G357" t="s">
        <v>8221</v>
      </c>
      <c r="H357">
        <v>7</v>
      </c>
      <c r="AL357" t="s">
        <v>8219</v>
      </c>
      <c r="AM357">
        <v>75</v>
      </c>
      <c r="AP357" t="s">
        <v>8221</v>
      </c>
      <c r="AQ357">
        <v>2</v>
      </c>
    </row>
    <row r="358" spans="1:43" x14ac:dyDescent="0.25">
      <c r="A358" t="s">
        <v>8219</v>
      </c>
      <c r="B358">
        <v>108</v>
      </c>
      <c r="G358" t="s">
        <v>8221</v>
      </c>
      <c r="H358">
        <v>1</v>
      </c>
      <c r="AL358" t="s">
        <v>8219</v>
      </c>
      <c r="AM358">
        <v>38</v>
      </c>
      <c r="AP358" t="s">
        <v>8221</v>
      </c>
      <c r="AQ358">
        <v>4</v>
      </c>
    </row>
    <row r="359" spans="1:43" x14ac:dyDescent="0.25">
      <c r="A359" t="s">
        <v>8219</v>
      </c>
      <c r="B359">
        <v>108</v>
      </c>
      <c r="G359" t="s">
        <v>8221</v>
      </c>
      <c r="H359">
        <v>114</v>
      </c>
      <c r="AL359" t="s">
        <v>8219</v>
      </c>
      <c r="AM359">
        <v>18</v>
      </c>
      <c r="AP359" t="s">
        <v>8221</v>
      </c>
      <c r="AQ359">
        <v>5</v>
      </c>
    </row>
    <row r="360" spans="1:43" x14ac:dyDescent="0.25">
      <c r="A360" t="s">
        <v>8219</v>
      </c>
      <c r="B360">
        <v>41</v>
      </c>
      <c r="G360" t="s">
        <v>8221</v>
      </c>
      <c r="H360">
        <v>29</v>
      </c>
      <c r="AL360" t="s">
        <v>8219</v>
      </c>
      <c r="AM360">
        <v>54</v>
      </c>
      <c r="AP360" t="s">
        <v>8221</v>
      </c>
      <c r="AQ360">
        <v>2</v>
      </c>
    </row>
    <row r="361" spans="1:43" x14ac:dyDescent="0.25">
      <c r="A361" t="s">
        <v>8219</v>
      </c>
      <c r="B361">
        <v>139</v>
      </c>
      <c r="G361" t="s">
        <v>8221</v>
      </c>
      <c r="H361">
        <v>890</v>
      </c>
      <c r="AL361" t="s">
        <v>8219</v>
      </c>
      <c r="AM361">
        <v>71</v>
      </c>
      <c r="AP361" t="s">
        <v>8221</v>
      </c>
      <c r="AQ361">
        <v>11</v>
      </c>
    </row>
    <row r="362" spans="1:43" x14ac:dyDescent="0.25">
      <c r="A362" t="s">
        <v>8219</v>
      </c>
      <c r="B362">
        <v>19</v>
      </c>
      <c r="G362" t="s">
        <v>8221</v>
      </c>
      <c r="H362">
        <v>31</v>
      </c>
      <c r="AL362" t="s">
        <v>8219</v>
      </c>
      <c r="AM362">
        <v>57</v>
      </c>
      <c r="AP362" t="s">
        <v>8221</v>
      </c>
      <c r="AQ362">
        <v>11</v>
      </c>
    </row>
    <row r="363" spans="1:43" x14ac:dyDescent="0.25">
      <c r="A363" t="s">
        <v>8219</v>
      </c>
      <c r="B363">
        <v>94</v>
      </c>
      <c r="G363" t="s">
        <v>8221</v>
      </c>
      <c r="H363">
        <v>21</v>
      </c>
      <c r="AL363" t="s">
        <v>8219</v>
      </c>
      <c r="AM363">
        <v>43</v>
      </c>
      <c r="AP363" t="s">
        <v>8221</v>
      </c>
      <c r="AQ363">
        <v>1</v>
      </c>
    </row>
    <row r="364" spans="1:43" x14ac:dyDescent="0.25">
      <c r="A364" t="s">
        <v>8219</v>
      </c>
      <c r="B364">
        <v>23</v>
      </c>
      <c r="G364" t="s">
        <v>8221</v>
      </c>
      <c r="H364">
        <v>37</v>
      </c>
      <c r="AL364" t="s">
        <v>8219</v>
      </c>
      <c r="AM364">
        <v>52</v>
      </c>
      <c r="AP364" t="s">
        <v>8221</v>
      </c>
      <c r="AQ364">
        <v>3</v>
      </c>
    </row>
    <row r="365" spans="1:43" x14ac:dyDescent="0.25">
      <c r="A365" t="s">
        <v>8219</v>
      </c>
      <c r="B365">
        <v>15</v>
      </c>
      <c r="G365" t="s">
        <v>8221</v>
      </c>
      <c r="H365">
        <v>7</v>
      </c>
      <c r="AL365" t="s">
        <v>8219</v>
      </c>
      <c r="AM365">
        <v>27</v>
      </c>
      <c r="AP365" t="s">
        <v>8221</v>
      </c>
      <c r="AQ365">
        <v>5</v>
      </c>
    </row>
    <row r="366" spans="1:43" x14ac:dyDescent="0.25">
      <c r="A366" t="s">
        <v>8219</v>
      </c>
      <c r="B366">
        <v>62</v>
      </c>
      <c r="G366" t="s">
        <v>8221</v>
      </c>
      <c r="H366">
        <v>4</v>
      </c>
      <c r="AL366" t="s">
        <v>8219</v>
      </c>
      <c r="AM366">
        <v>12</v>
      </c>
      <c r="AP366" t="s">
        <v>8221</v>
      </c>
      <c r="AQ366">
        <v>12</v>
      </c>
    </row>
    <row r="367" spans="1:43" x14ac:dyDescent="0.25">
      <c r="A367" t="s">
        <v>8219</v>
      </c>
      <c r="B367">
        <v>74</v>
      </c>
      <c r="G367" t="s">
        <v>8221</v>
      </c>
      <c r="H367">
        <v>5</v>
      </c>
      <c r="AL367" t="s">
        <v>8219</v>
      </c>
      <c r="AM367">
        <v>33</v>
      </c>
      <c r="AP367" t="s">
        <v>8221</v>
      </c>
      <c r="AQ367">
        <v>2</v>
      </c>
    </row>
    <row r="368" spans="1:43" x14ac:dyDescent="0.25">
      <c r="A368" t="s">
        <v>8219</v>
      </c>
      <c r="B368">
        <v>97</v>
      </c>
      <c r="G368" t="s">
        <v>8221</v>
      </c>
      <c r="H368">
        <v>0</v>
      </c>
      <c r="AL368" t="s">
        <v>8219</v>
      </c>
      <c r="AM368">
        <v>96</v>
      </c>
      <c r="AP368" t="s">
        <v>8221</v>
      </c>
      <c r="AQ368">
        <v>5</v>
      </c>
    </row>
    <row r="369" spans="1:43" x14ac:dyDescent="0.25">
      <c r="A369" t="s">
        <v>8219</v>
      </c>
      <c r="B369">
        <v>55</v>
      </c>
      <c r="G369" t="s">
        <v>8221</v>
      </c>
      <c r="H369">
        <v>456</v>
      </c>
      <c r="AL369" t="s">
        <v>8219</v>
      </c>
      <c r="AM369">
        <v>28</v>
      </c>
      <c r="AP369" t="s">
        <v>8221</v>
      </c>
      <c r="AQ369">
        <v>21</v>
      </c>
    </row>
    <row r="370" spans="1:43" x14ac:dyDescent="0.25">
      <c r="A370" t="s">
        <v>8219</v>
      </c>
      <c r="B370">
        <v>44</v>
      </c>
      <c r="G370" t="s">
        <v>8221</v>
      </c>
      <c r="H370">
        <v>369</v>
      </c>
      <c r="AL370" t="s">
        <v>8219</v>
      </c>
      <c r="AM370">
        <v>43</v>
      </c>
      <c r="AP370" t="s">
        <v>8221</v>
      </c>
      <c r="AQ370">
        <v>0</v>
      </c>
    </row>
    <row r="371" spans="1:43" x14ac:dyDescent="0.25">
      <c r="A371" t="s">
        <v>8219</v>
      </c>
      <c r="B371">
        <v>110</v>
      </c>
      <c r="G371" t="s">
        <v>8221</v>
      </c>
      <c r="H371">
        <v>2</v>
      </c>
      <c r="AL371" t="s">
        <v>8219</v>
      </c>
      <c r="AM371">
        <v>205</v>
      </c>
      <c r="AP371" t="s">
        <v>8221</v>
      </c>
      <c r="AQ371">
        <v>2</v>
      </c>
    </row>
    <row r="372" spans="1:43" x14ac:dyDescent="0.25">
      <c r="A372" t="s">
        <v>8219</v>
      </c>
      <c r="B372">
        <v>59</v>
      </c>
      <c r="G372" t="s">
        <v>8221</v>
      </c>
      <c r="H372">
        <v>0</v>
      </c>
      <c r="AL372" t="s">
        <v>8219</v>
      </c>
      <c r="AM372">
        <v>23</v>
      </c>
      <c r="AP372" t="s">
        <v>8221</v>
      </c>
      <c r="AQ372">
        <v>8</v>
      </c>
    </row>
    <row r="373" spans="1:43" x14ac:dyDescent="0.25">
      <c r="A373" t="s">
        <v>8219</v>
      </c>
      <c r="B373">
        <v>62</v>
      </c>
      <c r="G373" t="s">
        <v>8221</v>
      </c>
      <c r="H373">
        <v>338</v>
      </c>
      <c r="AL373" t="s">
        <v>8219</v>
      </c>
      <c r="AM373">
        <v>19</v>
      </c>
      <c r="AP373" t="s">
        <v>8221</v>
      </c>
      <c r="AQ373">
        <v>1</v>
      </c>
    </row>
    <row r="374" spans="1:43" x14ac:dyDescent="0.25">
      <c r="A374" t="s">
        <v>8219</v>
      </c>
      <c r="B374">
        <v>105</v>
      </c>
      <c r="G374" t="s">
        <v>8221</v>
      </c>
      <c r="H374">
        <v>4</v>
      </c>
      <c r="AL374" t="s">
        <v>8219</v>
      </c>
      <c r="AM374">
        <v>14</v>
      </c>
      <c r="AP374" t="s">
        <v>8221</v>
      </c>
      <c r="AQ374">
        <v>14</v>
      </c>
    </row>
    <row r="375" spans="1:43" x14ac:dyDescent="0.25">
      <c r="A375" t="s">
        <v>8219</v>
      </c>
      <c r="B375">
        <v>26</v>
      </c>
      <c r="G375" t="s">
        <v>8221</v>
      </c>
      <c r="H375">
        <v>1</v>
      </c>
      <c r="AL375" t="s">
        <v>8219</v>
      </c>
      <c r="AM375">
        <v>38</v>
      </c>
      <c r="AP375" t="s">
        <v>8221</v>
      </c>
      <c r="AQ375">
        <v>24</v>
      </c>
    </row>
    <row r="376" spans="1:43" x14ac:dyDescent="0.25">
      <c r="A376" t="s">
        <v>8219</v>
      </c>
      <c r="B376">
        <v>49</v>
      </c>
      <c r="G376" t="s">
        <v>8221</v>
      </c>
      <c r="H376">
        <v>28</v>
      </c>
      <c r="AL376" t="s">
        <v>8219</v>
      </c>
      <c r="AM376">
        <v>78</v>
      </c>
      <c r="AP376" t="s">
        <v>8221</v>
      </c>
      <c r="AQ376">
        <v>2</v>
      </c>
    </row>
    <row r="377" spans="1:43" x14ac:dyDescent="0.25">
      <c r="A377" t="s">
        <v>8219</v>
      </c>
      <c r="B377">
        <v>68</v>
      </c>
      <c r="G377" t="s">
        <v>8221</v>
      </c>
      <c r="H377">
        <v>12</v>
      </c>
      <c r="AL377" t="s">
        <v>8219</v>
      </c>
      <c r="AM377">
        <v>69</v>
      </c>
      <c r="AP377" t="s">
        <v>8221</v>
      </c>
      <c r="AQ377">
        <v>21</v>
      </c>
    </row>
    <row r="378" spans="1:43" x14ac:dyDescent="0.25">
      <c r="A378" t="s">
        <v>8219</v>
      </c>
      <c r="B378">
        <v>22</v>
      </c>
      <c r="G378" t="s">
        <v>8221</v>
      </c>
      <c r="H378">
        <v>16</v>
      </c>
      <c r="AL378" t="s">
        <v>8219</v>
      </c>
      <c r="AM378">
        <v>33</v>
      </c>
      <c r="AP378" t="s">
        <v>8221</v>
      </c>
      <c r="AQ378">
        <v>7</v>
      </c>
    </row>
    <row r="379" spans="1:43" x14ac:dyDescent="0.25">
      <c r="A379" t="s">
        <v>8219</v>
      </c>
      <c r="B379">
        <v>18</v>
      </c>
      <c r="G379" t="s">
        <v>8221</v>
      </c>
      <c r="H379">
        <v>4</v>
      </c>
      <c r="AL379" t="s">
        <v>8219</v>
      </c>
      <c r="AM379">
        <v>54</v>
      </c>
      <c r="AP379" t="s">
        <v>8221</v>
      </c>
      <c r="AQ379">
        <v>0</v>
      </c>
    </row>
    <row r="380" spans="1:43" x14ac:dyDescent="0.25">
      <c r="A380" t="s">
        <v>8219</v>
      </c>
      <c r="B380">
        <v>19</v>
      </c>
      <c r="G380" t="s">
        <v>8221</v>
      </c>
      <c r="H380">
        <v>4</v>
      </c>
      <c r="AL380" t="s">
        <v>8219</v>
      </c>
      <c r="AM380">
        <v>99</v>
      </c>
      <c r="AP380" t="s">
        <v>8221</v>
      </c>
      <c r="AQ380">
        <v>4</v>
      </c>
    </row>
    <row r="381" spans="1:43" x14ac:dyDescent="0.25">
      <c r="A381" t="s">
        <v>8219</v>
      </c>
      <c r="B381">
        <v>99</v>
      </c>
      <c r="G381" t="s">
        <v>8221</v>
      </c>
      <c r="H381">
        <v>10</v>
      </c>
      <c r="AL381" t="s">
        <v>8219</v>
      </c>
      <c r="AM381">
        <v>49</v>
      </c>
      <c r="AP381" t="s">
        <v>8221</v>
      </c>
      <c r="AQ381">
        <v>4</v>
      </c>
    </row>
    <row r="382" spans="1:43" x14ac:dyDescent="0.25">
      <c r="A382" t="s">
        <v>8219</v>
      </c>
      <c r="B382">
        <v>27</v>
      </c>
      <c r="G382" t="s">
        <v>8221</v>
      </c>
      <c r="H382">
        <v>0</v>
      </c>
      <c r="AL382" t="s">
        <v>8219</v>
      </c>
      <c r="AM382">
        <v>11</v>
      </c>
      <c r="AP382" t="s">
        <v>8221</v>
      </c>
      <c r="AQ382">
        <v>9</v>
      </c>
    </row>
    <row r="383" spans="1:43" x14ac:dyDescent="0.25">
      <c r="A383" t="s">
        <v>8219</v>
      </c>
      <c r="B383">
        <v>25</v>
      </c>
      <c r="G383" t="s">
        <v>8221</v>
      </c>
      <c r="H383">
        <v>6</v>
      </c>
      <c r="AL383" t="s">
        <v>8219</v>
      </c>
      <c r="AM383">
        <v>38</v>
      </c>
      <c r="AP383" t="s">
        <v>8221</v>
      </c>
      <c r="AQ383">
        <v>17</v>
      </c>
    </row>
    <row r="384" spans="1:43" x14ac:dyDescent="0.25">
      <c r="A384" t="s">
        <v>8219</v>
      </c>
      <c r="B384">
        <v>14</v>
      </c>
      <c r="G384" t="s">
        <v>8221</v>
      </c>
      <c r="H384">
        <v>0</v>
      </c>
      <c r="AL384" t="s">
        <v>8219</v>
      </c>
      <c r="AM384">
        <v>16</v>
      </c>
      <c r="AP384" t="s">
        <v>8221</v>
      </c>
      <c r="AQ384">
        <v>5</v>
      </c>
    </row>
    <row r="385" spans="1:43" x14ac:dyDescent="0.25">
      <c r="A385" t="s">
        <v>8219</v>
      </c>
      <c r="B385">
        <v>35</v>
      </c>
      <c r="G385" t="s">
        <v>8221</v>
      </c>
      <c r="H385">
        <v>1</v>
      </c>
      <c r="AL385" t="s">
        <v>8219</v>
      </c>
      <c r="AM385">
        <v>32</v>
      </c>
      <c r="AP385" t="s">
        <v>8221</v>
      </c>
      <c r="AQ385">
        <v>7</v>
      </c>
    </row>
    <row r="386" spans="1:43" x14ac:dyDescent="0.25">
      <c r="A386" t="s">
        <v>8219</v>
      </c>
      <c r="B386">
        <v>10</v>
      </c>
      <c r="G386" t="s">
        <v>8221</v>
      </c>
      <c r="H386">
        <v>0</v>
      </c>
      <c r="AL386" t="s">
        <v>8219</v>
      </c>
      <c r="AM386">
        <v>20</v>
      </c>
      <c r="AP386" t="s">
        <v>8221</v>
      </c>
      <c r="AQ386">
        <v>0</v>
      </c>
    </row>
    <row r="387" spans="1:43" x14ac:dyDescent="0.25">
      <c r="A387" t="s">
        <v>8219</v>
      </c>
      <c r="B387">
        <v>29</v>
      </c>
      <c r="G387" t="s">
        <v>8221</v>
      </c>
      <c r="H387">
        <v>44</v>
      </c>
      <c r="AL387" t="s">
        <v>8219</v>
      </c>
      <c r="AM387">
        <v>154</v>
      </c>
      <c r="AP387" t="s">
        <v>8221</v>
      </c>
      <c r="AQ387">
        <v>2</v>
      </c>
    </row>
    <row r="388" spans="1:43" x14ac:dyDescent="0.25">
      <c r="A388" t="s">
        <v>8219</v>
      </c>
      <c r="B388">
        <v>44</v>
      </c>
      <c r="G388" t="s">
        <v>8221</v>
      </c>
      <c r="H388">
        <v>0</v>
      </c>
      <c r="AL388" t="s">
        <v>8219</v>
      </c>
      <c r="AM388">
        <v>41</v>
      </c>
      <c r="AP388" t="s">
        <v>8221</v>
      </c>
      <c r="AQ388">
        <v>8</v>
      </c>
    </row>
    <row r="389" spans="1:43" x14ac:dyDescent="0.25">
      <c r="A389" t="s">
        <v>8219</v>
      </c>
      <c r="B389">
        <v>17</v>
      </c>
      <c r="G389" t="s">
        <v>8221</v>
      </c>
      <c r="H389">
        <v>3</v>
      </c>
      <c r="AL389" t="s">
        <v>8219</v>
      </c>
      <c r="AM389">
        <v>75</v>
      </c>
      <c r="AP389" t="s">
        <v>8221</v>
      </c>
      <c r="AQ389">
        <v>2</v>
      </c>
    </row>
    <row r="390" spans="1:43" x14ac:dyDescent="0.25">
      <c r="A390" t="s">
        <v>8219</v>
      </c>
      <c r="B390">
        <v>34</v>
      </c>
      <c r="G390" t="s">
        <v>8221</v>
      </c>
      <c r="H390">
        <v>0</v>
      </c>
      <c r="AL390" t="s">
        <v>8219</v>
      </c>
      <c r="AM390">
        <v>40</v>
      </c>
      <c r="AP390" t="s">
        <v>8221</v>
      </c>
      <c r="AQ390">
        <v>0</v>
      </c>
    </row>
    <row r="391" spans="1:43" x14ac:dyDescent="0.25">
      <c r="A391" t="s">
        <v>8219</v>
      </c>
      <c r="B391">
        <v>14</v>
      </c>
      <c r="G391" t="s">
        <v>8221</v>
      </c>
      <c r="H391">
        <v>52</v>
      </c>
      <c r="AL391" t="s">
        <v>8219</v>
      </c>
      <c r="AM391">
        <v>46</v>
      </c>
      <c r="AP391" t="s">
        <v>8221</v>
      </c>
      <c r="AQ391">
        <v>3</v>
      </c>
    </row>
    <row r="392" spans="1:43" x14ac:dyDescent="0.25">
      <c r="A392" t="s">
        <v>8219</v>
      </c>
      <c r="B392">
        <v>156</v>
      </c>
      <c r="G392" t="s">
        <v>8221</v>
      </c>
      <c r="H392">
        <v>0</v>
      </c>
      <c r="AL392" t="s">
        <v>8219</v>
      </c>
      <c r="AM392">
        <v>62</v>
      </c>
      <c r="AP392" t="s">
        <v>8221</v>
      </c>
      <c r="AQ392">
        <v>4</v>
      </c>
    </row>
    <row r="393" spans="1:43" x14ac:dyDescent="0.25">
      <c r="A393" t="s">
        <v>8219</v>
      </c>
      <c r="B393">
        <v>128</v>
      </c>
      <c r="G393" t="s">
        <v>8221</v>
      </c>
      <c r="H393">
        <v>1</v>
      </c>
      <c r="AL393" t="s">
        <v>8219</v>
      </c>
      <c r="AM393">
        <v>61</v>
      </c>
      <c r="AP393" t="s">
        <v>8221</v>
      </c>
      <c r="AQ393">
        <v>3</v>
      </c>
    </row>
    <row r="394" spans="1:43" x14ac:dyDescent="0.25">
      <c r="A394" t="s">
        <v>8219</v>
      </c>
      <c r="B394">
        <v>60</v>
      </c>
      <c r="G394" t="s">
        <v>8221</v>
      </c>
      <c r="H394">
        <v>1</v>
      </c>
      <c r="AL394" t="s">
        <v>8219</v>
      </c>
      <c r="AM394">
        <v>96</v>
      </c>
      <c r="AP394" t="s">
        <v>8221</v>
      </c>
      <c r="AQ394">
        <v>6</v>
      </c>
    </row>
    <row r="395" spans="1:43" x14ac:dyDescent="0.25">
      <c r="A395" t="s">
        <v>8219</v>
      </c>
      <c r="B395">
        <v>32</v>
      </c>
      <c r="G395" t="s">
        <v>8221</v>
      </c>
      <c r="H395">
        <v>2</v>
      </c>
      <c r="AL395" t="s">
        <v>8219</v>
      </c>
      <c r="AM395">
        <v>190</v>
      </c>
      <c r="AP395" t="s">
        <v>8221</v>
      </c>
      <c r="AQ395">
        <v>0</v>
      </c>
    </row>
    <row r="396" spans="1:43" x14ac:dyDescent="0.25">
      <c r="A396" t="s">
        <v>8219</v>
      </c>
      <c r="B396">
        <v>53</v>
      </c>
      <c r="G396" t="s">
        <v>8221</v>
      </c>
      <c r="H396">
        <v>9</v>
      </c>
      <c r="AL396" t="s">
        <v>8219</v>
      </c>
      <c r="AM396">
        <v>94</v>
      </c>
      <c r="AP396" t="s">
        <v>8221</v>
      </c>
      <c r="AQ396">
        <v>0</v>
      </c>
    </row>
    <row r="397" spans="1:43" x14ac:dyDescent="0.25">
      <c r="A397" t="s">
        <v>8219</v>
      </c>
      <c r="B397">
        <v>184</v>
      </c>
      <c r="G397" t="s">
        <v>8221</v>
      </c>
      <c r="H397">
        <v>5</v>
      </c>
      <c r="AL397" t="s">
        <v>8219</v>
      </c>
      <c r="AM397">
        <v>39</v>
      </c>
      <c r="AP397" t="s">
        <v>8221</v>
      </c>
      <c r="AQ397">
        <v>0</v>
      </c>
    </row>
    <row r="398" spans="1:43" x14ac:dyDescent="0.25">
      <c r="A398" t="s">
        <v>8219</v>
      </c>
      <c r="B398">
        <v>90</v>
      </c>
      <c r="G398" t="s">
        <v>8221</v>
      </c>
      <c r="H398">
        <v>57</v>
      </c>
      <c r="AL398" t="s">
        <v>8219</v>
      </c>
      <c r="AM398">
        <v>127</v>
      </c>
      <c r="AP398" t="s">
        <v>8221</v>
      </c>
      <c r="AQ398">
        <v>8</v>
      </c>
    </row>
    <row r="399" spans="1:43" x14ac:dyDescent="0.25">
      <c r="A399" t="s">
        <v>8219</v>
      </c>
      <c r="B399">
        <v>71</v>
      </c>
      <c r="G399" t="s">
        <v>8221</v>
      </c>
      <c r="H399">
        <v>3</v>
      </c>
      <c r="AL399" t="s">
        <v>8219</v>
      </c>
      <c r="AM399">
        <v>159</v>
      </c>
      <c r="AP399" t="s">
        <v>8221</v>
      </c>
      <c r="AQ399">
        <v>5</v>
      </c>
    </row>
    <row r="400" spans="1:43" x14ac:dyDescent="0.25">
      <c r="A400" t="s">
        <v>8219</v>
      </c>
      <c r="B400">
        <v>87</v>
      </c>
      <c r="G400" t="s">
        <v>8221</v>
      </c>
      <c r="H400">
        <v>1</v>
      </c>
      <c r="AL400" t="s">
        <v>8219</v>
      </c>
      <c r="AM400">
        <v>177</v>
      </c>
      <c r="AP400" t="s">
        <v>8221</v>
      </c>
      <c r="AQ400">
        <v>0</v>
      </c>
    </row>
    <row r="401" spans="1:43" x14ac:dyDescent="0.25">
      <c r="A401" t="s">
        <v>8219</v>
      </c>
      <c r="B401">
        <v>28</v>
      </c>
      <c r="G401" t="s">
        <v>8221</v>
      </c>
      <c r="H401">
        <v>6</v>
      </c>
      <c r="AL401" t="s">
        <v>8219</v>
      </c>
      <c r="AM401">
        <v>47</v>
      </c>
      <c r="AP401" t="s">
        <v>8221</v>
      </c>
      <c r="AQ401">
        <v>2</v>
      </c>
    </row>
    <row r="402" spans="1:43" x14ac:dyDescent="0.25">
      <c r="A402" t="s">
        <v>8219</v>
      </c>
      <c r="B402">
        <v>56</v>
      </c>
      <c r="G402" t="s">
        <v>8221</v>
      </c>
      <c r="H402">
        <v>48</v>
      </c>
      <c r="AL402" t="s">
        <v>8219</v>
      </c>
      <c r="AM402">
        <v>1</v>
      </c>
      <c r="AP402" t="s">
        <v>8221</v>
      </c>
      <c r="AQ402">
        <v>24</v>
      </c>
    </row>
    <row r="403" spans="1:43" x14ac:dyDescent="0.25">
      <c r="A403" t="s">
        <v>8219</v>
      </c>
      <c r="B403">
        <v>51</v>
      </c>
      <c r="G403" t="s">
        <v>8221</v>
      </c>
      <c r="H403">
        <v>2</v>
      </c>
      <c r="AL403" t="s">
        <v>8219</v>
      </c>
      <c r="AM403">
        <v>16</v>
      </c>
      <c r="AP403" t="s">
        <v>8221</v>
      </c>
      <c r="AQ403">
        <v>0</v>
      </c>
    </row>
    <row r="404" spans="1:43" x14ac:dyDescent="0.25">
      <c r="A404" t="s">
        <v>8219</v>
      </c>
      <c r="B404">
        <v>75</v>
      </c>
      <c r="G404" t="s">
        <v>8221</v>
      </c>
      <c r="H404">
        <v>4</v>
      </c>
      <c r="AL404" t="s">
        <v>8219</v>
      </c>
      <c r="AM404">
        <v>115</v>
      </c>
      <c r="AP404" t="s">
        <v>8221</v>
      </c>
      <c r="AQ404">
        <v>9</v>
      </c>
    </row>
    <row r="405" spans="1:43" x14ac:dyDescent="0.25">
      <c r="A405" t="s">
        <v>8219</v>
      </c>
      <c r="B405">
        <v>38</v>
      </c>
      <c r="G405" t="s">
        <v>8221</v>
      </c>
      <c r="H405">
        <v>5</v>
      </c>
      <c r="AL405" t="s">
        <v>8219</v>
      </c>
      <c r="AM405">
        <v>133</v>
      </c>
      <c r="AP405" t="s">
        <v>8221</v>
      </c>
      <c r="AQ405">
        <v>0</v>
      </c>
    </row>
    <row r="406" spans="1:43" x14ac:dyDescent="0.25">
      <c r="A406" t="s">
        <v>8219</v>
      </c>
      <c r="B406">
        <v>18</v>
      </c>
      <c r="G406" t="s">
        <v>8221</v>
      </c>
      <c r="H406">
        <v>79</v>
      </c>
      <c r="AL406" t="s">
        <v>8219</v>
      </c>
      <c r="AM406">
        <v>70</v>
      </c>
      <c r="AP406" t="s">
        <v>8221</v>
      </c>
      <c r="AQ406">
        <v>1</v>
      </c>
    </row>
    <row r="407" spans="1:43" x14ac:dyDescent="0.25">
      <c r="A407" t="s">
        <v>8219</v>
      </c>
      <c r="B407">
        <v>54</v>
      </c>
      <c r="G407" t="s">
        <v>8221</v>
      </c>
      <c r="H407">
        <v>2</v>
      </c>
      <c r="AL407" t="s">
        <v>8219</v>
      </c>
      <c r="AM407">
        <v>62</v>
      </c>
      <c r="AP407" t="s">
        <v>8221</v>
      </c>
      <c r="AQ407">
        <v>10</v>
      </c>
    </row>
    <row r="408" spans="1:43" x14ac:dyDescent="0.25">
      <c r="A408" t="s">
        <v>8219</v>
      </c>
      <c r="B408">
        <v>71</v>
      </c>
      <c r="G408" t="s">
        <v>8221</v>
      </c>
      <c r="H408">
        <v>11</v>
      </c>
      <c r="AL408" t="s">
        <v>8219</v>
      </c>
      <c r="AM408">
        <v>10</v>
      </c>
      <c r="AP408" t="s">
        <v>8221</v>
      </c>
      <c r="AQ408">
        <v>1</v>
      </c>
    </row>
    <row r="409" spans="1:43" x14ac:dyDescent="0.25">
      <c r="A409" t="s">
        <v>8219</v>
      </c>
      <c r="B409">
        <v>57</v>
      </c>
      <c r="G409" t="s">
        <v>8221</v>
      </c>
      <c r="H409">
        <v>11</v>
      </c>
      <c r="AL409" t="s">
        <v>8219</v>
      </c>
      <c r="AM409">
        <v>47</v>
      </c>
      <c r="AP409" t="s">
        <v>8221</v>
      </c>
      <c r="AQ409">
        <v>0</v>
      </c>
    </row>
    <row r="410" spans="1:43" x14ac:dyDescent="0.25">
      <c r="A410" t="s">
        <v>8219</v>
      </c>
      <c r="B410">
        <v>43</v>
      </c>
      <c r="G410" t="s">
        <v>8221</v>
      </c>
      <c r="H410">
        <v>1</v>
      </c>
      <c r="AL410" t="s">
        <v>8219</v>
      </c>
      <c r="AM410">
        <v>28</v>
      </c>
      <c r="AP410" t="s">
        <v>8221</v>
      </c>
      <c r="AQ410">
        <v>20</v>
      </c>
    </row>
    <row r="411" spans="1:43" x14ac:dyDescent="0.25">
      <c r="A411" t="s">
        <v>8219</v>
      </c>
      <c r="B411">
        <v>52</v>
      </c>
      <c r="G411" t="s">
        <v>8221</v>
      </c>
      <c r="H411">
        <v>3</v>
      </c>
      <c r="AL411" t="s">
        <v>8219</v>
      </c>
      <c r="AM411">
        <v>24</v>
      </c>
      <c r="AP411" t="s">
        <v>8221</v>
      </c>
      <c r="AQ411">
        <v>6</v>
      </c>
    </row>
    <row r="412" spans="1:43" x14ac:dyDescent="0.25">
      <c r="A412" t="s">
        <v>8219</v>
      </c>
      <c r="B412">
        <v>27</v>
      </c>
      <c r="G412" t="s">
        <v>8221</v>
      </c>
      <c r="H412">
        <v>5</v>
      </c>
      <c r="AL412" t="s">
        <v>8219</v>
      </c>
      <c r="AM412">
        <v>76</v>
      </c>
      <c r="AP412" t="s">
        <v>8221</v>
      </c>
      <c r="AQ412">
        <v>15</v>
      </c>
    </row>
    <row r="413" spans="1:43" x14ac:dyDescent="0.25">
      <c r="A413" t="s">
        <v>8219</v>
      </c>
      <c r="B413">
        <v>12</v>
      </c>
      <c r="G413" t="s">
        <v>8221</v>
      </c>
      <c r="H413">
        <v>12</v>
      </c>
      <c r="AL413" t="s">
        <v>8219</v>
      </c>
      <c r="AM413">
        <v>98</v>
      </c>
      <c r="AP413" t="s">
        <v>8221</v>
      </c>
      <c r="AQ413">
        <v>5</v>
      </c>
    </row>
    <row r="414" spans="1:43" x14ac:dyDescent="0.25">
      <c r="A414" t="s">
        <v>8219</v>
      </c>
      <c r="B414">
        <v>33</v>
      </c>
      <c r="G414" t="s">
        <v>8221</v>
      </c>
      <c r="H414">
        <v>2</v>
      </c>
      <c r="AL414" t="s">
        <v>8219</v>
      </c>
      <c r="AM414">
        <v>30</v>
      </c>
      <c r="AP414" t="s">
        <v>8221</v>
      </c>
      <c r="AQ414">
        <v>0</v>
      </c>
    </row>
    <row r="415" spans="1:43" x14ac:dyDescent="0.25">
      <c r="A415" t="s">
        <v>8219</v>
      </c>
      <c r="B415">
        <v>96</v>
      </c>
      <c r="G415" t="s">
        <v>8221</v>
      </c>
      <c r="H415">
        <v>5</v>
      </c>
      <c r="AL415" t="s">
        <v>8219</v>
      </c>
      <c r="AM415">
        <v>74</v>
      </c>
      <c r="AP415" t="s">
        <v>8221</v>
      </c>
      <c r="AQ415">
        <v>0</v>
      </c>
    </row>
    <row r="416" spans="1:43" x14ac:dyDescent="0.25">
      <c r="A416" t="s">
        <v>8219</v>
      </c>
      <c r="B416">
        <v>28</v>
      </c>
      <c r="G416" t="s">
        <v>8221</v>
      </c>
      <c r="H416">
        <v>21</v>
      </c>
      <c r="AL416" t="s">
        <v>8219</v>
      </c>
      <c r="AM416">
        <v>131</v>
      </c>
      <c r="AP416" t="s">
        <v>8221</v>
      </c>
      <c r="AQ416">
        <v>28</v>
      </c>
    </row>
    <row r="417" spans="1:43" x14ac:dyDescent="0.25">
      <c r="A417" t="s">
        <v>8219</v>
      </c>
      <c r="B417">
        <v>43</v>
      </c>
      <c r="G417" t="s">
        <v>8221</v>
      </c>
      <c r="H417">
        <v>0</v>
      </c>
      <c r="AL417" t="s">
        <v>8219</v>
      </c>
      <c r="AM417">
        <v>61</v>
      </c>
      <c r="AP417" t="s">
        <v>8221</v>
      </c>
      <c r="AQ417">
        <v>0</v>
      </c>
    </row>
    <row r="418" spans="1:43" x14ac:dyDescent="0.25">
      <c r="A418" t="s">
        <v>8219</v>
      </c>
      <c r="B418">
        <v>205</v>
      </c>
      <c r="G418" t="s">
        <v>8221</v>
      </c>
      <c r="H418">
        <v>45</v>
      </c>
      <c r="AL418" t="s">
        <v>8219</v>
      </c>
      <c r="AM418">
        <v>122</v>
      </c>
      <c r="AP418" t="s">
        <v>8221</v>
      </c>
      <c r="AQ418">
        <v>5</v>
      </c>
    </row>
    <row r="419" spans="1:43" x14ac:dyDescent="0.25">
      <c r="A419" t="s">
        <v>8219</v>
      </c>
      <c r="B419">
        <v>23</v>
      </c>
      <c r="G419" t="s">
        <v>8221</v>
      </c>
      <c r="H419">
        <v>29</v>
      </c>
      <c r="AL419" t="s">
        <v>8219</v>
      </c>
      <c r="AM419">
        <v>111</v>
      </c>
      <c r="AP419" t="s">
        <v>8221</v>
      </c>
      <c r="AQ419">
        <v>7</v>
      </c>
    </row>
    <row r="420" spans="1:43" x14ac:dyDescent="0.25">
      <c r="A420" t="s">
        <v>8219</v>
      </c>
      <c r="B420">
        <v>19</v>
      </c>
      <c r="G420" t="s">
        <v>8221</v>
      </c>
      <c r="H420">
        <v>2</v>
      </c>
      <c r="AL420" t="s">
        <v>8219</v>
      </c>
      <c r="AM420">
        <v>255</v>
      </c>
      <c r="AP420" t="s">
        <v>8221</v>
      </c>
      <c r="AQ420">
        <v>2</v>
      </c>
    </row>
    <row r="421" spans="1:43" x14ac:dyDescent="0.25">
      <c r="A421" t="s">
        <v>8219</v>
      </c>
      <c r="B421">
        <v>14</v>
      </c>
      <c r="G421" t="s">
        <v>8221</v>
      </c>
      <c r="H421">
        <v>30</v>
      </c>
      <c r="AL421" t="s">
        <v>8219</v>
      </c>
      <c r="AM421">
        <v>141</v>
      </c>
      <c r="AP421" t="s">
        <v>8221</v>
      </c>
      <c r="AQ421">
        <v>2</v>
      </c>
    </row>
    <row r="422" spans="1:43" x14ac:dyDescent="0.25">
      <c r="A422" t="s">
        <v>8219</v>
      </c>
      <c r="B422">
        <v>38</v>
      </c>
      <c r="G422" t="s">
        <v>8221</v>
      </c>
      <c r="H422">
        <v>8</v>
      </c>
      <c r="AL422" t="s">
        <v>8219</v>
      </c>
      <c r="AM422">
        <v>159</v>
      </c>
      <c r="AP422" t="s">
        <v>8221</v>
      </c>
      <c r="AQ422">
        <v>0</v>
      </c>
    </row>
    <row r="423" spans="1:43" x14ac:dyDescent="0.25">
      <c r="A423" t="s">
        <v>8219</v>
      </c>
      <c r="B423">
        <v>78</v>
      </c>
      <c r="G423" t="s">
        <v>8221</v>
      </c>
      <c r="H423">
        <v>1</v>
      </c>
      <c r="AL423" t="s">
        <v>8219</v>
      </c>
      <c r="AM423">
        <v>99</v>
      </c>
      <c r="AP423" t="s">
        <v>8221</v>
      </c>
      <c r="AQ423">
        <v>2</v>
      </c>
    </row>
    <row r="424" spans="1:43" x14ac:dyDescent="0.25">
      <c r="A424" t="s">
        <v>8219</v>
      </c>
      <c r="B424">
        <v>69</v>
      </c>
      <c r="G424" t="s">
        <v>8221</v>
      </c>
      <c r="H424">
        <v>14</v>
      </c>
      <c r="AL424" t="s">
        <v>8219</v>
      </c>
      <c r="AM424">
        <v>96</v>
      </c>
      <c r="AP424" t="s">
        <v>8221</v>
      </c>
      <c r="AQ424">
        <v>1</v>
      </c>
    </row>
    <row r="425" spans="1:43" x14ac:dyDescent="0.25">
      <c r="A425" t="s">
        <v>8219</v>
      </c>
      <c r="B425">
        <v>33</v>
      </c>
      <c r="G425" t="s">
        <v>8221</v>
      </c>
      <c r="H425">
        <v>24</v>
      </c>
      <c r="AL425" t="s">
        <v>8219</v>
      </c>
      <c r="AM425">
        <v>27</v>
      </c>
      <c r="AP425" t="s">
        <v>8221</v>
      </c>
      <c r="AQ425">
        <v>2</v>
      </c>
    </row>
    <row r="426" spans="1:43" x14ac:dyDescent="0.25">
      <c r="A426" t="s">
        <v>8219</v>
      </c>
      <c r="B426">
        <v>54</v>
      </c>
      <c r="G426" t="s">
        <v>8221</v>
      </c>
      <c r="H426">
        <v>2</v>
      </c>
      <c r="AL426" t="s">
        <v>8219</v>
      </c>
      <c r="AM426">
        <v>166</v>
      </c>
      <c r="AP426" t="s">
        <v>8221</v>
      </c>
      <c r="AQ426">
        <v>14</v>
      </c>
    </row>
    <row r="427" spans="1:43" x14ac:dyDescent="0.25">
      <c r="A427" t="s">
        <v>8219</v>
      </c>
      <c r="B427">
        <v>99</v>
      </c>
      <c r="G427" t="s">
        <v>8221</v>
      </c>
      <c r="H427">
        <v>21</v>
      </c>
      <c r="AL427" t="s">
        <v>8219</v>
      </c>
      <c r="AM427">
        <v>76</v>
      </c>
      <c r="AP427" t="s">
        <v>8221</v>
      </c>
      <c r="AQ427">
        <v>16</v>
      </c>
    </row>
    <row r="428" spans="1:43" x14ac:dyDescent="0.25">
      <c r="A428" t="s">
        <v>8219</v>
      </c>
      <c r="B428">
        <v>49</v>
      </c>
      <c r="G428" t="s">
        <v>8221</v>
      </c>
      <c r="H428">
        <v>7</v>
      </c>
      <c r="AL428" t="s">
        <v>8219</v>
      </c>
      <c r="AM428">
        <v>211</v>
      </c>
      <c r="AP428" t="s">
        <v>8221</v>
      </c>
      <c r="AQ428">
        <v>12</v>
      </c>
    </row>
    <row r="429" spans="1:43" x14ac:dyDescent="0.25">
      <c r="A429" t="s">
        <v>8219</v>
      </c>
      <c r="B429">
        <v>11</v>
      </c>
      <c r="G429" t="s">
        <v>8221</v>
      </c>
      <c r="H429">
        <v>0</v>
      </c>
      <c r="AL429" t="s">
        <v>8219</v>
      </c>
      <c r="AM429">
        <v>21</v>
      </c>
      <c r="AP429" t="s">
        <v>8221</v>
      </c>
      <c r="AQ429">
        <v>16</v>
      </c>
    </row>
    <row r="430" spans="1:43" x14ac:dyDescent="0.25">
      <c r="A430" t="s">
        <v>8219</v>
      </c>
      <c r="B430">
        <v>38</v>
      </c>
      <c r="G430" t="s">
        <v>8221</v>
      </c>
      <c r="H430">
        <v>4</v>
      </c>
      <c r="AL430" t="s">
        <v>8219</v>
      </c>
      <c r="AM430">
        <v>61</v>
      </c>
      <c r="AP430" t="s">
        <v>8221</v>
      </c>
      <c r="AQ430">
        <v>5</v>
      </c>
    </row>
    <row r="431" spans="1:43" x14ac:dyDescent="0.25">
      <c r="A431" t="s">
        <v>8219</v>
      </c>
      <c r="B431">
        <v>16</v>
      </c>
      <c r="G431" t="s">
        <v>8221</v>
      </c>
      <c r="H431">
        <v>32</v>
      </c>
      <c r="AL431" t="s">
        <v>8219</v>
      </c>
      <c r="AM431">
        <v>30</v>
      </c>
      <c r="AP431" t="s">
        <v>8221</v>
      </c>
      <c r="AQ431">
        <v>0</v>
      </c>
    </row>
    <row r="432" spans="1:43" x14ac:dyDescent="0.25">
      <c r="A432" t="s">
        <v>8219</v>
      </c>
      <c r="B432">
        <v>32</v>
      </c>
      <c r="G432" t="s">
        <v>8221</v>
      </c>
      <c r="H432">
        <v>4</v>
      </c>
      <c r="AL432" t="s">
        <v>8219</v>
      </c>
      <c r="AM432">
        <v>111</v>
      </c>
      <c r="AP432" t="s">
        <v>8221</v>
      </c>
      <c r="AQ432">
        <v>8</v>
      </c>
    </row>
    <row r="433" spans="1:43" x14ac:dyDescent="0.25">
      <c r="A433" t="s">
        <v>8219</v>
      </c>
      <c r="B433">
        <v>20</v>
      </c>
      <c r="G433" t="s">
        <v>8221</v>
      </c>
      <c r="H433">
        <v>9</v>
      </c>
      <c r="AL433" t="s">
        <v>8219</v>
      </c>
      <c r="AM433">
        <v>123</v>
      </c>
      <c r="AP433" t="s">
        <v>8221</v>
      </c>
      <c r="AQ433">
        <v>7</v>
      </c>
    </row>
    <row r="434" spans="1:43" x14ac:dyDescent="0.25">
      <c r="A434" t="s">
        <v>8219</v>
      </c>
      <c r="B434">
        <v>154</v>
      </c>
      <c r="G434" t="s">
        <v>8221</v>
      </c>
      <c r="H434">
        <v>17</v>
      </c>
      <c r="AL434" t="s">
        <v>8219</v>
      </c>
      <c r="AM434">
        <v>70</v>
      </c>
      <c r="AP434" t="s">
        <v>8221</v>
      </c>
      <c r="AQ434">
        <v>24</v>
      </c>
    </row>
    <row r="435" spans="1:43" x14ac:dyDescent="0.25">
      <c r="A435" t="s">
        <v>8219</v>
      </c>
      <c r="B435">
        <v>41</v>
      </c>
      <c r="G435" t="s">
        <v>8221</v>
      </c>
      <c r="H435">
        <v>5</v>
      </c>
      <c r="AL435" t="s">
        <v>8219</v>
      </c>
      <c r="AM435">
        <v>85</v>
      </c>
      <c r="AP435" t="s">
        <v>8221</v>
      </c>
      <c r="AQ435">
        <v>5</v>
      </c>
    </row>
    <row r="436" spans="1:43" x14ac:dyDescent="0.25">
      <c r="A436" t="s">
        <v>8219</v>
      </c>
      <c r="B436">
        <v>75</v>
      </c>
      <c r="G436" t="s">
        <v>8221</v>
      </c>
      <c r="H436">
        <v>53</v>
      </c>
      <c r="AL436" t="s">
        <v>8219</v>
      </c>
      <c r="AM436">
        <v>86</v>
      </c>
      <c r="AP436" t="s">
        <v>8221</v>
      </c>
      <c r="AQ436">
        <v>17</v>
      </c>
    </row>
    <row r="437" spans="1:43" x14ac:dyDescent="0.25">
      <c r="A437" t="s">
        <v>8219</v>
      </c>
      <c r="B437">
        <v>40</v>
      </c>
      <c r="G437" t="s">
        <v>8221</v>
      </c>
      <c r="H437">
        <v>7</v>
      </c>
      <c r="AL437" t="s">
        <v>8219</v>
      </c>
      <c r="AM437">
        <v>13</v>
      </c>
      <c r="AP437" t="s">
        <v>8221</v>
      </c>
      <c r="AQ437">
        <v>7</v>
      </c>
    </row>
    <row r="438" spans="1:43" x14ac:dyDescent="0.25">
      <c r="A438" t="s">
        <v>8219</v>
      </c>
      <c r="B438">
        <v>46</v>
      </c>
      <c r="G438" t="s">
        <v>8221</v>
      </c>
      <c r="H438">
        <v>72</v>
      </c>
      <c r="AL438" t="s">
        <v>8219</v>
      </c>
      <c r="AM438">
        <v>33</v>
      </c>
      <c r="AP438" t="s">
        <v>8221</v>
      </c>
      <c r="AQ438">
        <v>17</v>
      </c>
    </row>
    <row r="439" spans="1:43" x14ac:dyDescent="0.25">
      <c r="A439" t="s">
        <v>8219</v>
      </c>
      <c r="B439">
        <v>62</v>
      </c>
      <c r="G439" t="s">
        <v>8221</v>
      </c>
      <c r="H439">
        <v>0</v>
      </c>
      <c r="AL439" t="s">
        <v>8219</v>
      </c>
      <c r="AM439">
        <v>15</v>
      </c>
      <c r="AP439" t="s">
        <v>8221</v>
      </c>
      <c r="AQ439">
        <v>9</v>
      </c>
    </row>
    <row r="440" spans="1:43" x14ac:dyDescent="0.25">
      <c r="A440" t="s">
        <v>8219</v>
      </c>
      <c r="B440">
        <v>61</v>
      </c>
      <c r="G440" t="s">
        <v>8221</v>
      </c>
      <c r="H440">
        <v>2</v>
      </c>
      <c r="AL440" t="s">
        <v>8219</v>
      </c>
      <c r="AM440">
        <v>273</v>
      </c>
      <c r="AP440" t="s">
        <v>8221</v>
      </c>
      <c r="AQ440">
        <v>6</v>
      </c>
    </row>
    <row r="441" spans="1:43" x14ac:dyDescent="0.25">
      <c r="A441" t="s">
        <v>8219</v>
      </c>
      <c r="B441">
        <v>96</v>
      </c>
      <c r="G441" t="s">
        <v>8221</v>
      </c>
      <c r="H441">
        <v>8</v>
      </c>
      <c r="AL441" t="s">
        <v>8219</v>
      </c>
      <c r="AM441">
        <v>170</v>
      </c>
      <c r="AP441" t="s">
        <v>8221</v>
      </c>
      <c r="AQ441">
        <v>4</v>
      </c>
    </row>
    <row r="442" spans="1:43" x14ac:dyDescent="0.25">
      <c r="A442" t="s">
        <v>8219</v>
      </c>
      <c r="B442">
        <v>190</v>
      </c>
      <c r="G442" t="s">
        <v>8221</v>
      </c>
      <c r="H442">
        <v>2</v>
      </c>
      <c r="AL442" t="s">
        <v>8219</v>
      </c>
      <c r="AM442">
        <v>167</v>
      </c>
      <c r="AP442" t="s">
        <v>8221</v>
      </c>
      <c r="AQ442">
        <v>11</v>
      </c>
    </row>
    <row r="443" spans="1:43" x14ac:dyDescent="0.25">
      <c r="A443" t="s">
        <v>8219</v>
      </c>
      <c r="B443">
        <v>94</v>
      </c>
      <c r="G443" t="s">
        <v>8221</v>
      </c>
      <c r="H443">
        <v>0</v>
      </c>
      <c r="AL443" t="s">
        <v>8219</v>
      </c>
      <c r="AM443">
        <v>9</v>
      </c>
      <c r="AP443" t="s">
        <v>8221</v>
      </c>
      <c r="AQ443">
        <v>14</v>
      </c>
    </row>
    <row r="444" spans="1:43" x14ac:dyDescent="0.25">
      <c r="A444" t="s">
        <v>8219</v>
      </c>
      <c r="B444">
        <v>39</v>
      </c>
      <c r="G444" t="s">
        <v>8221</v>
      </c>
      <c r="H444">
        <v>3</v>
      </c>
      <c r="AL444" t="s">
        <v>8219</v>
      </c>
      <c r="AM444">
        <v>103</v>
      </c>
      <c r="AP444" t="s">
        <v>8221</v>
      </c>
      <c r="AQ444">
        <v>5</v>
      </c>
    </row>
    <row r="445" spans="1:43" x14ac:dyDescent="0.25">
      <c r="A445" t="s">
        <v>8219</v>
      </c>
      <c r="B445">
        <v>127</v>
      </c>
      <c r="G445" t="s">
        <v>8221</v>
      </c>
      <c r="H445">
        <v>4</v>
      </c>
      <c r="AL445" t="s">
        <v>8219</v>
      </c>
      <c r="AM445">
        <v>111</v>
      </c>
      <c r="AP445" t="s">
        <v>8221</v>
      </c>
      <c r="AQ445">
        <v>8</v>
      </c>
    </row>
    <row r="446" spans="1:43" x14ac:dyDescent="0.25">
      <c r="A446" t="s">
        <v>8219</v>
      </c>
      <c r="B446">
        <v>159</v>
      </c>
      <c r="G446" t="s">
        <v>8221</v>
      </c>
      <c r="H446">
        <v>3</v>
      </c>
      <c r="AL446" t="s">
        <v>8219</v>
      </c>
      <c r="AM446">
        <v>271</v>
      </c>
      <c r="AP446" t="s">
        <v>8221</v>
      </c>
      <c r="AQ446">
        <v>3</v>
      </c>
    </row>
    <row r="447" spans="1:43" x14ac:dyDescent="0.25">
      <c r="A447" t="s">
        <v>8219</v>
      </c>
      <c r="B447">
        <v>177</v>
      </c>
      <c r="G447" t="s">
        <v>8221</v>
      </c>
      <c r="H447">
        <v>6</v>
      </c>
      <c r="AL447" t="s">
        <v>8219</v>
      </c>
      <c r="AM447">
        <v>101</v>
      </c>
      <c r="AP447" t="s">
        <v>8221</v>
      </c>
      <c r="AQ447">
        <v>24</v>
      </c>
    </row>
    <row r="448" spans="1:43" x14ac:dyDescent="0.25">
      <c r="A448" t="s">
        <v>8219</v>
      </c>
      <c r="B448">
        <v>47</v>
      </c>
      <c r="G448" t="s">
        <v>8221</v>
      </c>
      <c r="H448">
        <v>0</v>
      </c>
      <c r="AL448" t="s">
        <v>8219</v>
      </c>
      <c r="AM448">
        <v>57</v>
      </c>
      <c r="AP448" t="s">
        <v>8221</v>
      </c>
      <c r="AQ448">
        <v>18</v>
      </c>
    </row>
    <row r="449" spans="1:43" x14ac:dyDescent="0.25">
      <c r="A449" t="s">
        <v>8219</v>
      </c>
      <c r="B449">
        <v>1</v>
      </c>
      <c r="G449" t="s">
        <v>8221</v>
      </c>
      <c r="H449">
        <v>0</v>
      </c>
      <c r="AL449" t="s">
        <v>8219</v>
      </c>
      <c r="AM449">
        <v>62</v>
      </c>
      <c r="AP449" t="s">
        <v>8221</v>
      </c>
      <c r="AQ449">
        <v>12</v>
      </c>
    </row>
    <row r="450" spans="1:43" x14ac:dyDescent="0.25">
      <c r="A450" t="s">
        <v>8219</v>
      </c>
      <c r="B450">
        <v>16</v>
      </c>
      <c r="G450" t="s">
        <v>8221</v>
      </c>
      <c r="H450">
        <v>0</v>
      </c>
      <c r="AL450" t="s">
        <v>8219</v>
      </c>
      <c r="AM450">
        <v>32</v>
      </c>
      <c r="AP450" t="s">
        <v>8221</v>
      </c>
      <c r="AQ450">
        <v>4</v>
      </c>
    </row>
    <row r="451" spans="1:43" x14ac:dyDescent="0.25">
      <c r="A451" t="s">
        <v>8219</v>
      </c>
      <c r="B451">
        <v>115</v>
      </c>
      <c r="G451" t="s">
        <v>8221</v>
      </c>
      <c r="H451">
        <v>8</v>
      </c>
      <c r="AL451" t="s">
        <v>8219</v>
      </c>
      <c r="AM451">
        <v>141</v>
      </c>
      <c r="AP451" t="s">
        <v>8221</v>
      </c>
      <c r="AQ451">
        <v>3</v>
      </c>
    </row>
    <row r="452" spans="1:43" x14ac:dyDescent="0.25">
      <c r="A452" t="s">
        <v>8219</v>
      </c>
      <c r="B452">
        <v>133</v>
      </c>
      <c r="G452" t="s">
        <v>8221</v>
      </c>
      <c r="H452">
        <v>5</v>
      </c>
      <c r="AL452" t="s">
        <v>8219</v>
      </c>
      <c r="AM452">
        <v>75</v>
      </c>
      <c r="AP452" t="s">
        <v>8221</v>
      </c>
      <c r="AQ452">
        <v>3</v>
      </c>
    </row>
    <row r="453" spans="1:43" x14ac:dyDescent="0.25">
      <c r="A453" t="s">
        <v>8219</v>
      </c>
      <c r="B453">
        <v>70</v>
      </c>
      <c r="G453" t="s">
        <v>8221</v>
      </c>
      <c r="H453">
        <v>0</v>
      </c>
      <c r="AL453" t="s">
        <v>8219</v>
      </c>
      <c r="AM453">
        <v>46</v>
      </c>
      <c r="AP453" t="s">
        <v>8221</v>
      </c>
      <c r="AQ453">
        <v>23</v>
      </c>
    </row>
    <row r="454" spans="1:43" x14ac:dyDescent="0.25">
      <c r="A454" t="s">
        <v>8219</v>
      </c>
      <c r="B454">
        <v>62</v>
      </c>
      <c r="G454" t="s">
        <v>8221</v>
      </c>
      <c r="H454">
        <v>2</v>
      </c>
      <c r="AL454" t="s">
        <v>8219</v>
      </c>
      <c r="AM454">
        <v>103</v>
      </c>
      <c r="AP454" t="s">
        <v>8221</v>
      </c>
      <c r="AQ454">
        <v>23</v>
      </c>
    </row>
    <row r="455" spans="1:43" x14ac:dyDescent="0.25">
      <c r="A455" t="s">
        <v>8219</v>
      </c>
      <c r="B455">
        <v>10</v>
      </c>
      <c r="G455" t="s">
        <v>8221</v>
      </c>
      <c r="H455">
        <v>24</v>
      </c>
      <c r="AL455" t="s">
        <v>8219</v>
      </c>
      <c r="AM455">
        <v>6</v>
      </c>
      <c r="AP455" t="s">
        <v>8221</v>
      </c>
      <c r="AQ455">
        <v>0</v>
      </c>
    </row>
    <row r="456" spans="1:43" x14ac:dyDescent="0.25">
      <c r="A456" t="s">
        <v>8219</v>
      </c>
      <c r="B456">
        <v>499</v>
      </c>
      <c r="G456" t="s">
        <v>8221</v>
      </c>
      <c r="H456">
        <v>0</v>
      </c>
      <c r="AL456" t="s">
        <v>8219</v>
      </c>
      <c r="AM456">
        <v>83</v>
      </c>
      <c r="AP456" t="s">
        <v>8221</v>
      </c>
      <c r="AQ456">
        <v>2</v>
      </c>
    </row>
    <row r="457" spans="1:43" x14ac:dyDescent="0.25">
      <c r="A457" t="s">
        <v>8219</v>
      </c>
      <c r="B457">
        <v>47</v>
      </c>
      <c r="G457" t="s">
        <v>8221</v>
      </c>
      <c r="H457">
        <v>9</v>
      </c>
      <c r="AL457" t="s">
        <v>8219</v>
      </c>
      <c r="AM457">
        <v>108</v>
      </c>
      <c r="AP457" t="s">
        <v>8221</v>
      </c>
      <c r="AQ457">
        <v>7</v>
      </c>
    </row>
    <row r="458" spans="1:43" x14ac:dyDescent="0.25">
      <c r="A458" t="s">
        <v>8219</v>
      </c>
      <c r="B458">
        <v>28</v>
      </c>
      <c r="G458" t="s">
        <v>8221</v>
      </c>
      <c r="H458">
        <v>0</v>
      </c>
      <c r="AL458" t="s">
        <v>8219</v>
      </c>
      <c r="AM458">
        <v>25</v>
      </c>
      <c r="AP458" t="s">
        <v>8221</v>
      </c>
      <c r="AQ458">
        <v>4</v>
      </c>
    </row>
    <row r="459" spans="1:43" x14ac:dyDescent="0.25">
      <c r="A459" t="s">
        <v>8219</v>
      </c>
      <c r="B459">
        <v>24</v>
      </c>
      <c r="G459" t="s">
        <v>8221</v>
      </c>
      <c r="H459">
        <v>1</v>
      </c>
      <c r="AL459" t="s">
        <v>8219</v>
      </c>
      <c r="AM459">
        <v>222</v>
      </c>
      <c r="AP459" t="s">
        <v>8221</v>
      </c>
      <c r="AQ459">
        <v>11</v>
      </c>
    </row>
    <row r="460" spans="1:43" x14ac:dyDescent="0.25">
      <c r="A460" t="s">
        <v>8219</v>
      </c>
      <c r="B460">
        <v>76</v>
      </c>
      <c r="G460" t="s">
        <v>8221</v>
      </c>
      <c r="H460">
        <v>10</v>
      </c>
      <c r="AL460" t="s">
        <v>8219</v>
      </c>
      <c r="AM460">
        <v>183</v>
      </c>
      <c r="AP460" t="s">
        <v>8221</v>
      </c>
      <c r="AQ460">
        <v>9</v>
      </c>
    </row>
    <row r="461" spans="1:43" x14ac:dyDescent="0.25">
      <c r="A461" t="s">
        <v>8219</v>
      </c>
      <c r="B461">
        <v>98</v>
      </c>
      <c r="G461" t="s">
        <v>8221</v>
      </c>
      <c r="H461">
        <v>1</v>
      </c>
      <c r="AL461" t="s">
        <v>8219</v>
      </c>
      <c r="AM461">
        <v>89</v>
      </c>
      <c r="AP461" t="s">
        <v>8221</v>
      </c>
      <c r="AQ461">
        <v>5</v>
      </c>
    </row>
    <row r="462" spans="1:43" x14ac:dyDescent="0.25">
      <c r="A462" t="s">
        <v>8219</v>
      </c>
      <c r="B462">
        <v>30</v>
      </c>
      <c r="G462" t="s">
        <v>8221</v>
      </c>
      <c r="H462">
        <v>0</v>
      </c>
      <c r="AL462" t="s">
        <v>8219</v>
      </c>
      <c r="AM462">
        <v>253</v>
      </c>
      <c r="AP462" t="s">
        <v>8221</v>
      </c>
      <c r="AQ462">
        <v>8</v>
      </c>
    </row>
    <row r="463" spans="1:43" x14ac:dyDescent="0.25">
      <c r="A463" t="s">
        <v>8219</v>
      </c>
      <c r="B463">
        <v>478</v>
      </c>
      <c r="G463" t="s">
        <v>8221</v>
      </c>
      <c r="H463">
        <v>20</v>
      </c>
      <c r="AL463" t="s">
        <v>8219</v>
      </c>
      <c r="AM463">
        <v>140</v>
      </c>
      <c r="AP463" t="s">
        <v>8220</v>
      </c>
      <c r="AQ463">
        <v>6</v>
      </c>
    </row>
    <row r="464" spans="1:43" x14ac:dyDescent="0.25">
      <c r="A464" t="s">
        <v>8219</v>
      </c>
      <c r="B464">
        <v>74</v>
      </c>
      <c r="G464" t="s">
        <v>8221</v>
      </c>
      <c r="H464">
        <v>30</v>
      </c>
      <c r="AL464" t="s">
        <v>8219</v>
      </c>
      <c r="AM464">
        <v>103</v>
      </c>
      <c r="AP464" t="s">
        <v>8220</v>
      </c>
      <c r="AQ464">
        <v>4</v>
      </c>
    </row>
    <row r="465" spans="1:43" x14ac:dyDescent="0.25">
      <c r="A465" t="s">
        <v>8219</v>
      </c>
      <c r="B465">
        <v>131</v>
      </c>
      <c r="G465" t="s">
        <v>8221</v>
      </c>
      <c r="H465">
        <v>6</v>
      </c>
      <c r="AL465" t="s">
        <v>8219</v>
      </c>
      <c r="AM465">
        <v>138</v>
      </c>
      <c r="AP465" t="s">
        <v>8220</v>
      </c>
      <c r="AQ465">
        <v>22</v>
      </c>
    </row>
    <row r="466" spans="1:43" x14ac:dyDescent="0.25">
      <c r="A466" t="s">
        <v>8219</v>
      </c>
      <c r="B466">
        <v>61</v>
      </c>
      <c r="G466" t="s">
        <v>8221</v>
      </c>
      <c r="H466">
        <v>15</v>
      </c>
      <c r="AL466" t="s">
        <v>8219</v>
      </c>
      <c r="AM466">
        <v>191</v>
      </c>
      <c r="AP466" t="s">
        <v>8220</v>
      </c>
      <c r="AQ466">
        <v>15</v>
      </c>
    </row>
    <row r="467" spans="1:43" x14ac:dyDescent="0.25">
      <c r="A467" t="s">
        <v>8219</v>
      </c>
      <c r="B467">
        <v>1071</v>
      </c>
      <c r="G467" t="s">
        <v>8221</v>
      </c>
      <c r="H467">
        <v>5</v>
      </c>
      <c r="AL467" t="s">
        <v>8219</v>
      </c>
      <c r="AM467">
        <v>45</v>
      </c>
      <c r="AP467" t="s">
        <v>8220</v>
      </c>
      <c r="AQ467">
        <v>8</v>
      </c>
    </row>
    <row r="468" spans="1:43" x14ac:dyDescent="0.25">
      <c r="A468" t="s">
        <v>8219</v>
      </c>
      <c r="B468">
        <v>122</v>
      </c>
      <c r="G468" t="s">
        <v>8221</v>
      </c>
      <c r="H468">
        <v>0</v>
      </c>
      <c r="AL468" t="s">
        <v>8219</v>
      </c>
      <c r="AM468">
        <v>17</v>
      </c>
      <c r="AP468" t="s">
        <v>8220</v>
      </c>
      <c r="AQ468">
        <v>1</v>
      </c>
    </row>
    <row r="469" spans="1:43" x14ac:dyDescent="0.25">
      <c r="A469" t="s">
        <v>8219</v>
      </c>
      <c r="B469">
        <v>111</v>
      </c>
      <c r="G469" t="s">
        <v>8221</v>
      </c>
      <c r="H469">
        <v>0</v>
      </c>
      <c r="AL469" t="s">
        <v>8219</v>
      </c>
      <c r="AM469">
        <v>31</v>
      </c>
      <c r="AP469" t="s">
        <v>8220</v>
      </c>
      <c r="AQ469">
        <v>4</v>
      </c>
    </row>
    <row r="470" spans="1:43" x14ac:dyDescent="0.25">
      <c r="A470" t="s">
        <v>8219</v>
      </c>
      <c r="B470">
        <v>255</v>
      </c>
      <c r="G470" t="s">
        <v>8221</v>
      </c>
      <c r="H470">
        <v>28</v>
      </c>
      <c r="AL470" t="s">
        <v>8219</v>
      </c>
      <c r="AM470">
        <v>50</v>
      </c>
      <c r="AP470" t="s">
        <v>8220</v>
      </c>
      <c r="AQ470">
        <v>1</v>
      </c>
    </row>
    <row r="471" spans="1:43" x14ac:dyDescent="0.25">
      <c r="A471" t="s">
        <v>8219</v>
      </c>
      <c r="B471">
        <v>141</v>
      </c>
      <c r="G471" t="s">
        <v>8221</v>
      </c>
      <c r="H471">
        <v>0</v>
      </c>
      <c r="AL471" t="s">
        <v>8219</v>
      </c>
      <c r="AM471">
        <v>59</v>
      </c>
      <c r="AP471" t="s">
        <v>8220</v>
      </c>
      <c r="AQ471">
        <v>16</v>
      </c>
    </row>
    <row r="472" spans="1:43" x14ac:dyDescent="0.25">
      <c r="A472" t="s">
        <v>8219</v>
      </c>
      <c r="B472">
        <v>159</v>
      </c>
      <c r="G472" t="s">
        <v>8221</v>
      </c>
      <c r="H472">
        <v>5</v>
      </c>
      <c r="AL472" t="s">
        <v>8219</v>
      </c>
      <c r="AM472">
        <v>81</v>
      </c>
      <c r="AP472" t="s">
        <v>8220</v>
      </c>
      <c r="AQ472">
        <v>6</v>
      </c>
    </row>
    <row r="473" spans="1:43" x14ac:dyDescent="0.25">
      <c r="A473" t="s">
        <v>8219</v>
      </c>
      <c r="B473">
        <v>99</v>
      </c>
      <c r="G473" t="s">
        <v>8221</v>
      </c>
      <c r="H473">
        <v>7</v>
      </c>
      <c r="AL473" t="s">
        <v>8219</v>
      </c>
      <c r="AM473">
        <v>74</v>
      </c>
      <c r="AP473" t="s">
        <v>8220</v>
      </c>
      <c r="AQ473">
        <v>7</v>
      </c>
    </row>
    <row r="474" spans="1:43" x14ac:dyDescent="0.25">
      <c r="A474" t="s">
        <v>8219</v>
      </c>
      <c r="B474">
        <v>96</v>
      </c>
      <c r="G474" t="s">
        <v>8221</v>
      </c>
      <c r="H474">
        <v>30</v>
      </c>
      <c r="AL474" t="s">
        <v>8219</v>
      </c>
      <c r="AM474">
        <v>141</v>
      </c>
      <c r="AP474" t="s">
        <v>8220</v>
      </c>
      <c r="AQ474">
        <v>1</v>
      </c>
    </row>
    <row r="475" spans="1:43" x14ac:dyDescent="0.25">
      <c r="A475" t="s">
        <v>8219</v>
      </c>
      <c r="B475">
        <v>27</v>
      </c>
      <c r="G475" t="s">
        <v>8221</v>
      </c>
      <c r="H475">
        <v>2</v>
      </c>
      <c r="AL475" t="s">
        <v>8219</v>
      </c>
      <c r="AM475">
        <v>141</v>
      </c>
      <c r="AP475" t="s">
        <v>8220</v>
      </c>
      <c r="AQ475">
        <v>0</v>
      </c>
    </row>
    <row r="476" spans="1:43" x14ac:dyDescent="0.25">
      <c r="A476" t="s">
        <v>8219</v>
      </c>
      <c r="B476">
        <v>166</v>
      </c>
      <c r="G476" t="s">
        <v>8221</v>
      </c>
      <c r="H476">
        <v>30</v>
      </c>
      <c r="AL476" t="s">
        <v>8219</v>
      </c>
      <c r="AM476">
        <v>109</v>
      </c>
      <c r="AP476" t="s">
        <v>8220</v>
      </c>
      <c r="AQ476">
        <v>1</v>
      </c>
    </row>
    <row r="477" spans="1:43" x14ac:dyDescent="0.25">
      <c r="A477" t="s">
        <v>8219</v>
      </c>
      <c r="B477">
        <v>76</v>
      </c>
      <c r="G477" t="s">
        <v>8221</v>
      </c>
      <c r="H477">
        <v>2</v>
      </c>
      <c r="AL477" t="s">
        <v>8219</v>
      </c>
      <c r="AM477">
        <v>176</v>
      </c>
      <c r="AP477" t="s">
        <v>8220</v>
      </c>
      <c r="AQ477">
        <v>2</v>
      </c>
    </row>
    <row r="478" spans="1:43" x14ac:dyDescent="0.25">
      <c r="A478" t="s">
        <v>8219</v>
      </c>
      <c r="B478">
        <v>211</v>
      </c>
      <c r="G478" t="s">
        <v>8221</v>
      </c>
      <c r="H478">
        <v>0</v>
      </c>
      <c r="AL478" t="s">
        <v>8219</v>
      </c>
      <c r="AM478">
        <v>96</v>
      </c>
      <c r="AP478" t="s">
        <v>8220</v>
      </c>
      <c r="AQ478">
        <v>8</v>
      </c>
    </row>
    <row r="479" spans="1:43" x14ac:dyDescent="0.25">
      <c r="A479" t="s">
        <v>8219</v>
      </c>
      <c r="B479">
        <v>21</v>
      </c>
      <c r="G479" t="s">
        <v>8221</v>
      </c>
      <c r="H479">
        <v>2</v>
      </c>
      <c r="AL479" t="s">
        <v>8219</v>
      </c>
      <c r="AM479">
        <v>74</v>
      </c>
      <c r="AP479" t="s">
        <v>8220</v>
      </c>
      <c r="AQ479">
        <v>0</v>
      </c>
    </row>
    <row r="480" spans="1:43" x14ac:dyDescent="0.25">
      <c r="A480" t="s">
        <v>8219</v>
      </c>
      <c r="B480">
        <v>61</v>
      </c>
      <c r="G480" t="s">
        <v>8221</v>
      </c>
      <c r="H480">
        <v>1</v>
      </c>
      <c r="AL480" t="s">
        <v>8219</v>
      </c>
      <c r="AM480">
        <v>52</v>
      </c>
      <c r="AP480" t="s">
        <v>8220</v>
      </c>
      <c r="AQ480">
        <v>1</v>
      </c>
    </row>
    <row r="481" spans="1:43" x14ac:dyDescent="0.25">
      <c r="A481" t="s">
        <v>8219</v>
      </c>
      <c r="B481">
        <v>30</v>
      </c>
      <c r="G481" t="s">
        <v>8221</v>
      </c>
      <c r="H481">
        <v>2</v>
      </c>
      <c r="AL481" t="s">
        <v>8219</v>
      </c>
      <c r="AM481">
        <v>105</v>
      </c>
      <c r="AP481" t="s">
        <v>8220</v>
      </c>
      <c r="AQ481">
        <v>4</v>
      </c>
    </row>
    <row r="482" spans="1:43" x14ac:dyDescent="0.25">
      <c r="A482" t="s">
        <v>8219</v>
      </c>
      <c r="B482">
        <v>375</v>
      </c>
      <c r="G482" t="s">
        <v>8221</v>
      </c>
      <c r="H482">
        <v>14</v>
      </c>
      <c r="AL482" t="s">
        <v>8219</v>
      </c>
      <c r="AM482">
        <v>41</v>
      </c>
      <c r="AP482" t="s">
        <v>8220</v>
      </c>
      <c r="AQ482">
        <v>0</v>
      </c>
    </row>
    <row r="483" spans="1:43" x14ac:dyDescent="0.25">
      <c r="A483" t="s">
        <v>8219</v>
      </c>
      <c r="B483">
        <v>111</v>
      </c>
      <c r="G483" t="s">
        <v>8221</v>
      </c>
      <c r="H483">
        <v>31</v>
      </c>
      <c r="AL483" t="s">
        <v>8219</v>
      </c>
      <c r="AM483">
        <v>34</v>
      </c>
      <c r="AP483" t="s">
        <v>8220</v>
      </c>
      <c r="AQ483">
        <v>0</v>
      </c>
    </row>
    <row r="484" spans="1:43" x14ac:dyDescent="0.25">
      <c r="A484" t="s">
        <v>8219</v>
      </c>
      <c r="B484">
        <v>123</v>
      </c>
      <c r="G484" t="s">
        <v>8221</v>
      </c>
      <c r="H484">
        <v>16</v>
      </c>
      <c r="AL484" t="s">
        <v>8219</v>
      </c>
      <c r="AM484">
        <v>66</v>
      </c>
      <c r="AP484" t="s">
        <v>8220</v>
      </c>
      <c r="AQ484">
        <v>0</v>
      </c>
    </row>
    <row r="485" spans="1:43" x14ac:dyDescent="0.25">
      <c r="A485" t="s">
        <v>8219</v>
      </c>
      <c r="B485">
        <v>70</v>
      </c>
      <c r="G485" t="s">
        <v>8221</v>
      </c>
      <c r="H485">
        <v>12</v>
      </c>
      <c r="AL485" t="s">
        <v>8219</v>
      </c>
      <c r="AM485">
        <v>50</v>
      </c>
      <c r="AP485" t="s">
        <v>8220</v>
      </c>
      <c r="AQ485">
        <v>0</v>
      </c>
    </row>
    <row r="486" spans="1:43" x14ac:dyDescent="0.25">
      <c r="A486" t="s">
        <v>8219</v>
      </c>
      <c r="B486">
        <v>85</v>
      </c>
      <c r="G486" t="s">
        <v>8221</v>
      </c>
      <c r="H486">
        <v>96</v>
      </c>
      <c r="AL486" t="s">
        <v>8219</v>
      </c>
      <c r="AM486">
        <v>159</v>
      </c>
      <c r="AP486" t="s">
        <v>8220</v>
      </c>
      <c r="AQ486">
        <v>1</v>
      </c>
    </row>
    <row r="487" spans="1:43" x14ac:dyDescent="0.25">
      <c r="A487" t="s">
        <v>8219</v>
      </c>
      <c r="B487">
        <v>86</v>
      </c>
      <c r="G487" t="s">
        <v>8221</v>
      </c>
      <c r="H487">
        <v>16</v>
      </c>
      <c r="AL487" t="s">
        <v>8219</v>
      </c>
      <c r="AM487">
        <v>182</v>
      </c>
      <c r="AP487" t="s">
        <v>8220</v>
      </c>
      <c r="AQ487">
        <v>0</v>
      </c>
    </row>
    <row r="488" spans="1:43" x14ac:dyDescent="0.25">
      <c r="A488" t="s">
        <v>8219</v>
      </c>
      <c r="B488">
        <v>13</v>
      </c>
      <c r="G488" t="s">
        <v>8221</v>
      </c>
      <c r="H488">
        <v>5</v>
      </c>
      <c r="AL488" t="s">
        <v>8219</v>
      </c>
      <c r="AM488">
        <v>206</v>
      </c>
      <c r="AP488" t="s">
        <v>8220</v>
      </c>
      <c r="AQ488">
        <v>0</v>
      </c>
    </row>
    <row r="489" spans="1:43" x14ac:dyDescent="0.25">
      <c r="A489" t="s">
        <v>8219</v>
      </c>
      <c r="B489">
        <v>33</v>
      </c>
      <c r="G489" t="s">
        <v>8221</v>
      </c>
      <c r="H489">
        <v>0</v>
      </c>
      <c r="AL489" t="s">
        <v>8219</v>
      </c>
      <c r="AM489">
        <v>169</v>
      </c>
      <c r="AP489" t="s">
        <v>8220</v>
      </c>
      <c r="AQ489">
        <v>0</v>
      </c>
    </row>
    <row r="490" spans="1:43" x14ac:dyDescent="0.25">
      <c r="A490" t="s">
        <v>8219</v>
      </c>
      <c r="B490">
        <v>15</v>
      </c>
      <c r="G490" t="s">
        <v>8221</v>
      </c>
      <c r="H490">
        <v>8</v>
      </c>
      <c r="AL490" t="s">
        <v>8219</v>
      </c>
      <c r="AM490">
        <v>31</v>
      </c>
      <c r="AP490" t="s">
        <v>8220</v>
      </c>
      <c r="AQ490">
        <v>0</v>
      </c>
    </row>
    <row r="491" spans="1:43" x14ac:dyDescent="0.25">
      <c r="A491" t="s">
        <v>8219</v>
      </c>
      <c r="B491">
        <v>273</v>
      </c>
      <c r="G491" t="s">
        <v>8221</v>
      </c>
      <c r="H491">
        <v>7</v>
      </c>
      <c r="AL491" t="s">
        <v>8219</v>
      </c>
      <c r="AM491">
        <v>28</v>
      </c>
      <c r="AP491" t="s">
        <v>8220</v>
      </c>
      <c r="AQ491">
        <v>0</v>
      </c>
    </row>
    <row r="492" spans="1:43" x14ac:dyDescent="0.25">
      <c r="A492" t="s">
        <v>8219</v>
      </c>
      <c r="B492">
        <v>714</v>
      </c>
      <c r="G492" t="s">
        <v>8221</v>
      </c>
      <c r="H492">
        <v>24</v>
      </c>
      <c r="AL492" t="s">
        <v>8219</v>
      </c>
      <c r="AM492">
        <v>54</v>
      </c>
      <c r="AP492" t="s">
        <v>8220</v>
      </c>
      <c r="AQ492">
        <v>0</v>
      </c>
    </row>
    <row r="493" spans="1:43" x14ac:dyDescent="0.25">
      <c r="A493" t="s">
        <v>8219</v>
      </c>
      <c r="B493">
        <v>170</v>
      </c>
      <c r="G493" t="s">
        <v>8221</v>
      </c>
      <c r="H493">
        <v>121</v>
      </c>
      <c r="AL493" t="s">
        <v>8219</v>
      </c>
      <c r="AM493">
        <v>68</v>
      </c>
      <c r="AP493" t="s">
        <v>8220</v>
      </c>
      <c r="AQ493">
        <v>1</v>
      </c>
    </row>
    <row r="494" spans="1:43" x14ac:dyDescent="0.25">
      <c r="A494" t="s">
        <v>8219</v>
      </c>
      <c r="B494">
        <v>512</v>
      </c>
      <c r="G494" t="s">
        <v>8221</v>
      </c>
      <c r="H494">
        <v>196</v>
      </c>
      <c r="AL494" t="s">
        <v>8219</v>
      </c>
      <c r="AM494">
        <v>190</v>
      </c>
      <c r="AP494" t="s">
        <v>8220</v>
      </c>
      <c r="AQ494">
        <v>0</v>
      </c>
    </row>
    <row r="495" spans="1:43" x14ac:dyDescent="0.25">
      <c r="A495" t="s">
        <v>8219</v>
      </c>
      <c r="B495">
        <v>314</v>
      </c>
      <c r="G495" t="s">
        <v>8221</v>
      </c>
      <c r="H495">
        <v>5</v>
      </c>
      <c r="AL495" t="s">
        <v>8219</v>
      </c>
      <c r="AM495">
        <v>189</v>
      </c>
      <c r="AP495" t="s">
        <v>8220</v>
      </c>
      <c r="AQ495">
        <v>4</v>
      </c>
    </row>
    <row r="496" spans="1:43" x14ac:dyDescent="0.25">
      <c r="A496" t="s">
        <v>8219</v>
      </c>
      <c r="B496">
        <v>167</v>
      </c>
      <c r="G496" t="s">
        <v>8221</v>
      </c>
      <c r="H496">
        <v>73</v>
      </c>
      <c r="AL496" t="s">
        <v>8219</v>
      </c>
      <c r="AM496">
        <v>130</v>
      </c>
      <c r="AP496" t="s">
        <v>8220</v>
      </c>
      <c r="AQ496">
        <v>0</v>
      </c>
    </row>
    <row r="497" spans="1:43" x14ac:dyDescent="0.25">
      <c r="A497" t="s">
        <v>8219</v>
      </c>
      <c r="B497">
        <v>9</v>
      </c>
      <c r="G497" t="s">
        <v>8221</v>
      </c>
      <c r="H497">
        <v>93</v>
      </c>
      <c r="AL497" t="s">
        <v>8219</v>
      </c>
      <c r="AM497">
        <v>74</v>
      </c>
      <c r="AP497" t="s">
        <v>8221</v>
      </c>
      <c r="AQ497">
        <v>5</v>
      </c>
    </row>
    <row r="498" spans="1:43" x14ac:dyDescent="0.25">
      <c r="A498" t="s">
        <v>8219</v>
      </c>
      <c r="B498">
        <v>103</v>
      </c>
      <c r="G498" t="s">
        <v>8221</v>
      </c>
      <c r="H498">
        <v>17</v>
      </c>
      <c r="AL498" t="s">
        <v>8219</v>
      </c>
      <c r="AM498">
        <v>274</v>
      </c>
      <c r="AP498" t="s">
        <v>8221</v>
      </c>
      <c r="AQ498">
        <v>10</v>
      </c>
    </row>
    <row r="499" spans="1:43" x14ac:dyDescent="0.25">
      <c r="A499" t="s">
        <v>8219</v>
      </c>
      <c r="B499">
        <v>111</v>
      </c>
      <c r="G499" t="s">
        <v>8221</v>
      </c>
      <c r="H499">
        <v>7</v>
      </c>
      <c r="AL499" t="s">
        <v>8219</v>
      </c>
      <c r="AM499">
        <v>22</v>
      </c>
      <c r="AP499" t="s">
        <v>8221</v>
      </c>
      <c r="AQ499">
        <v>4</v>
      </c>
    </row>
    <row r="500" spans="1:43" x14ac:dyDescent="0.25">
      <c r="A500" t="s">
        <v>8219</v>
      </c>
      <c r="B500">
        <v>271</v>
      </c>
      <c r="G500" t="s">
        <v>8221</v>
      </c>
      <c r="H500">
        <v>17</v>
      </c>
      <c r="AL500" t="s">
        <v>8219</v>
      </c>
      <c r="AM500">
        <v>31</v>
      </c>
      <c r="AP500" t="s">
        <v>8221</v>
      </c>
      <c r="AQ500">
        <v>21</v>
      </c>
    </row>
    <row r="501" spans="1:43" x14ac:dyDescent="0.25">
      <c r="A501" t="s">
        <v>8219</v>
      </c>
      <c r="B501">
        <v>101</v>
      </c>
      <c r="G501" t="s">
        <v>8221</v>
      </c>
      <c r="H501">
        <v>171</v>
      </c>
      <c r="AL501" t="s">
        <v>8219</v>
      </c>
      <c r="AM501">
        <v>63</v>
      </c>
      <c r="AP501" t="s">
        <v>8221</v>
      </c>
      <c r="AQ501">
        <v>2</v>
      </c>
    </row>
    <row r="502" spans="1:43" x14ac:dyDescent="0.25">
      <c r="A502" t="s">
        <v>8219</v>
      </c>
      <c r="B502">
        <v>57</v>
      </c>
      <c r="G502" t="s">
        <v>8221</v>
      </c>
      <c r="H502">
        <v>188</v>
      </c>
      <c r="AL502" t="s">
        <v>8219</v>
      </c>
      <c r="AM502">
        <v>20</v>
      </c>
      <c r="AP502" t="s">
        <v>8221</v>
      </c>
      <c r="AQ502">
        <v>0</v>
      </c>
    </row>
    <row r="503" spans="1:43" x14ac:dyDescent="0.25">
      <c r="A503" t="s">
        <v>8219</v>
      </c>
      <c r="B503">
        <v>62</v>
      </c>
      <c r="G503" t="s">
        <v>8221</v>
      </c>
      <c r="H503">
        <v>110</v>
      </c>
      <c r="AL503" t="s">
        <v>8219</v>
      </c>
      <c r="AM503">
        <v>25</v>
      </c>
      <c r="AP503" t="s">
        <v>8221</v>
      </c>
      <c r="AQ503">
        <v>4</v>
      </c>
    </row>
    <row r="504" spans="1:43" x14ac:dyDescent="0.25">
      <c r="A504" t="s">
        <v>8219</v>
      </c>
      <c r="B504">
        <v>32</v>
      </c>
      <c r="G504" t="s">
        <v>8221</v>
      </c>
      <c r="H504">
        <v>37</v>
      </c>
      <c r="AL504" t="s">
        <v>8219</v>
      </c>
      <c r="AM504">
        <v>61</v>
      </c>
      <c r="AP504" t="s">
        <v>8221</v>
      </c>
      <c r="AQ504">
        <v>1</v>
      </c>
    </row>
    <row r="505" spans="1:43" x14ac:dyDescent="0.25">
      <c r="A505" t="s">
        <v>8219</v>
      </c>
      <c r="B505">
        <v>141</v>
      </c>
      <c r="G505" t="s">
        <v>8221</v>
      </c>
      <c r="H505">
        <v>9</v>
      </c>
      <c r="AL505" t="s">
        <v>8219</v>
      </c>
      <c r="AM505">
        <v>52</v>
      </c>
      <c r="AP505" t="s">
        <v>8221</v>
      </c>
      <c r="AQ505">
        <v>3</v>
      </c>
    </row>
    <row r="506" spans="1:43" x14ac:dyDescent="0.25">
      <c r="A506" t="s">
        <v>8219</v>
      </c>
      <c r="B506">
        <v>75</v>
      </c>
      <c r="G506" t="s">
        <v>8221</v>
      </c>
      <c r="H506">
        <v>29</v>
      </c>
      <c r="AL506" t="s">
        <v>8219</v>
      </c>
      <c r="AM506">
        <v>86</v>
      </c>
      <c r="AP506" t="s">
        <v>8221</v>
      </c>
      <c r="AQ506">
        <v>5</v>
      </c>
    </row>
    <row r="507" spans="1:43" x14ac:dyDescent="0.25">
      <c r="A507" t="s">
        <v>8219</v>
      </c>
      <c r="B507">
        <v>46</v>
      </c>
      <c r="G507" t="s">
        <v>8221</v>
      </c>
      <c r="H507">
        <v>6</v>
      </c>
      <c r="AL507" t="s">
        <v>8219</v>
      </c>
      <c r="AM507">
        <v>42</v>
      </c>
      <c r="AP507" t="s">
        <v>8221</v>
      </c>
      <c r="AQ507">
        <v>18</v>
      </c>
    </row>
    <row r="508" spans="1:43" x14ac:dyDescent="0.25">
      <c r="A508" t="s">
        <v>8219</v>
      </c>
      <c r="B508">
        <v>103</v>
      </c>
      <c r="G508" t="s">
        <v>8221</v>
      </c>
      <c r="H508">
        <v>30</v>
      </c>
      <c r="AL508" t="s">
        <v>8219</v>
      </c>
      <c r="AM508">
        <v>52</v>
      </c>
      <c r="AP508" t="s">
        <v>8221</v>
      </c>
      <c r="AQ508">
        <v>4</v>
      </c>
    </row>
    <row r="509" spans="1:43" x14ac:dyDescent="0.25">
      <c r="A509" t="s">
        <v>8219</v>
      </c>
      <c r="B509">
        <v>6</v>
      </c>
      <c r="G509" t="s">
        <v>8221</v>
      </c>
      <c r="H509">
        <v>81</v>
      </c>
      <c r="AL509" t="s">
        <v>8219</v>
      </c>
      <c r="AM509">
        <v>120</v>
      </c>
      <c r="AP509" t="s">
        <v>8221</v>
      </c>
      <c r="AQ509">
        <v>3</v>
      </c>
    </row>
    <row r="510" spans="1:43" x14ac:dyDescent="0.25">
      <c r="A510" t="s">
        <v>8219</v>
      </c>
      <c r="B510">
        <v>83</v>
      </c>
      <c r="G510" t="s">
        <v>8221</v>
      </c>
      <c r="H510">
        <v>4</v>
      </c>
      <c r="AL510" t="s">
        <v>8219</v>
      </c>
      <c r="AM510">
        <v>22</v>
      </c>
      <c r="AP510" t="s">
        <v>8221</v>
      </c>
      <c r="AQ510">
        <v>1</v>
      </c>
    </row>
    <row r="511" spans="1:43" x14ac:dyDescent="0.25">
      <c r="A511" t="s">
        <v>8219</v>
      </c>
      <c r="B511">
        <v>108</v>
      </c>
      <c r="G511" t="s">
        <v>8221</v>
      </c>
      <c r="H511">
        <v>11</v>
      </c>
      <c r="AL511" t="s">
        <v>8219</v>
      </c>
      <c r="AM511">
        <v>64</v>
      </c>
      <c r="AP511" t="s">
        <v>8221</v>
      </c>
      <c r="AQ511">
        <v>0</v>
      </c>
    </row>
    <row r="512" spans="1:43" x14ac:dyDescent="0.25">
      <c r="A512" t="s">
        <v>8219</v>
      </c>
      <c r="B512">
        <v>25</v>
      </c>
      <c r="G512" t="s">
        <v>8221</v>
      </c>
      <c r="H512">
        <v>14</v>
      </c>
      <c r="AL512" t="s">
        <v>8219</v>
      </c>
      <c r="AM512">
        <v>23</v>
      </c>
      <c r="AP512" t="s">
        <v>8221</v>
      </c>
      <c r="AQ512">
        <v>9</v>
      </c>
    </row>
    <row r="513" spans="1:43" x14ac:dyDescent="0.25">
      <c r="A513" t="s">
        <v>8219</v>
      </c>
      <c r="B513">
        <v>549</v>
      </c>
      <c r="G513" t="s">
        <v>8221</v>
      </c>
      <c r="H513">
        <v>5</v>
      </c>
      <c r="AL513" t="s">
        <v>8219</v>
      </c>
      <c r="AM513">
        <v>238</v>
      </c>
      <c r="AP513" t="s">
        <v>8221</v>
      </c>
      <c r="AQ513">
        <v>2</v>
      </c>
    </row>
    <row r="514" spans="1:43" x14ac:dyDescent="0.25">
      <c r="A514" t="s">
        <v>8219</v>
      </c>
      <c r="B514">
        <v>222</v>
      </c>
      <c r="G514" t="s">
        <v>8221</v>
      </c>
      <c r="H514">
        <v>45</v>
      </c>
      <c r="AL514" t="s">
        <v>8219</v>
      </c>
      <c r="AM514">
        <v>33</v>
      </c>
      <c r="AP514" t="s">
        <v>8221</v>
      </c>
      <c r="AQ514">
        <v>0</v>
      </c>
    </row>
    <row r="515" spans="1:43" x14ac:dyDescent="0.25">
      <c r="A515" t="s">
        <v>8219</v>
      </c>
      <c r="B515">
        <v>183</v>
      </c>
      <c r="G515" t="s">
        <v>8221</v>
      </c>
      <c r="H515">
        <v>8</v>
      </c>
      <c r="AL515" t="s">
        <v>8219</v>
      </c>
      <c r="AM515">
        <v>32</v>
      </c>
      <c r="AP515" t="s">
        <v>8221</v>
      </c>
      <c r="AQ515">
        <v>1</v>
      </c>
    </row>
    <row r="516" spans="1:43" x14ac:dyDescent="0.25">
      <c r="A516" t="s">
        <v>8219</v>
      </c>
      <c r="B516">
        <v>89</v>
      </c>
      <c r="G516" t="s">
        <v>8221</v>
      </c>
      <c r="H516">
        <v>3</v>
      </c>
      <c r="AL516" t="s">
        <v>8219</v>
      </c>
      <c r="AM516">
        <v>24</v>
      </c>
      <c r="AP516" t="s">
        <v>8221</v>
      </c>
      <c r="AQ516">
        <v>2</v>
      </c>
    </row>
    <row r="517" spans="1:43" x14ac:dyDescent="0.25">
      <c r="A517" t="s">
        <v>8219</v>
      </c>
      <c r="B517">
        <v>253</v>
      </c>
      <c r="G517" t="s">
        <v>8221</v>
      </c>
      <c r="H517">
        <v>24</v>
      </c>
      <c r="AL517" t="s">
        <v>8219</v>
      </c>
      <c r="AM517">
        <v>29</v>
      </c>
      <c r="AP517" t="s">
        <v>8221</v>
      </c>
      <c r="AQ517">
        <v>7</v>
      </c>
    </row>
    <row r="518" spans="1:43" x14ac:dyDescent="0.25">
      <c r="A518" t="s">
        <v>8219</v>
      </c>
      <c r="B518">
        <v>140</v>
      </c>
      <c r="G518" t="s">
        <v>8221</v>
      </c>
      <c r="H518">
        <v>18</v>
      </c>
      <c r="AL518" t="s">
        <v>8219</v>
      </c>
      <c r="AM518">
        <v>50</v>
      </c>
      <c r="AP518" t="s">
        <v>8221</v>
      </c>
      <c r="AQ518">
        <v>4</v>
      </c>
    </row>
    <row r="519" spans="1:43" x14ac:dyDescent="0.25">
      <c r="A519" t="s">
        <v>8219</v>
      </c>
      <c r="B519">
        <v>103</v>
      </c>
      <c r="G519" t="s">
        <v>8221</v>
      </c>
      <c r="H519">
        <v>12</v>
      </c>
      <c r="AL519" t="s">
        <v>8219</v>
      </c>
      <c r="AM519">
        <v>108</v>
      </c>
      <c r="AP519" t="s">
        <v>8221</v>
      </c>
      <c r="AQ519">
        <v>27</v>
      </c>
    </row>
    <row r="520" spans="1:43" x14ac:dyDescent="0.25">
      <c r="A520" t="s">
        <v>8219</v>
      </c>
      <c r="B520">
        <v>138</v>
      </c>
      <c r="G520" t="s">
        <v>8221</v>
      </c>
      <c r="H520">
        <v>123</v>
      </c>
      <c r="AL520" t="s">
        <v>8219</v>
      </c>
      <c r="AM520">
        <v>139</v>
      </c>
      <c r="AP520" t="s">
        <v>8221</v>
      </c>
      <c r="AQ520">
        <v>7</v>
      </c>
    </row>
    <row r="521" spans="1:43" x14ac:dyDescent="0.25">
      <c r="A521" t="s">
        <v>8219</v>
      </c>
      <c r="B521">
        <v>191</v>
      </c>
      <c r="G521" t="s">
        <v>8221</v>
      </c>
      <c r="H521">
        <v>96</v>
      </c>
      <c r="AL521" t="s">
        <v>8219</v>
      </c>
      <c r="AM521">
        <v>7</v>
      </c>
      <c r="AP521" t="s">
        <v>8221</v>
      </c>
      <c r="AQ521">
        <v>22</v>
      </c>
    </row>
    <row r="522" spans="1:43" x14ac:dyDescent="0.25">
      <c r="A522" t="s">
        <v>8219</v>
      </c>
      <c r="B522">
        <v>45</v>
      </c>
      <c r="G522" t="s">
        <v>8221</v>
      </c>
      <c r="H522">
        <v>31</v>
      </c>
      <c r="AL522" t="s">
        <v>8219</v>
      </c>
      <c r="AM522">
        <v>149</v>
      </c>
      <c r="AP522" t="s">
        <v>8221</v>
      </c>
      <c r="AQ522">
        <v>1</v>
      </c>
    </row>
    <row r="523" spans="1:43" x14ac:dyDescent="0.25">
      <c r="A523" t="s">
        <v>8219</v>
      </c>
      <c r="B523">
        <v>17</v>
      </c>
      <c r="G523" t="s">
        <v>8221</v>
      </c>
      <c r="H523">
        <v>4</v>
      </c>
      <c r="AL523" t="s">
        <v>8219</v>
      </c>
      <c r="AM523">
        <v>31</v>
      </c>
      <c r="AP523" t="s">
        <v>8221</v>
      </c>
      <c r="AQ523">
        <v>10</v>
      </c>
    </row>
    <row r="524" spans="1:43" x14ac:dyDescent="0.25">
      <c r="A524" t="s">
        <v>8219</v>
      </c>
      <c r="B524">
        <v>31</v>
      </c>
      <c r="G524" t="s">
        <v>8221</v>
      </c>
      <c r="H524">
        <v>3</v>
      </c>
      <c r="AL524" t="s">
        <v>8219</v>
      </c>
      <c r="AM524">
        <v>26</v>
      </c>
      <c r="AP524" t="s">
        <v>8221</v>
      </c>
      <c r="AQ524">
        <v>6</v>
      </c>
    </row>
    <row r="525" spans="1:43" x14ac:dyDescent="0.25">
      <c r="A525" t="s">
        <v>8219</v>
      </c>
      <c r="B525">
        <v>50</v>
      </c>
      <c r="G525" t="s">
        <v>8221</v>
      </c>
      <c r="H525">
        <v>179</v>
      </c>
      <c r="AL525" t="s">
        <v>8219</v>
      </c>
      <c r="AM525">
        <v>172</v>
      </c>
      <c r="AP525" t="s">
        <v>8221</v>
      </c>
      <c r="AQ525">
        <v>24</v>
      </c>
    </row>
    <row r="526" spans="1:43" x14ac:dyDescent="0.25">
      <c r="A526" t="s">
        <v>8219</v>
      </c>
      <c r="B526">
        <v>59</v>
      </c>
      <c r="G526" t="s">
        <v>8221</v>
      </c>
      <c r="H526">
        <v>3</v>
      </c>
      <c r="AL526" t="s">
        <v>8219</v>
      </c>
      <c r="AM526">
        <v>78</v>
      </c>
      <c r="AP526" t="s">
        <v>8221</v>
      </c>
      <c r="AQ526">
        <v>15</v>
      </c>
    </row>
    <row r="527" spans="1:43" x14ac:dyDescent="0.25">
      <c r="A527" t="s">
        <v>8219</v>
      </c>
      <c r="B527">
        <v>81</v>
      </c>
      <c r="G527" t="s">
        <v>8221</v>
      </c>
      <c r="H527">
        <v>23</v>
      </c>
      <c r="AL527" t="s">
        <v>8219</v>
      </c>
      <c r="AM527">
        <v>120</v>
      </c>
      <c r="AP527" t="s">
        <v>8221</v>
      </c>
      <c r="AQ527">
        <v>20</v>
      </c>
    </row>
    <row r="528" spans="1:43" x14ac:dyDescent="0.25">
      <c r="A528" t="s">
        <v>8219</v>
      </c>
      <c r="B528">
        <v>508</v>
      </c>
      <c r="G528" t="s">
        <v>8221</v>
      </c>
      <c r="H528">
        <v>23</v>
      </c>
      <c r="AL528" t="s">
        <v>8219</v>
      </c>
      <c r="AM528">
        <v>227</v>
      </c>
      <c r="AP528" t="s">
        <v>8221</v>
      </c>
      <c r="AQ528">
        <v>7</v>
      </c>
    </row>
    <row r="529" spans="1:43" x14ac:dyDescent="0.25">
      <c r="A529" t="s">
        <v>8219</v>
      </c>
      <c r="B529">
        <v>74</v>
      </c>
      <c r="G529" t="s">
        <v>8221</v>
      </c>
      <c r="H529">
        <v>41</v>
      </c>
      <c r="AL529" t="s">
        <v>8219</v>
      </c>
      <c r="AM529">
        <v>42</v>
      </c>
      <c r="AP529" t="s">
        <v>8221</v>
      </c>
      <c r="AQ529">
        <v>0</v>
      </c>
    </row>
    <row r="530" spans="1:43" x14ac:dyDescent="0.25">
      <c r="A530" t="s">
        <v>8219</v>
      </c>
      <c r="B530">
        <v>141</v>
      </c>
      <c r="G530" t="s">
        <v>8221</v>
      </c>
      <c r="H530">
        <v>0</v>
      </c>
      <c r="AL530" t="s">
        <v>8219</v>
      </c>
      <c r="AM530">
        <v>64</v>
      </c>
      <c r="AP530" t="s">
        <v>8221</v>
      </c>
      <c r="AQ530">
        <v>21</v>
      </c>
    </row>
    <row r="531" spans="1:43" x14ac:dyDescent="0.25">
      <c r="A531" t="s">
        <v>8219</v>
      </c>
      <c r="B531">
        <v>711</v>
      </c>
      <c r="G531" t="s">
        <v>8221</v>
      </c>
      <c r="H531">
        <v>32</v>
      </c>
      <c r="AL531" t="s">
        <v>8219</v>
      </c>
      <c r="AM531">
        <v>121</v>
      </c>
      <c r="AP531" t="s">
        <v>8221</v>
      </c>
      <c r="AQ531">
        <v>3</v>
      </c>
    </row>
    <row r="532" spans="1:43" x14ac:dyDescent="0.25">
      <c r="A532" t="s">
        <v>8219</v>
      </c>
      <c r="B532">
        <v>141</v>
      </c>
      <c r="G532" t="s">
        <v>8221</v>
      </c>
      <c r="H532">
        <v>2</v>
      </c>
      <c r="AL532" t="s">
        <v>8219</v>
      </c>
      <c r="AM532">
        <v>87</v>
      </c>
      <c r="AP532" t="s">
        <v>8221</v>
      </c>
      <c r="AQ532">
        <v>11</v>
      </c>
    </row>
    <row r="533" spans="1:43" x14ac:dyDescent="0.25">
      <c r="A533" t="s">
        <v>8219</v>
      </c>
      <c r="B533">
        <v>109</v>
      </c>
      <c r="G533" t="s">
        <v>8221</v>
      </c>
      <c r="H533">
        <v>7</v>
      </c>
      <c r="AL533" t="s">
        <v>8219</v>
      </c>
      <c r="AM533">
        <v>65</v>
      </c>
      <c r="AP533" t="s">
        <v>8221</v>
      </c>
      <c r="AQ533">
        <v>1</v>
      </c>
    </row>
    <row r="534" spans="1:43" x14ac:dyDescent="0.25">
      <c r="A534" t="s">
        <v>8219</v>
      </c>
      <c r="B534">
        <v>361</v>
      </c>
      <c r="G534" t="s">
        <v>8221</v>
      </c>
      <c r="H534">
        <v>4</v>
      </c>
      <c r="AL534" t="s">
        <v>8219</v>
      </c>
      <c r="AM534">
        <v>49</v>
      </c>
      <c r="AP534" t="s">
        <v>8221</v>
      </c>
      <c r="AQ534">
        <v>1</v>
      </c>
    </row>
    <row r="535" spans="1:43" x14ac:dyDescent="0.25">
      <c r="A535" t="s">
        <v>8219</v>
      </c>
      <c r="B535">
        <v>176</v>
      </c>
      <c r="G535" t="s">
        <v>8221</v>
      </c>
      <c r="H535">
        <v>196</v>
      </c>
      <c r="AL535" t="s">
        <v>8219</v>
      </c>
      <c r="AM535">
        <v>19</v>
      </c>
      <c r="AP535" t="s">
        <v>8221</v>
      </c>
      <c r="AQ535">
        <v>3</v>
      </c>
    </row>
    <row r="536" spans="1:43" x14ac:dyDescent="0.25">
      <c r="A536" t="s">
        <v>8219</v>
      </c>
      <c r="B536">
        <v>670</v>
      </c>
      <c r="G536" t="s">
        <v>8221</v>
      </c>
      <c r="H536">
        <v>11</v>
      </c>
      <c r="AL536" t="s">
        <v>8219</v>
      </c>
      <c r="AM536">
        <v>81</v>
      </c>
      <c r="AP536" t="s">
        <v>8221</v>
      </c>
      <c r="AQ536">
        <v>4</v>
      </c>
    </row>
    <row r="537" spans="1:43" x14ac:dyDescent="0.25">
      <c r="A537" t="s">
        <v>8219</v>
      </c>
      <c r="B537">
        <v>96</v>
      </c>
      <c r="G537" t="s">
        <v>8221</v>
      </c>
      <c r="H537">
        <v>9</v>
      </c>
      <c r="AL537" t="s">
        <v>8219</v>
      </c>
      <c r="AM537">
        <v>264</v>
      </c>
      <c r="AP537" t="s">
        <v>8221</v>
      </c>
      <c r="AQ537">
        <v>10</v>
      </c>
    </row>
    <row r="538" spans="1:43" x14ac:dyDescent="0.25">
      <c r="A538" t="s">
        <v>8219</v>
      </c>
      <c r="B538">
        <v>74</v>
      </c>
      <c r="G538" t="s">
        <v>8221</v>
      </c>
      <c r="H538">
        <v>5</v>
      </c>
      <c r="AL538" t="s">
        <v>8219</v>
      </c>
      <c r="AM538">
        <v>25</v>
      </c>
      <c r="AP538" t="s">
        <v>8221</v>
      </c>
      <c r="AQ538">
        <v>8</v>
      </c>
    </row>
    <row r="539" spans="1:43" x14ac:dyDescent="0.25">
      <c r="A539" t="s">
        <v>8219</v>
      </c>
      <c r="B539">
        <v>52</v>
      </c>
      <c r="G539" t="s">
        <v>8221</v>
      </c>
      <c r="H539">
        <v>8</v>
      </c>
      <c r="AL539" t="s">
        <v>8219</v>
      </c>
      <c r="AM539">
        <v>5</v>
      </c>
      <c r="AP539" t="s">
        <v>8221</v>
      </c>
      <c r="AQ539">
        <v>3</v>
      </c>
    </row>
    <row r="540" spans="1:43" x14ac:dyDescent="0.25">
      <c r="A540" t="s">
        <v>8219</v>
      </c>
      <c r="B540">
        <v>105</v>
      </c>
      <c r="G540" t="s">
        <v>8221</v>
      </c>
      <c r="H540">
        <v>229</v>
      </c>
      <c r="AL540" t="s">
        <v>8219</v>
      </c>
      <c r="AM540">
        <v>144</v>
      </c>
      <c r="AP540" t="s">
        <v>8221</v>
      </c>
      <c r="AQ540">
        <v>1</v>
      </c>
    </row>
    <row r="541" spans="1:43" x14ac:dyDescent="0.25">
      <c r="A541" t="s">
        <v>8219</v>
      </c>
      <c r="B541">
        <v>41</v>
      </c>
      <c r="G541" t="s">
        <v>8221</v>
      </c>
      <c r="H541">
        <v>40</v>
      </c>
      <c r="AL541" t="s">
        <v>8219</v>
      </c>
      <c r="AM541">
        <v>92</v>
      </c>
      <c r="AP541" t="s">
        <v>8221</v>
      </c>
      <c r="AQ541">
        <v>0</v>
      </c>
    </row>
    <row r="542" spans="1:43" x14ac:dyDescent="0.25">
      <c r="A542" t="s">
        <v>8219</v>
      </c>
      <c r="B542">
        <v>34</v>
      </c>
      <c r="G542" t="s">
        <v>8220</v>
      </c>
      <c r="H542">
        <v>6</v>
      </c>
      <c r="AL542" t="s">
        <v>8219</v>
      </c>
      <c r="AM542">
        <v>147</v>
      </c>
      <c r="AP542" t="s">
        <v>8221</v>
      </c>
      <c r="AQ542">
        <v>5</v>
      </c>
    </row>
    <row r="543" spans="1:43" x14ac:dyDescent="0.25">
      <c r="A543" t="s">
        <v>8219</v>
      </c>
      <c r="B543">
        <v>66</v>
      </c>
      <c r="G543" t="s">
        <v>8220</v>
      </c>
      <c r="H543">
        <v>4</v>
      </c>
      <c r="AL543" t="s">
        <v>8219</v>
      </c>
      <c r="AM543">
        <v>90</v>
      </c>
      <c r="AP543" t="s">
        <v>8221</v>
      </c>
      <c r="AQ543">
        <v>0</v>
      </c>
    </row>
    <row r="544" spans="1:43" x14ac:dyDescent="0.25">
      <c r="A544" t="s">
        <v>8219</v>
      </c>
      <c r="B544">
        <v>50</v>
      </c>
      <c r="G544" t="s">
        <v>8220</v>
      </c>
      <c r="H544">
        <v>22</v>
      </c>
      <c r="AL544" t="s">
        <v>8219</v>
      </c>
      <c r="AM544">
        <v>87</v>
      </c>
      <c r="AP544" t="s">
        <v>8221</v>
      </c>
      <c r="AQ544">
        <v>3</v>
      </c>
    </row>
    <row r="545" spans="1:43" x14ac:dyDescent="0.25">
      <c r="A545" t="s">
        <v>8219</v>
      </c>
      <c r="B545">
        <v>159</v>
      </c>
      <c r="G545" t="s">
        <v>8220</v>
      </c>
      <c r="H545">
        <v>15</v>
      </c>
      <c r="AL545" t="s">
        <v>8219</v>
      </c>
      <c r="AM545">
        <v>20</v>
      </c>
      <c r="AP545" t="s">
        <v>8221</v>
      </c>
      <c r="AQ545">
        <v>7</v>
      </c>
    </row>
    <row r="546" spans="1:43" x14ac:dyDescent="0.25">
      <c r="A546" t="s">
        <v>8219</v>
      </c>
      <c r="B546">
        <v>182</v>
      </c>
      <c r="G546" t="s">
        <v>8220</v>
      </c>
      <c r="H546">
        <v>95</v>
      </c>
      <c r="AL546" t="s">
        <v>8219</v>
      </c>
      <c r="AM546">
        <v>70</v>
      </c>
      <c r="AP546" t="s">
        <v>8221</v>
      </c>
      <c r="AQ546">
        <v>0</v>
      </c>
    </row>
    <row r="547" spans="1:43" x14ac:dyDescent="0.25">
      <c r="A547" t="s">
        <v>8219</v>
      </c>
      <c r="B547">
        <v>206</v>
      </c>
      <c r="G547" t="s">
        <v>8220</v>
      </c>
      <c r="H547">
        <v>161</v>
      </c>
      <c r="AL547" t="s">
        <v>8219</v>
      </c>
      <c r="AM547">
        <v>16</v>
      </c>
      <c r="AP547" t="s">
        <v>8221</v>
      </c>
      <c r="AQ547">
        <v>2</v>
      </c>
    </row>
    <row r="548" spans="1:43" x14ac:dyDescent="0.25">
      <c r="A548" t="s">
        <v>8219</v>
      </c>
      <c r="B548">
        <v>169</v>
      </c>
      <c r="G548" t="s">
        <v>8220</v>
      </c>
      <c r="H548">
        <v>8</v>
      </c>
      <c r="AL548" t="s">
        <v>8219</v>
      </c>
      <c r="AM548">
        <v>52</v>
      </c>
      <c r="AP548" t="s">
        <v>8221</v>
      </c>
      <c r="AQ548">
        <v>23</v>
      </c>
    </row>
    <row r="549" spans="1:43" x14ac:dyDescent="0.25">
      <c r="A549" t="s">
        <v>8219</v>
      </c>
      <c r="B549">
        <v>31</v>
      </c>
      <c r="G549" t="s">
        <v>8220</v>
      </c>
      <c r="H549">
        <v>76</v>
      </c>
      <c r="AL549" t="s">
        <v>8219</v>
      </c>
      <c r="AM549">
        <v>66</v>
      </c>
      <c r="AP549" t="s">
        <v>8221</v>
      </c>
      <c r="AQ549">
        <v>1</v>
      </c>
    </row>
    <row r="550" spans="1:43" x14ac:dyDescent="0.25">
      <c r="A550" t="s">
        <v>8219</v>
      </c>
      <c r="B550">
        <v>28</v>
      </c>
      <c r="G550" t="s">
        <v>8220</v>
      </c>
      <c r="H550">
        <v>1</v>
      </c>
      <c r="AL550" t="s">
        <v>8219</v>
      </c>
      <c r="AM550">
        <v>109</v>
      </c>
      <c r="AP550" t="s">
        <v>8221</v>
      </c>
      <c r="AQ550">
        <v>2</v>
      </c>
    </row>
    <row r="551" spans="1:43" x14ac:dyDescent="0.25">
      <c r="A551" t="s">
        <v>8219</v>
      </c>
      <c r="B551">
        <v>54</v>
      </c>
      <c r="G551" t="s">
        <v>8220</v>
      </c>
      <c r="H551">
        <v>101</v>
      </c>
      <c r="AL551" t="s">
        <v>8219</v>
      </c>
      <c r="AM551">
        <v>168</v>
      </c>
      <c r="AP551" t="s">
        <v>8221</v>
      </c>
      <c r="AQ551">
        <v>3</v>
      </c>
    </row>
    <row r="552" spans="1:43" x14ac:dyDescent="0.25">
      <c r="A552" t="s">
        <v>8219</v>
      </c>
      <c r="B552">
        <v>467</v>
      </c>
      <c r="G552" t="s">
        <v>8220</v>
      </c>
      <c r="H552">
        <v>4</v>
      </c>
      <c r="AL552" t="s">
        <v>8219</v>
      </c>
      <c r="AM552">
        <v>31</v>
      </c>
      <c r="AP552" t="s">
        <v>8221</v>
      </c>
      <c r="AQ552">
        <v>0</v>
      </c>
    </row>
    <row r="553" spans="1:43" x14ac:dyDescent="0.25">
      <c r="A553" t="s">
        <v>8219</v>
      </c>
      <c r="B553">
        <v>389</v>
      </c>
      <c r="G553" t="s">
        <v>8220</v>
      </c>
      <c r="H553">
        <v>1</v>
      </c>
      <c r="AL553" t="s">
        <v>8219</v>
      </c>
      <c r="AM553">
        <v>133</v>
      </c>
      <c r="AP553" t="s">
        <v>8221</v>
      </c>
      <c r="AQ553">
        <v>13</v>
      </c>
    </row>
    <row r="554" spans="1:43" x14ac:dyDescent="0.25">
      <c r="A554" t="s">
        <v>8219</v>
      </c>
      <c r="B554">
        <v>68</v>
      </c>
      <c r="G554" t="s">
        <v>8220</v>
      </c>
      <c r="H554">
        <v>775</v>
      </c>
      <c r="AL554" t="s">
        <v>8219</v>
      </c>
      <c r="AM554">
        <v>151</v>
      </c>
      <c r="AP554" t="s">
        <v>8221</v>
      </c>
      <c r="AQ554">
        <v>1</v>
      </c>
    </row>
    <row r="555" spans="1:43" x14ac:dyDescent="0.25">
      <c r="A555" t="s">
        <v>8219</v>
      </c>
      <c r="B555">
        <v>413</v>
      </c>
      <c r="G555" t="s">
        <v>8220</v>
      </c>
      <c r="H555">
        <v>90</v>
      </c>
      <c r="AL555" t="s">
        <v>8219</v>
      </c>
      <c r="AM555">
        <v>5</v>
      </c>
      <c r="AP555" t="s">
        <v>8221</v>
      </c>
      <c r="AQ555">
        <v>1</v>
      </c>
    </row>
    <row r="556" spans="1:43" x14ac:dyDescent="0.25">
      <c r="A556" t="s">
        <v>8219</v>
      </c>
      <c r="B556">
        <v>190</v>
      </c>
      <c r="G556" t="s">
        <v>8220</v>
      </c>
      <c r="H556">
        <v>16</v>
      </c>
      <c r="AL556" t="s">
        <v>8219</v>
      </c>
      <c r="AM556">
        <v>73</v>
      </c>
      <c r="AP556" t="s">
        <v>8221</v>
      </c>
      <c r="AQ556">
        <v>1</v>
      </c>
    </row>
    <row r="557" spans="1:43" x14ac:dyDescent="0.25">
      <c r="A557" t="s">
        <v>8219</v>
      </c>
      <c r="B557">
        <v>189</v>
      </c>
      <c r="G557" t="s">
        <v>8220</v>
      </c>
      <c r="H557">
        <v>6</v>
      </c>
      <c r="AL557" t="s">
        <v>8219</v>
      </c>
      <c r="AM557">
        <v>148</v>
      </c>
      <c r="AP557" t="s">
        <v>8221</v>
      </c>
      <c r="AQ557">
        <v>6</v>
      </c>
    </row>
    <row r="558" spans="1:43" x14ac:dyDescent="0.25">
      <c r="A558" t="s">
        <v>8219</v>
      </c>
      <c r="B558">
        <v>130</v>
      </c>
      <c r="G558" t="s">
        <v>8220</v>
      </c>
      <c r="H558">
        <v>38</v>
      </c>
      <c r="AL558" t="s">
        <v>8219</v>
      </c>
      <c r="AM558">
        <v>93</v>
      </c>
      <c r="AP558" t="s">
        <v>8221</v>
      </c>
      <c r="AQ558">
        <v>4</v>
      </c>
    </row>
    <row r="559" spans="1:43" x14ac:dyDescent="0.25">
      <c r="A559" t="s">
        <v>8219</v>
      </c>
      <c r="B559">
        <v>74</v>
      </c>
      <c r="G559" t="s">
        <v>8220</v>
      </c>
      <c r="H559">
        <v>355</v>
      </c>
      <c r="AL559" t="s">
        <v>8219</v>
      </c>
      <c r="AM559">
        <v>63</v>
      </c>
      <c r="AP559" t="s">
        <v>8221</v>
      </c>
      <c r="AQ559">
        <v>1</v>
      </c>
    </row>
    <row r="560" spans="1:43" x14ac:dyDescent="0.25">
      <c r="A560" t="s">
        <v>8219</v>
      </c>
      <c r="B560">
        <v>274</v>
      </c>
      <c r="G560" t="s">
        <v>8220</v>
      </c>
      <c r="H560">
        <v>7</v>
      </c>
      <c r="AL560" t="s">
        <v>8219</v>
      </c>
      <c r="AM560">
        <v>134</v>
      </c>
      <c r="AP560" t="s">
        <v>8221</v>
      </c>
      <c r="AQ560">
        <v>0</v>
      </c>
    </row>
    <row r="561" spans="1:43" x14ac:dyDescent="0.25">
      <c r="A561" t="s">
        <v>8219</v>
      </c>
      <c r="B561">
        <v>22</v>
      </c>
      <c r="G561" t="s">
        <v>8220</v>
      </c>
      <c r="H561">
        <v>400</v>
      </c>
      <c r="AL561" t="s">
        <v>8219</v>
      </c>
      <c r="AM561">
        <v>14</v>
      </c>
      <c r="AP561" t="s">
        <v>8221</v>
      </c>
      <c r="AQ561">
        <v>0</v>
      </c>
    </row>
    <row r="562" spans="1:43" x14ac:dyDescent="0.25">
      <c r="A562" t="s">
        <v>8219</v>
      </c>
      <c r="B562">
        <v>31</v>
      </c>
      <c r="G562" t="s">
        <v>8220</v>
      </c>
      <c r="H562">
        <v>1</v>
      </c>
      <c r="AL562" t="s">
        <v>8219</v>
      </c>
      <c r="AM562">
        <v>78</v>
      </c>
      <c r="AP562" t="s">
        <v>8221</v>
      </c>
      <c r="AQ562">
        <v>0</v>
      </c>
    </row>
    <row r="563" spans="1:43" x14ac:dyDescent="0.25">
      <c r="A563" t="s">
        <v>8219</v>
      </c>
      <c r="B563">
        <v>63</v>
      </c>
      <c r="G563" t="s">
        <v>8220</v>
      </c>
      <c r="H563">
        <v>0</v>
      </c>
      <c r="AL563" t="s">
        <v>8219</v>
      </c>
      <c r="AM563">
        <v>112</v>
      </c>
      <c r="AP563" t="s">
        <v>8221</v>
      </c>
      <c r="AQ563">
        <v>8</v>
      </c>
    </row>
    <row r="564" spans="1:43" x14ac:dyDescent="0.25">
      <c r="A564" t="s">
        <v>8219</v>
      </c>
      <c r="B564">
        <v>20</v>
      </c>
      <c r="G564" t="s">
        <v>8220</v>
      </c>
      <c r="H564">
        <v>1</v>
      </c>
      <c r="AL564" t="s">
        <v>8219</v>
      </c>
      <c r="AM564">
        <v>34</v>
      </c>
      <c r="AP564" t="s">
        <v>8221</v>
      </c>
      <c r="AQ564">
        <v>0</v>
      </c>
    </row>
    <row r="565" spans="1:43" x14ac:dyDescent="0.25">
      <c r="A565" t="s">
        <v>8219</v>
      </c>
      <c r="B565">
        <v>25</v>
      </c>
      <c r="G565" t="s">
        <v>8220</v>
      </c>
      <c r="H565">
        <v>292</v>
      </c>
      <c r="AL565" t="s">
        <v>8219</v>
      </c>
      <c r="AM565">
        <v>19</v>
      </c>
      <c r="AP565" t="s">
        <v>8221</v>
      </c>
      <c r="AQ565">
        <v>1</v>
      </c>
    </row>
    <row r="566" spans="1:43" x14ac:dyDescent="0.25">
      <c r="A566" t="s">
        <v>8219</v>
      </c>
      <c r="B566">
        <v>61</v>
      </c>
      <c r="G566" t="s">
        <v>8220</v>
      </c>
      <c r="H566">
        <v>2</v>
      </c>
      <c r="AL566" t="s">
        <v>8219</v>
      </c>
      <c r="AM566">
        <v>13</v>
      </c>
      <c r="AP566" t="s">
        <v>8221</v>
      </c>
      <c r="AQ566">
        <v>12</v>
      </c>
    </row>
    <row r="567" spans="1:43" x14ac:dyDescent="0.25">
      <c r="A567" t="s">
        <v>8219</v>
      </c>
      <c r="B567">
        <v>52</v>
      </c>
      <c r="G567" t="s">
        <v>8220</v>
      </c>
      <c r="H567">
        <v>8</v>
      </c>
      <c r="AL567" t="s">
        <v>8219</v>
      </c>
      <c r="AM567">
        <v>104</v>
      </c>
      <c r="AP567" t="s">
        <v>8221</v>
      </c>
      <c r="AQ567">
        <v>0</v>
      </c>
    </row>
    <row r="568" spans="1:43" x14ac:dyDescent="0.25">
      <c r="A568" t="s">
        <v>8219</v>
      </c>
      <c r="B568">
        <v>86</v>
      </c>
      <c r="G568" t="s">
        <v>8220</v>
      </c>
      <c r="H568">
        <v>0</v>
      </c>
      <c r="AL568" t="s">
        <v>8219</v>
      </c>
      <c r="AM568">
        <v>52</v>
      </c>
      <c r="AP568" t="s">
        <v>8221</v>
      </c>
      <c r="AQ568">
        <v>3</v>
      </c>
    </row>
    <row r="569" spans="1:43" x14ac:dyDescent="0.25">
      <c r="A569" t="s">
        <v>8219</v>
      </c>
      <c r="B569">
        <v>42</v>
      </c>
      <c r="G569" t="s">
        <v>8220</v>
      </c>
      <c r="H569">
        <v>1</v>
      </c>
      <c r="AL569" t="s">
        <v>8219</v>
      </c>
      <c r="AM569">
        <v>17</v>
      </c>
      <c r="AP569" t="s">
        <v>8221</v>
      </c>
      <c r="AQ569">
        <v>2</v>
      </c>
    </row>
    <row r="570" spans="1:43" x14ac:dyDescent="0.25">
      <c r="A570" t="s">
        <v>8219</v>
      </c>
      <c r="B570">
        <v>52</v>
      </c>
      <c r="G570" t="s">
        <v>8220</v>
      </c>
      <c r="H570">
        <v>4</v>
      </c>
      <c r="AL570" t="s">
        <v>8219</v>
      </c>
      <c r="AM570">
        <v>82</v>
      </c>
      <c r="AP570" t="s">
        <v>8221</v>
      </c>
      <c r="AQ570">
        <v>6</v>
      </c>
    </row>
    <row r="571" spans="1:43" x14ac:dyDescent="0.25">
      <c r="A571" t="s">
        <v>8219</v>
      </c>
      <c r="B571">
        <v>120</v>
      </c>
      <c r="G571" t="s">
        <v>8220</v>
      </c>
      <c r="H571">
        <v>0</v>
      </c>
      <c r="AL571" t="s">
        <v>8219</v>
      </c>
      <c r="AM571">
        <v>73</v>
      </c>
      <c r="AP571" t="s">
        <v>8221</v>
      </c>
      <c r="AQ571">
        <v>0</v>
      </c>
    </row>
    <row r="572" spans="1:43" x14ac:dyDescent="0.25">
      <c r="A572" t="s">
        <v>8219</v>
      </c>
      <c r="B572">
        <v>22</v>
      </c>
      <c r="G572" t="s">
        <v>8220</v>
      </c>
      <c r="H572">
        <v>0</v>
      </c>
      <c r="AL572" t="s">
        <v>8219</v>
      </c>
      <c r="AM572">
        <v>158</v>
      </c>
      <c r="AP572" t="s">
        <v>8221</v>
      </c>
      <c r="AQ572">
        <v>15</v>
      </c>
    </row>
    <row r="573" spans="1:43" x14ac:dyDescent="0.25">
      <c r="A573" t="s">
        <v>8219</v>
      </c>
      <c r="B573">
        <v>64</v>
      </c>
      <c r="G573" t="s">
        <v>8220</v>
      </c>
      <c r="H573">
        <v>0</v>
      </c>
      <c r="AL573" t="s">
        <v>8219</v>
      </c>
      <c r="AM573">
        <v>65</v>
      </c>
      <c r="AP573" t="s">
        <v>8221</v>
      </c>
      <c r="AQ573">
        <v>1</v>
      </c>
    </row>
    <row r="574" spans="1:43" x14ac:dyDescent="0.25">
      <c r="A574" t="s">
        <v>8219</v>
      </c>
      <c r="B574">
        <v>23</v>
      </c>
      <c r="G574" t="s">
        <v>8220</v>
      </c>
      <c r="H574">
        <v>0</v>
      </c>
      <c r="AL574" t="s">
        <v>8219</v>
      </c>
      <c r="AM574">
        <v>184</v>
      </c>
      <c r="AP574" t="s">
        <v>8221</v>
      </c>
      <c r="AQ574">
        <v>3</v>
      </c>
    </row>
    <row r="575" spans="1:43" x14ac:dyDescent="0.25">
      <c r="A575" t="s">
        <v>8219</v>
      </c>
      <c r="B575">
        <v>238</v>
      </c>
      <c r="G575" t="s">
        <v>8220</v>
      </c>
      <c r="H575">
        <v>1</v>
      </c>
      <c r="AL575" t="s">
        <v>8219</v>
      </c>
      <c r="AM575">
        <v>34</v>
      </c>
      <c r="AP575" t="s">
        <v>8221</v>
      </c>
      <c r="AQ575">
        <v>8</v>
      </c>
    </row>
    <row r="576" spans="1:43" x14ac:dyDescent="0.25">
      <c r="A576" t="s">
        <v>8219</v>
      </c>
      <c r="B576">
        <v>33</v>
      </c>
      <c r="G576" t="s">
        <v>8220</v>
      </c>
      <c r="H576">
        <v>0</v>
      </c>
      <c r="AL576" t="s">
        <v>8219</v>
      </c>
      <c r="AM576">
        <v>240</v>
      </c>
      <c r="AP576" t="s">
        <v>8221</v>
      </c>
      <c r="AQ576">
        <v>0</v>
      </c>
    </row>
    <row r="577" spans="1:43" x14ac:dyDescent="0.25">
      <c r="A577" t="s">
        <v>8219</v>
      </c>
      <c r="B577">
        <v>32</v>
      </c>
      <c r="G577" t="s">
        <v>8220</v>
      </c>
      <c r="H577">
        <v>0</v>
      </c>
      <c r="AL577" t="s">
        <v>8219</v>
      </c>
      <c r="AM577">
        <v>113</v>
      </c>
      <c r="AP577" t="s">
        <v>8221</v>
      </c>
      <c r="AQ577">
        <v>3</v>
      </c>
    </row>
    <row r="578" spans="1:43" x14ac:dyDescent="0.25">
      <c r="A578" t="s">
        <v>8219</v>
      </c>
      <c r="B578">
        <v>24</v>
      </c>
      <c r="G578" t="s">
        <v>8220</v>
      </c>
      <c r="H578">
        <v>0</v>
      </c>
      <c r="AL578" t="s">
        <v>8219</v>
      </c>
      <c r="AM578">
        <v>66</v>
      </c>
      <c r="AP578" t="s">
        <v>8221</v>
      </c>
      <c r="AQ578">
        <v>3</v>
      </c>
    </row>
    <row r="579" spans="1:43" x14ac:dyDescent="0.25">
      <c r="A579" t="s">
        <v>8219</v>
      </c>
      <c r="B579">
        <v>29</v>
      </c>
      <c r="G579" t="s">
        <v>8220</v>
      </c>
      <c r="H579">
        <v>0</v>
      </c>
      <c r="AL579" t="s">
        <v>8219</v>
      </c>
      <c r="AM579">
        <v>150</v>
      </c>
      <c r="AP579" t="s">
        <v>8221</v>
      </c>
      <c r="AQ579">
        <v>0</v>
      </c>
    </row>
    <row r="580" spans="1:43" x14ac:dyDescent="0.25">
      <c r="A580" t="s">
        <v>8219</v>
      </c>
      <c r="B580">
        <v>50</v>
      </c>
      <c r="G580" t="s">
        <v>8220</v>
      </c>
      <c r="H580">
        <v>0</v>
      </c>
      <c r="AL580" t="s">
        <v>8219</v>
      </c>
      <c r="AM580">
        <v>25</v>
      </c>
      <c r="AP580" t="s">
        <v>8221</v>
      </c>
      <c r="AQ580">
        <v>19</v>
      </c>
    </row>
    <row r="581" spans="1:43" x14ac:dyDescent="0.25">
      <c r="A581" t="s">
        <v>8219</v>
      </c>
      <c r="B581">
        <v>108</v>
      </c>
      <c r="G581" t="s">
        <v>8220</v>
      </c>
      <c r="H581">
        <v>0</v>
      </c>
      <c r="AL581" t="s">
        <v>8219</v>
      </c>
      <c r="AM581">
        <v>234</v>
      </c>
      <c r="AP581" t="s">
        <v>8221</v>
      </c>
      <c r="AQ581">
        <v>0</v>
      </c>
    </row>
    <row r="582" spans="1:43" x14ac:dyDescent="0.25">
      <c r="A582" t="s">
        <v>8219</v>
      </c>
      <c r="B582">
        <v>139</v>
      </c>
      <c r="G582" t="s">
        <v>8220</v>
      </c>
      <c r="H582">
        <v>1</v>
      </c>
      <c r="AL582" t="s">
        <v>8219</v>
      </c>
      <c r="AM582">
        <v>248</v>
      </c>
      <c r="AP582" t="s">
        <v>8221</v>
      </c>
      <c r="AQ582">
        <v>2</v>
      </c>
    </row>
    <row r="583" spans="1:43" x14ac:dyDescent="0.25">
      <c r="A583" t="s">
        <v>8219</v>
      </c>
      <c r="B583">
        <v>7</v>
      </c>
      <c r="G583" t="s">
        <v>8220</v>
      </c>
      <c r="H583">
        <v>0</v>
      </c>
      <c r="AL583" t="s">
        <v>8219</v>
      </c>
      <c r="AM583">
        <v>293</v>
      </c>
      <c r="AP583" t="s">
        <v>8221</v>
      </c>
      <c r="AQ583">
        <v>0</v>
      </c>
    </row>
    <row r="584" spans="1:43" x14ac:dyDescent="0.25">
      <c r="A584" t="s">
        <v>8219</v>
      </c>
      <c r="B584">
        <v>149</v>
      </c>
      <c r="G584" t="s">
        <v>8220</v>
      </c>
      <c r="H584">
        <v>4</v>
      </c>
      <c r="AL584" t="s">
        <v>8219</v>
      </c>
      <c r="AM584">
        <v>81</v>
      </c>
      <c r="AP584" t="s">
        <v>8221</v>
      </c>
      <c r="AQ584">
        <v>0</v>
      </c>
    </row>
    <row r="585" spans="1:43" x14ac:dyDescent="0.25">
      <c r="A585" t="s">
        <v>8219</v>
      </c>
      <c r="B585">
        <v>31</v>
      </c>
      <c r="G585" t="s">
        <v>8220</v>
      </c>
      <c r="H585">
        <v>0</v>
      </c>
      <c r="AL585" t="s">
        <v>8219</v>
      </c>
      <c r="AM585">
        <v>47</v>
      </c>
      <c r="AP585" t="s">
        <v>8221</v>
      </c>
      <c r="AQ585">
        <v>25</v>
      </c>
    </row>
    <row r="586" spans="1:43" x14ac:dyDescent="0.25">
      <c r="A586" t="s">
        <v>8219</v>
      </c>
      <c r="B586">
        <v>26</v>
      </c>
      <c r="G586" t="s">
        <v>8221</v>
      </c>
      <c r="H586">
        <v>123</v>
      </c>
      <c r="AL586" t="s">
        <v>8219</v>
      </c>
      <c r="AM586">
        <v>76</v>
      </c>
      <c r="AP586" t="s">
        <v>8221</v>
      </c>
      <c r="AQ586">
        <v>8</v>
      </c>
    </row>
    <row r="587" spans="1:43" x14ac:dyDescent="0.25">
      <c r="A587" t="s">
        <v>8219</v>
      </c>
      <c r="B587">
        <v>172</v>
      </c>
      <c r="G587" t="s">
        <v>8221</v>
      </c>
      <c r="H587">
        <v>5</v>
      </c>
      <c r="AL587" t="s">
        <v>8219</v>
      </c>
      <c r="AM587">
        <v>71</v>
      </c>
      <c r="AP587" t="s">
        <v>8221</v>
      </c>
      <c r="AQ587">
        <v>16</v>
      </c>
    </row>
    <row r="588" spans="1:43" x14ac:dyDescent="0.25">
      <c r="A588" t="s">
        <v>8219</v>
      </c>
      <c r="B588">
        <v>78</v>
      </c>
      <c r="G588" t="s">
        <v>8221</v>
      </c>
      <c r="H588">
        <v>148</v>
      </c>
      <c r="AL588" t="s">
        <v>8219</v>
      </c>
      <c r="AM588">
        <v>71</v>
      </c>
      <c r="AP588" t="s">
        <v>8221</v>
      </c>
      <c r="AQ588">
        <v>3</v>
      </c>
    </row>
    <row r="589" spans="1:43" x14ac:dyDescent="0.25">
      <c r="A589" t="s">
        <v>8219</v>
      </c>
      <c r="B589">
        <v>120</v>
      </c>
      <c r="G589" t="s">
        <v>8221</v>
      </c>
      <c r="H589">
        <v>10</v>
      </c>
      <c r="AL589" t="s">
        <v>8219</v>
      </c>
      <c r="AM589">
        <v>269</v>
      </c>
      <c r="AP589" t="s">
        <v>8221</v>
      </c>
      <c r="AQ589">
        <v>3</v>
      </c>
    </row>
    <row r="590" spans="1:43" x14ac:dyDescent="0.25">
      <c r="A590" t="s">
        <v>8219</v>
      </c>
      <c r="B590">
        <v>227</v>
      </c>
      <c r="G590" t="s">
        <v>8221</v>
      </c>
      <c r="H590">
        <v>4</v>
      </c>
      <c r="AL590" t="s">
        <v>8219</v>
      </c>
      <c r="AM590">
        <v>43</v>
      </c>
      <c r="AP590" t="s">
        <v>8221</v>
      </c>
      <c r="AQ590">
        <v>2</v>
      </c>
    </row>
    <row r="591" spans="1:43" x14ac:dyDescent="0.25">
      <c r="A591" t="s">
        <v>8219</v>
      </c>
      <c r="B591">
        <v>42</v>
      </c>
      <c r="G591" t="s">
        <v>8221</v>
      </c>
      <c r="H591">
        <v>21</v>
      </c>
      <c r="AL591" t="s">
        <v>8219</v>
      </c>
      <c r="AM591">
        <v>33</v>
      </c>
      <c r="AP591" t="s">
        <v>8221</v>
      </c>
      <c r="AQ591">
        <v>1</v>
      </c>
    </row>
    <row r="592" spans="1:43" x14ac:dyDescent="0.25">
      <c r="A592" t="s">
        <v>8219</v>
      </c>
      <c r="B592">
        <v>64</v>
      </c>
      <c r="G592" t="s">
        <v>8221</v>
      </c>
      <c r="H592">
        <v>2</v>
      </c>
      <c r="AL592" t="s">
        <v>8219</v>
      </c>
      <c r="AM592">
        <v>211</v>
      </c>
      <c r="AP592" t="s">
        <v>8221</v>
      </c>
      <c r="AQ592">
        <v>0</v>
      </c>
    </row>
    <row r="593" spans="1:43" x14ac:dyDescent="0.25">
      <c r="A593" t="s">
        <v>8219</v>
      </c>
      <c r="B593">
        <v>121</v>
      </c>
      <c r="G593" t="s">
        <v>8221</v>
      </c>
      <c r="H593">
        <v>0</v>
      </c>
      <c r="AL593" t="s">
        <v>8219</v>
      </c>
      <c r="AM593">
        <v>196</v>
      </c>
      <c r="AP593" t="s">
        <v>8221</v>
      </c>
      <c r="AQ593">
        <v>1</v>
      </c>
    </row>
    <row r="594" spans="1:43" x14ac:dyDescent="0.25">
      <c r="A594" t="s">
        <v>8219</v>
      </c>
      <c r="B594">
        <v>87</v>
      </c>
      <c r="G594" t="s">
        <v>8221</v>
      </c>
      <c r="H594">
        <v>4</v>
      </c>
      <c r="AL594" t="s">
        <v>8219</v>
      </c>
      <c r="AM594">
        <v>206</v>
      </c>
      <c r="AP594" t="s">
        <v>8221</v>
      </c>
      <c r="AQ594">
        <v>19</v>
      </c>
    </row>
    <row r="595" spans="1:43" x14ac:dyDescent="0.25">
      <c r="A595" t="s">
        <v>8219</v>
      </c>
      <c r="B595">
        <v>65</v>
      </c>
      <c r="G595" t="s">
        <v>8221</v>
      </c>
      <c r="H595">
        <v>1</v>
      </c>
      <c r="AL595" t="s">
        <v>8219</v>
      </c>
      <c r="AM595">
        <v>215</v>
      </c>
      <c r="AP595" t="s">
        <v>8221</v>
      </c>
      <c r="AQ595">
        <v>9</v>
      </c>
    </row>
    <row r="596" spans="1:43" x14ac:dyDescent="0.25">
      <c r="A596" t="s">
        <v>8219</v>
      </c>
      <c r="B596">
        <v>49</v>
      </c>
      <c r="G596" t="s">
        <v>8221</v>
      </c>
      <c r="H596">
        <v>30</v>
      </c>
      <c r="AL596" t="s">
        <v>8219</v>
      </c>
      <c r="AM596">
        <v>176</v>
      </c>
      <c r="AP596" t="s">
        <v>8221</v>
      </c>
      <c r="AQ596">
        <v>1</v>
      </c>
    </row>
    <row r="597" spans="1:43" x14ac:dyDescent="0.25">
      <c r="A597" t="s">
        <v>8219</v>
      </c>
      <c r="B597">
        <v>19</v>
      </c>
      <c r="G597" t="s">
        <v>8221</v>
      </c>
      <c r="H597">
        <v>3</v>
      </c>
      <c r="AL597" t="s">
        <v>8219</v>
      </c>
      <c r="AM597">
        <v>116</v>
      </c>
      <c r="AP597" t="s">
        <v>8221</v>
      </c>
      <c r="AQ597">
        <v>0</v>
      </c>
    </row>
    <row r="598" spans="1:43" x14ac:dyDescent="0.25">
      <c r="A598" t="s">
        <v>8219</v>
      </c>
      <c r="B598">
        <v>81</v>
      </c>
      <c r="G598" t="s">
        <v>8221</v>
      </c>
      <c r="H598">
        <v>975</v>
      </c>
      <c r="AL598" t="s">
        <v>8219</v>
      </c>
      <c r="AM598">
        <v>236</v>
      </c>
      <c r="AP598" t="s">
        <v>8221</v>
      </c>
      <c r="AQ598">
        <v>1</v>
      </c>
    </row>
    <row r="599" spans="1:43" x14ac:dyDescent="0.25">
      <c r="A599" t="s">
        <v>8219</v>
      </c>
      <c r="B599">
        <v>264</v>
      </c>
      <c r="G599" t="s">
        <v>8221</v>
      </c>
      <c r="H599">
        <v>167</v>
      </c>
      <c r="AL599" t="s">
        <v>8219</v>
      </c>
      <c r="AM599">
        <v>145</v>
      </c>
      <c r="AP599" t="s">
        <v>8221</v>
      </c>
      <c r="AQ599">
        <v>5</v>
      </c>
    </row>
    <row r="600" spans="1:43" x14ac:dyDescent="0.25">
      <c r="A600" t="s">
        <v>8219</v>
      </c>
      <c r="B600">
        <v>25</v>
      </c>
      <c r="G600" t="s">
        <v>8221</v>
      </c>
      <c r="H600">
        <v>5</v>
      </c>
      <c r="AL600" t="s">
        <v>8219</v>
      </c>
      <c r="AM600">
        <v>167</v>
      </c>
      <c r="AP600" t="s">
        <v>8221</v>
      </c>
      <c r="AQ600">
        <v>3</v>
      </c>
    </row>
    <row r="601" spans="1:43" x14ac:dyDescent="0.25">
      <c r="A601" t="s">
        <v>8219</v>
      </c>
      <c r="B601">
        <v>5</v>
      </c>
      <c r="G601" t="s">
        <v>8221</v>
      </c>
      <c r="H601">
        <v>18</v>
      </c>
      <c r="AL601" t="s">
        <v>8219</v>
      </c>
      <c r="AM601">
        <v>235</v>
      </c>
      <c r="AP601" t="s">
        <v>8221</v>
      </c>
      <c r="AQ601">
        <v>4</v>
      </c>
    </row>
    <row r="602" spans="1:43" x14ac:dyDescent="0.25">
      <c r="A602" t="s">
        <v>8219</v>
      </c>
      <c r="B602">
        <v>144</v>
      </c>
      <c r="G602" t="s">
        <v>8221</v>
      </c>
      <c r="H602">
        <v>98</v>
      </c>
      <c r="AL602" t="s">
        <v>8219</v>
      </c>
      <c r="AM602">
        <v>241</v>
      </c>
      <c r="AP602" t="s">
        <v>8221</v>
      </c>
      <c r="AQ602">
        <v>3</v>
      </c>
    </row>
    <row r="603" spans="1:43" x14ac:dyDescent="0.25">
      <c r="A603" t="s">
        <v>8219</v>
      </c>
      <c r="B603">
        <v>92</v>
      </c>
      <c r="G603" t="s">
        <v>8221</v>
      </c>
      <c r="H603">
        <v>4</v>
      </c>
      <c r="AL603" t="s">
        <v>8219</v>
      </c>
      <c r="AM603">
        <v>28</v>
      </c>
      <c r="AP603" t="s">
        <v>8220</v>
      </c>
      <c r="AQ603">
        <v>18</v>
      </c>
    </row>
    <row r="604" spans="1:43" x14ac:dyDescent="0.25">
      <c r="A604" t="s">
        <v>8219</v>
      </c>
      <c r="B604">
        <v>147</v>
      </c>
      <c r="G604" t="s">
        <v>8221</v>
      </c>
      <c r="H604">
        <v>3</v>
      </c>
      <c r="AL604" t="s">
        <v>8219</v>
      </c>
      <c r="AM604">
        <v>140</v>
      </c>
      <c r="AP604" t="s">
        <v>8220</v>
      </c>
      <c r="AQ604">
        <v>3</v>
      </c>
    </row>
    <row r="605" spans="1:43" x14ac:dyDescent="0.25">
      <c r="A605" t="s">
        <v>8219</v>
      </c>
      <c r="B605">
        <v>90</v>
      </c>
      <c r="G605" t="s">
        <v>8221</v>
      </c>
      <c r="H605">
        <v>1</v>
      </c>
      <c r="AL605" t="s">
        <v>8219</v>
      </c>
      <c r="AM605">
        <v>280</v>
      </c>
      <c r="AP605" t="s">
        <v>8220</v>
      </c>
      <c r="AQ605">
        <v>0</v>
      </c>
    </row>
    <row r="606" spans="1:43" x14ac:dyDescent="0.25">
      <c r="A606" t="s">
        <v>8219</v>
      </c>
      <c r="B606">
        <v>87</v>
      </c>
      <c r="G606" t="s">
        <v>8221</v>
      </c>
      <c r="H606">
        <v>0</v>
      </c>
      <c r="AL606" t="s">
        <v>8219</v>
      </c>
      <c r="AM606">
        <v>70</v>
      </c>
      <c r="AP606" t="s">
        <v>8220</v>
      </c>
      <c r="AQ606">
        <v>24</v>
      </c>
    </row>
    <row r="607" spans="1:43" x14ac:dyDescent="0.25">
      <c r="A607" t="s">
        <v>8219</v>
      </c>
      <c r="B607">
        <v>406</v>
      </c>
      <c r="G607" t="s">
        <v>8221</v>
      </c>
      <c r="H607">
        <v>9</v>
      </c>
      <c r="AL607" t="s">
        <v>8219</v>
      </c>
      <c r="AM607">
        <v>160</v>
      </c>
      <c r="AP607" t="s">
        <v>8220</v>
      </c>
      <c r="AQ607">
        <v>1</v>
      </c>
    </row>
    <row r="608" spans="1:43" x14ac:dyDescent="0.25">
      <c r="A608" t="s">
        <v>8219</v>
      </c>
      <c r="B608">
        <v>20</v>
      </c>
      <c r="G608" t="s">
        <v>8221</v>
      </c>
      <c r="H608">
        <v>2</v>
      </c>
      <c r="AL608" t="s">
        <v>8219</v>
      </c>
      <c r="AM608">
        <v>141</v>
      </c>
      <c r="AP608" t="s">
        <v>8220</v>
      </c>
      <c r="AQ608">
        <v>0</v>
      </c>
    </row>
    <row r="609" spans="1:43" x14ac:dyDescent="0.25">
      <c r="A609" t="s">
        <v>8219</v>
      </c>
      <c r="B609">
        <v>70</v>
      </c>
      <c r="G609" t="s">
        <v>8221</v>
      </c>
      <c r="H609">
        <v>0</v>
      </c>
      <c r="AL609" t="s">
        <v>8219</v>
      </c>
      <c r="AM609">
        <v>73</v>
      </c>
      <c r="AP609" t="s">
        <v>8220</v>
      </c>
      <c r="AQ609">
        <v>0</v>
      </c>
    </row>
    <row r="610" spans="1:43" x14ac:dyDescent="0.25">
      <c r="A610" t="s">
        <v>8219</v>
      </c>
      <c r="B610">
        <v>16</v>
      </c>
      <c r="G610" t="s">
        <v>8221</v>
      </c>
      <c r="H610">
        <v>147</v>
      </c>
      <c r="AL610" t="s">
        <v>8219</v>
      </c>
      <c r="AM610">
        <v>294</v>
      </c>
      <c r="AP610" t="s">
        <v>8220</v>
      </c>
      <c r="AQ610">
        <v>1</v>
      </c>
    </row>
    <row r="611" spans="1:43" x14ac:dyDescent="0.25">
      <c r="A611" t="s">
        <v>8219</v>
      </c>
      <c r="B611">
        <v>52</v>
      </c>
      <c r="G611" t="s">
        <v>8221</v>
      </c>
      <c r="H611">
        <v>49</v>
      </c>
      <c r="AL611" t="s">
        <v>8219</v>
      </c>
      <c r="AM611">
        <v>110</v>
      </c>
      <c r="AP611" t="s">
        <v>8220</v>
      </c>
      <c r="AQ611">
        <v>6</v>
      </c>
    </row>
    <row r="612" spans="1:43" x14ac:dyDescent="0.25">
      <c r="A612" t="s">
        <v>8219</v>
      </c>
      <c r="B612">
        <v>66</v>
      </c>
      <c r="G612" t="s">
        <v>8221</v>
      </c>
      <c r="H612">
        <v>1</v>
      </c>
      <c r="AL612" t="s">
        <v>8219</v>
      </c>
      <c r="AM612">
        <v>224</v>
      </c>
      <c r="AP612" t="s">
        <v>8220</v>
      </c>
      <c r="AQ612">
        <v>0</v>
      </c>
    </row>
    <row r="613" spans="1:43" x14ac:dyDescent="0.25">
      <c r="A613" t="s">
        <v>8219</v>
      </c>
      <c r="B613">
        <v>109</v>
      </c>
      <c r="G613" t="s">
        <v>8221</v>
      </c>
      <c r="H613">
        <v>2</v>
      </c>
      <c r="AL613" t="s">
        <v>8219</v>
      </c>
      <c r="AM613">
        <v>46</v>
      </c>
      <c r="AP613" t="s">
        <v>8220</v>
      </c>
      <c r="AQ613">
        <v>6</v>
      </c>
    </row>
    <row r="614" spans="1:43" x14ac:dyDescent="0.25">
      <c r="A614" t="s">
        <v>8219</v>
      </c>
      <c r="B614">
        <v>168</v>
      </c>
      <c r="G614" t="s">
        <v>8221</v>
      </c>
      <c r="H614">
        <v>7</v>
      </c>
      <c r="AL614" t="s">
        <v>8219</v>
      </c>
      <c r="AM614">
        <v>284</v>
      </c>
      <c r="AP614" t="s">
        <v>8220</v>
      </c>
      <c r="AQ614">
        <v>0</v>
      </c>
    </row>
    <row r="615" spans="1:43" x14ac:dyDescent="0.25">
      <c r="A615" t="s">
        <v>8219</v>
      </c>
      <c r="B615">
        <v>31</v>
      </c>
      <c r="G615" t="s">
        <v>8221</v>
      </c>
      <c r="H615">
        <v>4</v>
      </c>
      <c r="AL615" t="s">
        <v>8219</v>
      </c>
      <c r="AM615">
        <v>98</v>
      </c>
      <c r="AP615" t="s">
        <v>8220</v>
      </c>
      <c r="AQ615">
        <v>0</v>
      </c>
    </row>
    <row r="616" spans="1:43" x14ac:dyDescent="0.25">
      <c r="A616" t="s">
        <v>8219</v>
      </c>
      <c r="B616">
        <v>133</v>
      </c>
      <c r="G616" t="s">
        <v>8221</v>
      </c>
      <c r="H616">
        <v>27</v>
      </c>
      <c r="AL616" t="s">
        <v>8219</v>
      </c>
      <c r="AM616">
        <v>56</v>
      </c>
      <c r="AP616" t="s">
        <v>8220</v>
      </c>
      <c r="AQ616">
        <v>3</v>
      </c>
    </row>
    <row r="617" spans="1:43" x14ac:dyDescent="0.25">
      <c r="A617" t="s">
        <v>8219</v>
      </c>
      <c r="B617">
        <v>151</v>
      </c>
      <c r="G617" t="s">
        <v>8221</v>
      </c>
      <c r="H617">
        <v>94</v>
      </c>
      <c r="AL617" t="s">
        <v>8219</v>
      </c>
      <c r="AM617">
        <v>32</v>
      </c>
      <c r="AP617" t="s">
        <v>8220</v>
      </c>
      <c r="AQ617">
        <v>0</v>
      </c>
    </row>
    <row r="618" spans="1:43" x14ac:dyDescent="0.25">
      <c r="A618" t="s">
        <v>8219</v>
      </c>
      <c r="B618">
        <v>5</v>
      </c>
      <c r="G618" t="s">
        <v>8221</v>
      </c>
      <c r="H618">
        <v>29</v>
      </c>
      <c r="AL618" t="s">
        <v>8219</v>
      </c>
      <c r="AM618">
        <v>30</v>
      </c>
      <c r="AP618" t="s">
        <v>8220</v>
      </c>
      <c r="AQ618">
        <v>8</v>
      </c>
    </row>
    <row r="619" spans="1:43" x14ac:dyDescent="0.25">
      <c r="A619" t="s">
        <v>8219</v>
      </c>
      <c r="B619">
        <v>73</v>
      </c>
      <c r="G619" t="s">
        <v>8221</v>
      </c>
      <c r="H619">
        <v>7</v>
      </c>
      <c r="AL619" t="s">
        <v>8219</v>
      </c>
      <c r="AM619">
        <v>70</v>
      </c>
      <c r="AP619" t="s">
        <v>8220</v>
      </c>
      <c r="AQ619">
        <v>1</v>
      </c>
    </row>
    <row r="620" spans="1:43" x14ac:dyDescent="0.25">
      <c r="A620" t="s">
        <v>8219</v>
      </c>
      <c r="B620">
        <v>148</v>
      </c>
      <c r="G620" t="s">
        <v>8221</v>
      </c>
      <c r="H620">
        <v>22</v>
      </c>
      <c r="AL620" t="s">
        <v>8219</v>
      </c>
      <c r="AM620">
        <v>44</v>
      </c>
      <c r="AP620" t="s">
        <v>8220</v>
      </c>
      <c r="AQ620">
        <v>24</v>
      </c>
    </row>
    <row r="621" spans="1:43" x14ac:dyDescent="0.25">
      <c r="A621" t="s">
        <v>8219</v>
      </c>
      <c r="B621">
        <v>93</v>
      </c>
      <c r="G621" t="s">
        <v>8221</v>
      </c>
      <c r="H621">
        <v>1</v>
      </c>
      <c r="AL621" t="s">
        <v>8219</v>
      </c>
      <c r="AM621">
        <v>92</v>
      </c>
      <c r="AP621" t="s">
        <v>8220</v>
      </c>
      <c r="AQ621">
        <v>1</v>
      </c>
    </row>
    <row r="622" spans="1:43" x14ac:dyDescent="0.25">
      <c r="A622" t="s">
        <v>8219</v>
      </c>
      <c r="B622">
        <v>63</v>
      </c>
      <c r="G622" t="s">
        <v>8221</v>
      </c>
      <c r="H622">
        <v>10</v>
      </c>
      <c r="AL622" t="s">
        <v>8219</v>
      </c>
      <c r="AM622">
        <v>205</v>
      </c>
      <c r="AP622" t="s">
        <v>8220</v>
      </c>
      <c r="AQ622">
        <v>11</v>
      </c>
    </row>
    <row r="623" spans="1:43" x14ac:dyDescent="0.25">
      <c r="A623" t="s">
        <v>8219</v>
      </c>
      <c r="B623">
        <v>134</v>
      </c>
      <c r="G623" t="s">
        <v>8221</v>
      </c>
      <c r="H623">
        <v>6</v>
      </c>
      <c r="AL623" t="s">
        <v>8219</v>
      </c>
      <c r="AM623">
        <v>23</v>
      </c>
      <c r="AP623" t="s">
        <v>8220</v>
      </c>
      <c r="AQ623">
        <v>1</v>
      </c>
    </row>
    <row r="624" spans="1:43" x14ac:dyDescent="0.25">
      <c r="A624" t="s">
        <v>8219</v>
      </c>
      <c r="B624">
        <v>14</v>
      </c>
      <c r="G624" t="s">
        <v>8221</v>
      </c>
      <c r="H624">
        <v>24</v>
      </c>
      <c r="AL624" t="s">
        <v>8219</v>
      </c>
      <c r="AM624">
        <v>4</v>
      </c>
      <c r="AP624" t="s">
        <v>8220</v>
      </c>
      <c r="AQ624">
        <v>19</v>
      </c>
    </row>
    <row r="625" spans="1:43" x14ac:dyDescent="0.25">
      <c r="A625" t="s">
        <v>8219</v>
      </c>
      <c r="B625">
        <v>78</v>
      </c>
      <c r="G625" t="s">
        <v>8221</v>
      </c>
      <c r="H625">
        <v>15</v>
      </c>
      <c r="AL625" t="s">
        <v>8219</v>
      </c>
      <c r="AM625">
        <v>112</v>
      </c>
      <c r="AP625" t="s">
        <v>8220</v>
      </c>
      <c r="AQ625">
        <v>9</v>
      </c>
    </row>
    <row r="626" spans="1:43" x14ac:dyDescent="0.25">
      <c r="A626" t="s">
        <v>8219</v>
      </c>
      <c r="B626">
        <v>112</v>
      </c>
      <c r="G626" t="s">
        <v>8221</v>
      </c>
      <c r="H626">
        <v>37</v>
      </c>
      <c r="AL626" t="s">
        <v>8219</v>
      </c>
      <c r="AM626">
        <v>27</v>
      </c>
      <c r="AP626" t="s">
        <v>8220</v>
      </c>
      <c r="AQ626">
        <v>3</v>
      </c>
    </row>
    <row r="627" spans="1:43" x14ac:dyDescent="0.25">
      <c r="A627" t="s">
        <v>8219</v>
      </c>
      <c r="B627">
        <v>34</v>
      </c>
      <c r="G627" t="s">
        <v>8221</v>
      </c>
      <c r="H627">
        <v>20</v>
      </c>
      <c r="AL627" t="s">
        <v>8219</v>
      </c>
      <c r="AM627">
        <v>11</v>
      </c>
      <c r="AP627" t="s">
        <v>8220</v>
      </c>
      <c r="AQ627">
        <v>7</v>
      </c>
    </row>
    <row r="628" spans="1:43" x14ac:dyDescent="0.25">
      <c r="A628" t="s">
        <v>8219</v>
      </c>
      <c r="B628">
        <v>19</v>
      </c>
      <c r="G628" t="s">
        <v>8221</v>
      </c>
      <c r="H628">
        <v>7</v>
      </c>
      <c r="AL628" t="s">
        <v>8219</v>
      </c>
      <c r="AM628">
        <v>26</v>
      </c>
      <c r="AP628" t="s">
        <v>8220</v>
      </c>
      <c r="AQ628">
        <v>4</v>
      </c>
    </row>
    <row r="629" spans="1:43" x14ac:dyDescent="0.25">
      <c r="A629" t="s">
        <v>8219</v>
      </c>
      <c r="B629">
        <v>13</v>
      </c>
      <c r="G629" t="s">
        <v>8221</v>
      </c>
      <c r="H629">
        <v>0</v>
      </c>
      <c r="AL629" t="s">
        <v>8219</v>
      </c>
      <c r="AM629">
        <v>77</v>
      </c>
      <c r="AP629" t="s">
        <v>8220</v>
      </c>
      <c r="AQ629">
        <v>8</v>
      </c>
    </row>
    <row r="630" spans="1:43" x14ac:dyDescent="0.25">
      <c r="A630" t="s">
        <v>8219</v>
      </c>
      <c r="B630">
        <v>104</v>
      </c>
      <c r="G630" t="s">
        <v>8221</v>
      </c>
      <c r="H630">
        <v>21</v>
      </c>
      <c r="AL630" t="s">
        <v>8219</v>
      </c>
      <c r="AM630">
        <v>136</v>
      </c>
      <c r="AP630" t="s">
        <v>8220</v>
      </c>
      <c r="AQ630">
        <v>11</v>
      </c>
    </row>
    <row r="631" spans="1:43" x14ac:dyDescent="0.25">
      <c r="A631" t="s">
        <v>8219</v>
      </c>
      <c r="B631">
        <v>52</v>
      </c>
      <c r="G631" t="s">
        <v>8221</v>
      </c>
      <c r="H631">
        <v>3</v>
      </c>
      <c r="AL631" t="s">
        <v>8219</v>
      </c>
      <c r="AM631">
        <v>157</v>
      </c>
      <c r="AP631" t="s">
        <v>8220</v>
      </c>
      <c r="AQ631">
        <v>15</v>
      </c>
    </row>
    <row r="632" spans="1:43" x14ac:dyDescent="0.25">
      <c r="A632" t="s">
        <v>8219</v>
      </c>
      <c r="B632">
        <v>17</v>
      </c>
      <c r="G632" t="s">
        <v>8221</v>
      </c>
      <c r="H632">
        <v>11</v>
      </c>
      <c r="AL632" t="s">
        <v>8219</v>
      </c>
      <c r="AM632">
        <v>158</v>
      </c>
      <c r="AP632" t="s">
        <v>8220</v>
      </c>
      <c r="AQ632">
        <v>9</v>
      </c>
    </row>
    <row r="633" spans="1:43" x14ac:dyDescent="0.25">
      <c r="A633" t="s">
        <v>8219</v>
      </c>
      <c r="B633">
        <v>82</v>
      </c>
      <c r="G633" t="s">
        <v>8221</v>
      </c>
      <c r="H633">
        <v>1</v>
      </c>
      <c r="AL633" t="s">
        <v>8219</v>
      </c>
      <c r="AM633">
        <v>27</v>
      </c>
      <c r="AP633" t="s">
        <v>8220</v>
      </c>
      <c r="AQ633">
        <v>0</v>
      </c>
    </row>
    <row r="634" spans="1:43" x14ac:dyDescent="0.25">
      <c r="A634" t="s">
        <v>8219</v>
      </c>
      <c r="B634">
        <v>73</v>
      </c>
      <c r="G634" t="s">
        <v>8221</v>
      </c>
      <c r="H634">
        <v>312</v>
      </c>
      <c r="AL634" t="s">
        <v>8219</v>
      </c>
      <c r="AM634">
        <v>23</v>
      </c>
      <c r="AP634" t="s">
        <v>8220</v>
      </c>
      <c r="AQ634">
        <v>0</v>
      </c>
    </row>
    <row r="635" spans="1:43" x14ac:dyDescent="0.25">
      <c r="A635" t="s">
        <v>8219</v>
      </c>
      <c r="B635">
        <v>158</v>
      </c>
      <c r="G635" t="s">
        <v>8221</v>
      </c>
      <c r="H635">
        <v>1</v>
      </c>
      <c r="AL635" t="s">
        <v>8219</v>
      </c>
      <c r="AM635">
        <v>17</v>
      </c>
      <c r="AP635" t="s">
        <v>8220</v>
      </c>
      <c r="AQ635">
        <v>16</v>
      </c>
    </row>
    <row r="636" spans="1:43" x14ac:dyDescent="0.25">
      <c r="A636" t="s">
        <v>8219</v>
      </c>
      <c r="B636">
        <v>65</v>
      </c>
      <c r="G636" t="s">
        <v>8221</v>
      </c>
      <c r="H636">
        <v>3</v>
      </c>
      <c r="AL636" t="s">
        <v>8219</v>
      </c>
      <c r="AM636">
        <v>37</v>
      </c>
      <c r="AP636" t="s">
        <v>8220</v>
      </c>
      <c r="AQ636">
        <v>15</v>
      </c>
    </row>
    <row r="637" spans="1:43" x14ac:dyDescent="0.25">
      <c r="A637" t="s">
        <v>8219</v>
      </c>
      <c r="B637">
        <v>184</v>
      </c>
      <c r="G637" t="s">
        <v>8221</v>
      </c>
      <c r="H637">
        <v>4</v>
      </c>
      <c r="AL637" t="s">
        <v>8219</v>
      </c>
      <c r="AM637">
        <v>65</v>
      </c>
      <c r="AP637" t="s">
        <v>8220</v>
      </c>
      <c r="AQ637">
        <v>0</v>
      </c>
    </row>
    <row r="638" spans="1:43" x14ac:dyDescent="0.25">
      <c r="A638" t="s">
        <v>8219</v>
      </c>
      <c r="B638">
        <v>34</v>
      </c>
      <c r="G638" t="s">
        <v>8221</v>
      </c>
      <c r="H638">
        <v>10</v>
      </c>
      <c r="AL638" t="s">
        <v>8219</v>
      </c>
      <c r="AM638">
        <v>18</v>
      </c>
      <c r="AP638" t="s">
        <v>8220</v>
      </c>
      <c r="AQ638">
        <v>1</v>
      </c>
    </row>
    <row r="639" spans="1:43" x14ac:dyDescent="0.25">
      <c r="A639" t="s">
        <v>8219</v>
      </c>
      <c r="B639">
        <v>240</v>
      </c>
      <c r="G639" t="s">
        <v>8221</v>
      </c>
      <c r="H639">
        <v>8</v>
      </c>
      <c r="AL639" t="s">
        <v>8219</v>
      </c>
      <c r="AM639">
        <v>25</v>
      </c>
      <c r="AP639" t="s">
        <v>8221</v>
      </c>
      <c r="AQ639">
        <v>5</v>
      </c>
    </row>
    <row r="640" spans="1:43" x14ac:dyDescent="0.25">
      <c r="A640" t="s">
        <v>8219</v>
      </c>
      <c r="B640">
        <v>113</v>
      </c>
      <c r="G640" t="s">
        <v>8221</v>
      </c>
      <c r="H640">
        <v>3</v>
      </c>
      <c r="AL640" t="s">
        <v>8219</v>
      </c>
      <c r="AM640">
        <v>104</v>
      </c>
      <c r="AP640" t="s">
        <v>8221</v>
      </c>
      <c r="AQ640">
        <v>17</v>
      </c>
    </row>
    <row r="641" spans="1:43" x14ac:dyDescent="0.25">
      <c r="A641" t="s">
        <v>8219</v>
      </c>
      <c r="B641">
        <v>66</v>
      </c>
      <c r="G641" t="s">
        <v>8221</v>
      </c>
      <c r="H641">
        <v>1</v>
      </c>
      <c r="AL641" t="s">
        <v>8219</v>
      </c>
      <c r="AM641">
        <v>108</v>
      </c>
      <c r="AP641" t="s">
        <v>8221</v>
      </c>
      <c r="AQ641">
        <v>3</v>
      </c>
    </row>
    <row r="642" spans="1:43" x14ac:dyDescent="0.25">
      <c r="A642" t="s">
        <v>8219</v>
      </c>
      <c r="B642">
        <v>340</v>
      </c>
      <c r="G642" t="s">
        <v>8221</v>
      </c>
      <c r="H642">
        <v>0</v>
      </c>
      <c r="AL642" t="s">
        <v>8219</v>
      </c>
      <c r="AM642">
        <v>38</v>
      </c>
      <c r="AP642" t="s">
        <v>8221</v>
      </c>
      <c r="AQ642">
        <v>2</v>
      </c>
    </row>
    <row r="643" spans="1:43" x14ac:dyDescent="0.25">
      <c r="A643" t="s">
        <v>8219</v>
      </c>
      <c r="B643">
        <v>150</v>
      </c>
      <c r="G643" t="s">
        <v>8221</v>
      </c>
      <c r="H643">
        <v>5</v>
      </c>
      <c r="AL643" t="s">
        <v>8219</v>
      </c>
      <c r="AM643">
        <v>88</v>
      </c>
      <c r="AP643" t="s">
        <v>8221</v>
      </c>
      <c r="AQ643">
        <v>6</v>
      </c>
    </row>
    <row r="644" spans="1:43" x14ac:dyDescent="0.25">
      <c r="A644" t="s">
        <v>8219</v>
      </c>
      <c r="B644">
        <v>25</v>
      </c>
      <c r="G644" t="s">
        <v>8221</v>
      </c>
      <c r="H644">
        <v>0</v>
      </c>
      <c r="AL644" t="s">
        <v>8219</v>
      </c>
      <c r="AM644">
        <v>82</v>
      </c>
      <c r="AP644" t="s">
        <v>8221</v>
      </c>
      <c r="AQ644">
        <v>0</v>
      </c>
    </row>
    <row r="645" spans="1:43" x14ac:dyDescent="0.25">
      <c r="A645" t="s">
        <v>8219</v>
      </c>
      <c r="B645">
        <v>234</v>
      </c>
      <c r="G645" t="s">
        <v>8221</v>
      </c>
      <c r="H645">
        <v>3</v>
      </c>
      <c r="AL645" t="s">
        <v>8219</v>
      </c>
      <c r="AM645">
        <v>126</v>
      </c>
      <c r="AP645" t="s">
        <v>8221</v>
      </c>
      <c r="AQ645">
        <v>1</v>
      </c>
    </row>
    <row r="646" spans="1:43" x14ac:dyDescent="0.25">
      <c r="A646" t="s">
        <v>8219</v>
      </c>
      <c r="B646">
        <v>2602</v>
      </c>
      <c r="G646" t="s">
        <v>8221</v>
      </c>
      <c r="H646">
        <v>7</v>
      </c>
      <c r="AL646" t="s">
        <v>8219</v>
      </c>
      <c r="AM646">
        <v>133</v>
      </c>
      <c r="AP646" t="s">
        <v>8221</v>
      </c>
      <c r="AQ646">
        <v>3</v>
      </c>
    </row>
    <row r="647" spans="1:43" x14ac:dyDescent="0.25">
      <c r="A647" t="s">
        <v>8219</v>
      </c>
      <c r="B647">
        <v>248</v>
      </c>
      <c r="G647" t="s">
        <v>8221</v>
      </c>
      <c r="H647">
        <v>0</v>
      </c>
      <c r="AL647" t="s">
        <v>8219</v>
      </c>
      <c r="AM647">
        <v>47</v>
      </c>
      <c r="AP647" t="s">
        <v>8221</v>
      </c>
      <c r="AQ647">
        <v>13</v>
      </c>
    </row>
    <row r="648" spans="1:43" x14ac:dyDescent="0.25">
      <c r="A648" t="s">
        <v>8219</v>
      </c>
      <c r="B648">
        <v>600</v>
      </c>
      <c r="G648" t="s">
        <v>8221</v>
      </c>
      <c r="H648">
        <v>2</v>
      </c>
      <c r="AL648" t="s">
        <v>8219</v>
      </c>
      <c r="AM648">
        <v>58</v>
      </c>
      <c r="AP648" t="s">
        <v>8221</v>
      </c>
      <c r="AQ648">
        <v>1</v>
      </c>
    </row>
    <row r="649" spans="1:43" x14ac:dyDescent="0.25">
      <c r="A649" t="s">
        <v>8219</v>
      </c>
      <c r="B649">
        <v>293</v>
      </c>
      <c r="G649" t="s">
        <v>8221</v>
      </c>
      <c r="H649">
        <v>23</v>
      </c>
      <c r="AL649" t="s">
        <v>8219</v>
      </c>
      <c r="AM649">
        <v>32</v>
      </c>
      <c r="AP649" t="s">
        <v>8221</v>
      </c>
      <c r="AQ649">
        <v>1</v>
      </c>
    </row>
    <row r="650" spans="1:43" x14ac:dyDescent="0.25">
      <c r="A650" t="s">
        <v>8219</v>
      </c>
      <c r="B650">
        <v>321</v>
      </c>
      <c r="G650" t="s">
        <v>8221</v>
      </c>
      <c r="H650">
        <v>1</v>
      </c>
      <c r="AL650" t="s">
        <v>8219</v>
      </c>
      <c r="AM650">
        <v>37</v>
      </c>
      <c r="AP650" t="s">
        <v>8221</v>
      </c>
      <c r="AQ650">
        <v>9</v>
      </c>
    </row>
    <row r="651" spans="1:43" x14ac:dyDescent="0.25">
      <c r="A651" t="s">
        <v>8219</v>
      </c>
      <c r="B651">
        <v>81</v>
      </c>
      <c r="G651" t="s">
        <v>8221</v>
      </c>
      <c r="H651">
        <v>2</v>
      </c>
      <c r="AL651" t="s">
        <v>8219</v>
      </c>
      <c r="AM651">
        <v>87</v>
      </c>
      <c r="AP651" t="s">
        <v>8221</v>
      </c>
      <c r="AQ651">
        <v>0</v>
      </c>
    </row>
    <row r="652" spans="1:43" x14ac:dyDescent="0.25">
      <c r="A652" t="s">
        <v>8219</v>
      </c>
      <c r="B652">
        <v>343</v>
      </c>
      <c r="G652" t="s">
        <v>8221</v>
      </c>
      <c r="H652">
        <v>3</v>
      </c>
      <c r="AL652" t="s">
        <v>8219</v>
      </c>
      <c r="AM652">
        <v>15</v>
      </c>
      <c r="AP652" t="s">
        <v>8221</v>
      </c>
      <c r="AQ652">
        <v>2</v>
      </c>
    </row>
    <row r="653" spans="1:43" x14ac:dyDescent="0.25">
      <c r="A653" t="s">
        <v>8219</v>
      </c>
      <c r="B653">
        <v>336</v>
      </c>
      <c r="G653" t="s">
        <v>8221</v>
      </c>
      <c r="H653">
        <v>0</v>
      </c>
      <c r="AL653" t="s">
        <v>8219</v>
      </c>
      <c r="AM653">
        <v>27</v>
      </c>
      <c r="AP653" t="s">
        <v>8221</v>
      </c>
      <c r="AQ653">
        <v>1</v>
      </c>
    </row>
    <row r="654" spans="1:43" x14ac:dyDescent="0.25">
      <c r="A654" t="s">
        <v>8219</v>
      </c>
      <c r="B654">
        <v>47</v>
      </c>
      <c r="G654" t="s">
        <v>8221</v>
      </c>
      <c r="H654">
        <v>13</v>
      </c>
      <c r="AL654" t="s">
        <v>8219</v>
      </c>
      <c r="AM654">
        <v>19</v>
      </c>
      <c r="AP654" t="s">
        <v>8221</v>
      </c>
      <c r="AQ654">
        <v>10</v>
      </c>
    </row>
    <row r="655" spans="1:43" x14ac:dyDescent="0.25">
      <c r="A655" t="s">
        <v>8219</v>
      </c>
      <c r="B655">
        <v>76</v>
      </c>
      <c r="G655" t="s">
        <v>8221</v>
      </c>
      <c r="H655">
        <v>1</v>
      </c>
      <c r="AL655" t="s">
        <v>8219</v>
      </c>
      <c r="AM655">
        <v>17</v>
      </c>
      <c r="AP655" t="s">
        <v>8221</v>
      </c>
      <c r="AQ655">
        <v>3</v>
      </c>
    </row>
    <row r="656" spans="1:43" x14ac:dyDescent="0.25">
      <c r="A656" t="s">
        <v>8219</v>
      </c>
      <c r="B656">
        <v>441</v>
      </c>
      <c r="G656" t="s">
        <v>8221</v>
      </c>
      <c r="H656">
        <v>1</v>
      </c>
      <c r="AL656" t="s">
        <v>8219</v>
      </c>
      <c r="AM656">
        <v>26</v>
      </c>
      <c r="AP656" t="s">
        <v>8221</v>
      </c>
      <c r="AQ656">
        <v>2</v>
      </c>
    </row>
    <row r="657" spans="1:43" x14ac:dyDescent="0.25">
      <c r="A657" t="s">
        <v>8219</v>
      </c>
      <c r="B657">
        <v>916</v>
      </c>
      <c r="G657" t="s">
        <v>8221</v>
      </c>
      <c r="H657">
        <v>1</v>
      </c>
      <c r="AL657" t="s">
        <v>8219</v>
      </c>
      <c r="AM657">
        <v>28</v>
      </c>
      <c r="AP657" t="s">
        <v>8221</v>
      </c>
      <c r="AQ657">
        <v>2</v>
      </c>
    </row>
    <row r="658" spans="1:43" x14ac:dyDescent="0.25">
      <c r="A658" t="s">
        <v>8219</v>
      </c>
      <c r="B658">
        <v>369</v>
      </c>
      <c r="G658" t="s">
        <v>8221</v>
      </c>
      <c r="H658">
        <v>6</v>
      </c>
      <c r="AL658" t="s">
        <v>8219</v>
      </c>
      <c r="AM658">
        <v>37</v>
      </c>
      <c r="AP658" t="s">
        <v>8221</v>
      </c>
      <c r="AQ658">
        <v>1</v>
      </c>
    </row>
    <row r="659" spans="1:43" x14ac:dyDescent="0.25">
      <c r="A659" t="s">
        <v>8219</v>
      </c>
      <c r="B659">
        <v>20242</v>
      </c>
      <c r="G659" t="s">
        <v>8221</v>
      </c>
      <c r="H659">
        <v>39</v>
      </c>
      <c r="AL659" t="s">
        <v>8219</v>
      </c>
      <c r="AM659">
        <v>128</v>
      </c>
      <c r="AP659" t="s">
        <v>8221</v>
      </c>
      <c r="AQ659">
        <v>14</v>
      </c>
    </row>
    <row r="660" spans="1:43" x14ac:dyDescent="0.25">
      <c r="A660" t="s">
        <v>8219</v>
      </c>
      <c r="B660">
        <v>71</v>
      </c>
      <c r="G660" t="s">
        <v>8221</v>
      </c>
      <c r="H660">
        <v>4</v>
      </c>
      <c r="AL660" t="s">
        <v>8219</v>
      </c>
      <c r="AM660">
        <v>10</v>
      </c>
      <c r="AP660" t="s">
        <v>8221</v>
      </c>
      <c r="AQ660">
        <v>0</v>
      </c>
    </row>
    <row r="661" spans="1:43" x14ac:dyDescent="0.25">
      <c r="A661" t="s">
        <v>8219</v>
      </c>
      <c r="B661">
        <v>635</v>
      </c>
      <c r="G661" t="s">
        <v>8221</v>
      </c>
      <c r="H661">
        <v>1</v>
      </c>
      <c r="AL661" t="s">
        <v>8219</v>
      </c>
      <c r="AM661">
        <v>83</v>
      </c>
      <c r="AP661" t="s">
        <v>8221</v>
      </c>
      <c r="AQ661">
        <v>0</v>
      </c>
    </row>
    <row r="662" spans="1:43" x14ac:dyDescent="0.25">
      <c r="A662" t="s">
        <v>8219</v>
      </c>
      <c r="B662">
        <v>885</v>
      </c>
      <c r="G662" t="s">
        <v>8221</v>
      </c>
      <c r="H662">
        <v>0</v>
      </c>
      <c r="AL662" t="s">
        <v>8219</v>
      </c>
      <c r="AM662">
        <v>46</v>
      </c>
      <c r="AP662" t="s">
        <v>8221</v>
      </c>
      <c r="AQ662">
        <v>4</v>
      </c>
    </row>
    <row r="663" spans="1:43" x14ac:dyDescent="0.25">
      <c r="A663" t="s">
        <v>8219</v>
      </c>
      <c r="B663">
        <v>329</v>
      </c>
      <c r="G663" t="s">
        <v>8221</v>
      </c>
      <c r="H663">
        <v>0</v>
      </c>
      <c r="AL663" t="s">
        <v>8219</v>
      </c>
      <c r="AM663">
        <v>90</v>
      </c>
      <c r="AP663" t="s">
        <v>8221</v>
      </c>
      <c r="AQ663">
        <v>3</v>
      </c>
    </row>
    <row r="664" spans="1:43" x14ac:dyDescent="0.25">
      <c r="A664" t="s">
        <v>8219</v>
      </c>
      <c r="B664">
        <v>71</v>
      </c>
      <c r="G664" t="s">
        <v>8221</v>
      </c>
      <c r="H664">
        <v>0</v>
      </c>
      <c r="AL664" t="s">
        <v>8219</v>
      </c>
      <c r="AM664">
        <v>81</v>
      </c>
      <c r="AP664" t="s">
        <v>8221</v>
      </c>
      <c r="AQ664">
        <v>0</v>
      </c>
    </row>
    <row r="665" spans="1:43" x14ac:dyDescent="0.25">
      <c r="A665" t="s">
        <v>8219</v>
      </c>
      <c r="B665">
        <v>269</v>
      </c>
      <c r="G665" t="s">
        <v>8221</v>
      </c>
      <c r="H665">
        <v>8</v>
      </c>
      <c r="AL665" t="s">
        <v>8219</v>
      </c>
      <c r="AM665">
        <v>32</v>
      </c>
      <c r="AP665" t="s">
        <v>8221</v>
      </c>
      <c r="AQ665">
        <v>5</v>
      </c>
    </row>
    <row r="666" spans="1:43" x14ac:dyDescent="0.25">
      <c r="A666" t="s">
        <v>8219</v>
      </c>
      <c r="B666">
        <v>345</v>
      </c>
      <c r="G666" t="s">
        <v>8221</v>
      </c>
      <c r="H666">
        <v>0</v>
      </c>
      <c r="AL666" t="s">
        <v>8219</v>
      </c>
      <c r="AM666">
        <v>20</v>
      </c>
      <c r="AP666" t="s">
        <v>8221</v>
      </c>
      <c r="AQ666">
        <v>0</v>
      </c>
    </row>
    <row r="667" spans="1:43" x14ac:dyDescent="0.25">
      <c r="A667" t="s">
        <v>8219</v>
      </c>
      <c r="B667">
        <v>43</v>
      </c>
      <c r="G667" t="s">
        <v>8221</v>
      </c>
      <c r="H667">
        <v>1</v>
      </c>
      <c r="AL667" t="s">
        <v>8219</v>
      </c>
      <c r="AM667">
        <v>70</v>
      </c>
      <c r="AP667" t="s">
        <v>8221</v>
      </c>
      <c r="AQ667">
        <v>10</v>
      </c>
    </row>
    <row r="668" spans="1:43" x14ac:dyDescent="0.25">
      <c r="A668" t="s">
        <v>8219</v>
      </c>
      <c r="B668">
        <v>33</v>
      </c>
      <c r="G668" t="s">
        <v>8221</v>
      </c>
      <c r="H668">
        <v>12</v>
      </c>
      <c r="AL668" t="s">
        <v>8219</v>
      </c>
      <c r="AM668">
        <v>168</v>
      </c>
      <c r="AP668" t="s">
        <v>8221</v>
      </c>
      <c r="AQ668">
        <v>11</v>
      </c>
    </row>
    <row r="669" spans="1:43" x14ac:dyDescent="0.25">
      <c r="A669" t="s">
        <v>8219</v>
      </c>
      <c r="B669">
        <v>211</v>
      </c>
      <c r="G669" t="s">
        <v>8221</v>
      </c>
      <c r="H669">
        <v>0</v>
      </c>
      <c r="AL669" t="s">
        <v>8219</v>
      </c>
      <c r="AM669">
        <v>34</v>
      </c>
      <c r="AP669" t="s">
        <v>8221</v>
      </c>
      <c r="AQ669">
        <v>2</v>
      </c>
    </row>
    <row r="670" spans="1:43" x14ac:dyDescent="0.25">
      <c r="A670" t="s">
        <v>8219</v>
      </c>
      <c r="B670">
        <v>196</v>
      </c>
      <c r="G670" t="s">
        <v>8221</v>
      </c>
      <c r="H670">
        <v>3</v>
      </c>
      <c r="AL670" t="s">
        <v>8219</v>
      </c>
      <c r="AM670">
        <v>48</v>
      </c>
      <c r="AP670" t="s">
        <v>8221</v>
      </c>
      <c r="AQ670">
        <v>2</v>
      </c>
    </row>
    <row r="671" spans="1:43" x14ac:dyDescent="0.25">
      <c r="A671" t="s">
        <v>8219</v>
      </c>
      <c r="B671">
        <v>405</v>
      </c>
      <c r="G671" t="s">
        <v>8221</v>
      </c>
      <c r="H671">
        <v>2</v>
      </c>
      <c r="AL671" t="s">
        <v>8219</v>
      </c>
      <c r="AM671">
        <v>48</v>
      </c>
      <c r="AP671" t="s">
        <v>8221</v>
      </c>
      <c r="AQ671">
        <v>22</v>
      </c>
    </row>
    <row r="672" spans="1:43" x14ac:dyDescent="0.25">
      <c r="A672" t="s">
        <v>8219</v>
      </c>
      <c r="B672">
        <v>206</v>
      </c>
      <c r="G672" t="s">
        <v>8221</v>
      </c>
      <c r="H672">
        <v>6</v>
      </c>
      <c r="AL672" t="s">
        <v>8219</v>
      </c>
      <c r="AM672">
        <v>221</v>
      </c>
      <c r="AP672" t="s">
        <v>8221</v>
      </c>
      <c r="AQ672">
        <v>8</v>
      </c>
    </row>
    <row r="673" spans="1:43" x14ac:dyDescent="0.25">
      <c r="A673" t="s">
        <v>8219</v>
      </c>
      <c r="B673">
        <v>335</v>
      </c>
      <c r="G673" t="s">
        <v>8221</v>
      </c>
      <c r="H673">
        <v>0</v>
      </c>
      <c r="AL673" t="s">
        <v>8219</v>
      </c>
      <c r="AM673">
        <v>107</v>
      </c>
      <c r="AP673" t="s">
        <v>8221</v>
      </c>
      <c r="AQ673">
        <v>6</v>
      </c>
    </row>
    <row r="674" spans="1:43" x14ac:dyDescent="0.25">
      <c r="A674" t="s">
        <v>8219</v>
      </c>
      <c r="B674">
        <v>215</v>
      </c>
      <c r="G674" t="s">
        <v>8221</v>
      </c>
      <c r="H674">
        <v>15</v>
      </c>
      <c r="AL674" t="s">
        <v>8219</v>
      </c>
      <c r="AM674">
        <v>45</v>
      </c>
      <c r="AP674" t="s">
        <v>8221</v>
      </c>
      <c r="AQ674">
        <v>1</v>
      </c>
    </row>
    <row r="675" spans="1:43" x14ac:dyDescent="0.25">
      <c r="A675" t="s">
        <v>8219</v>
      </c>
      <c r="B675">
        <v>176</v>
      </c>
      <c r="G675" t="s">
        <v>8221</v>
      </c>
      <c r="H675">
        <v>1</v>
      </c>
      <c r="AL675" t="s">
        <v>8219</v>
      </c>
      <c r="AM675">
        <v>36</v>
      </c>
      <c r="AP675" t="s">
        <v>8221</v>
      </c>
      <c r="AQ675">
        <v>3</v>
      </c>
    </row>
    <row r="676" spans="1:43" x14ac:dyDescent="0.25">
      <c r="A676" t="s">
        <v>8219</v>
      </c>
      <c r="B676">
        <v>555</v>
      </c>
      <c r="G676" t="s">
        <v>8221</v>
      </c>
      <c r="H676">
        <v>3</v>
      </c>
      <c r="AL676" t="s">
        <v>8219</v>
      </c>
      <c r="AM676">
        <v>101</v>
      </c>
      <c r="AP676" t="s">
        <v>8221</v>
      </c>
      <c r="AQ676">
        <v>0</v>
      </c>
    </row>
    <row r="677" spans="1:43" x14ac:dyDescent="0.25">
      <c r="A677" t="s">
        <v>8219</v>
      </c>
      <c r="B677">
        <v>116</v>
      </c>
      <c r="G677" t="s">
        <v>8221</v>
      </c>
      <c r="H677">
        <v>8</v>
      </c>
      <c r="AL677" t="s">
        <v>8219</v>
      </c>
      <c r="AM677">
        <v>62</v>
      </c>
      <c r="AP677" t="s">
        <v>8221</v>
      </c>
      <c r="AQ677">
        <v>0</v>
      </c>
    </row>
    <row r="678" spans="1:43" x14ac:dyDescent="0.25">
      <c r="A678" t="s">
        <v>8219</v>
      </c>
      <c r="B678">
        <v>615</v>
      </c>
      <c r="G678" t="s">
        <v>8221</v>
      </c>
      <c r="H678">
        <v>0</v>
      </c>
      <c r="AL678" t="s">
        <v>8219</v>
      </c>
      <c r="AM678">
        <v>32</v>
      </c>
      <c r="AP678" t="s">
        <v>8221</v>
      </c>
      <c r="AQ678">
        <v>0</v>
      </c>
    </row>
    <row r="679" spans="1:43" x14ac:dyDescent="0.25">
      <c r="A679" t="s">
        <v>8219</v>
      </c>
      <c r="B679">
        <v>236</v>
      </c>
      <c r="G679" t="s">
        <v>8221</v>
      </c>
      <c r="H679">
        <v>3</v>
      </c>
      <c r="AL679" t="s">
        <v>8219</v>
      </c>
      <c r="AM679">
        <v>89</v>
      </c>
      <c r="AP679" t="s">
        <v>8221</v>
      </c>
      <c r="AQ679">
        <v>0</v>
      </c>
    </row>
    <row r="680" spans="1:43" x14ac:dyDescent="0.25">
      <c r="A680" t="s">
        <v>8219</v>
      </c>
      <c r="B680">
        <v>145</v>
      </c>
      <c r="G680" t="s">
        <v>8221</v>
      </c>
      <c r="H680">
        <v>3</v>
      </c>
      <c r="AL680" t="s">
        <v>8219</v>
      </c>
      <c r="AM680">
        <v>93</v>
      </c>
      <c r="AP680" t="s">
        <v>8221</v>
      </c>
      <c r="AQ680">
        <v>0</v>
      </c>
    </row>
    <row r="681" spans="1:43" x14ac:dyDescent="0.25">
      <c r="A681" t="s">
        <v>8219</v>
      </c>
      <c r="B681">
        <v>167</v>
      </c>
      <c r="G681" t="s">
        <v>8221</v>
      </c>
      <c r="H681">
        <v>0</v>
      </c>
      <c r="AL681" t="s">
        <v>8219</v>
      </c>
      <c r="AM681">
        <v>98</v>
      </c>
      <c r="AP681" t="s">
        <v>8221</v>
      </c>
      <c r="AQ681">
        <v>3</v>
      </c>
    </row>
    <row r="682" spans="1:43" x14ac:dyDescent="0.25">
      <c r="A682" t="s">
        <v>8219</v>
      </c>
      <c r="B682">
        <v>235</v>
      </c>
      <c r="G682" t="s">
        <v>8221</v>
      </c>
      <c r="H682">
        <v>19</v>
      </c>
      <c r="AL682" t="s">
        <v>8219</v>
      </c>
      <c r="AM682">
        <v>82</v>
      </c>
      <c r="AP682" t="s">
        <v>8221</v>
      </c>
      <c r="AQ682">
        <v>0</v>
      </c>
    </row>
    <row r="683" spans="1:43" x14ac:dyDescent="0.25">
      <c r="A683" t="s">
        <v>8219</v>
      </c>
      <c r="B683">
        <v>452</v>
      </c>
      <c r="G683" t="s">
        <v>8221</v>
      </c>
      <c r="H683">
        <v>0</v>
      </c>
      <c r="AL683" t="s">
        <v>8219</v>
      </c>
      <c r="AM683">
        <v>116</v>
      </c>
      <c r="AP683" t="s">
        <v>8221</v>
      </c>
      <c r="AQ683">
        <v>0</v>
      </c>
    </row>
    <row r="684" spans="1:43" x14ac:dyDescent="0.25">
      <c r="A684" t="s">
        <v>8219</v>
      </c>
      <c r="B684">
        <v>241</v>
      </c>
      <c r="G684" t="s">
        <v>8221</v>
      </c>
      <c r="H684">
        <v>2</v>
      </c>
      <c r="AL684" t="s">
        <v>8219</v>
      </c>
      <c r="AM684">
        <v>52</v>
      </c>
      <c r="AP684" t="s">
        <v>8221</v>
      </c>
      <c r="AQ684">
        <v>1</v>
      </c>
    </row>
    <row r="685" spans="1:43" x14ac:dyDescent="0.25">
      <c r="A685" t="s">
        <v>8219</v>
      </c>
      <c r="B685">
        <v>28</v>
      </c>
      <c r="G685" t="s">
        <v>8221</v>
      </c>
      <c r="H685">
        <v>0</v>
      </c>
      <c r="AL685" t="s">
        <v>8219</v>
      </c>
      <c r="AM685">
        <v>23</v>
      </c>
      <c r="AP685" t="s">
        <v>8220</v>
      </c>
      <c r="AQ685">
        <v>2</v>
      </c>
    </row>
    <row r="686" spans="1:43" x14ac:dyDescent="0.25">
      <c r="A686" t="s">
        <v>8219</v>
      </c>
      <c r="B686">
        <v>140</v>
      </c>
      <c r="G686" t="s">
        <v>8221</v>
      </c>
      <c r="H686">
        <v>0</v>
      </c>
      <c r="AL686" t="s">
        <v>8219</v>
      </c>
      <c r="AM686">
        <v>77</v>
      </c>
      <c r="AP686" t="s">
        <v>8220</v>
      </c>
      <c r="AQ686">
        <v>0</v>
      </c>
    </row>
    <row r="687" spans="1:43" x14ac:dyDescent="0.25">
      <c r="A687" t="s">
        <v>8219</v>
      </c>
      <c r="B687">
        <v>280</v>
      </c>
      <c r="G687" t="s">
        <v>8221</v>
      </c>
      <c r="H687">
        <v>25</v>
      </c>
      <c r="AL687" t="s">
        <v>8219</v>
      </c>
      <c r="AM687">
        <v>49</v>
      </c>
      <c r="AP687" t="s">
        <v>8220</v>
      </c>
      <c r="AQ687">
        <v>0</v>
      </c>
    </row>
    <row r="688" spans="1:43" x14ac:dyDescent="0.25">
      <c r="A688" t="s">
        <v>8219</v>
      </c>
      <c r="B688">
        <v>70</v>
      </c>
      <c r="G688" t="s">
        <v>8221</v>
      </c>
      <c r="H688">
        <v>8</v>
      </c>
      <c r="AL688" t="s">
        <v>8219</v>
      </c>
      <c r="AM688">
        <v>59</v>
      </c>
      <c r="AP688" t="s">
        <v>8220</v>
      </c>
      <c r="AQ688">
        <v>1</v>
      </c>
    </row>
    <row r="689" spans="1:43" x14ac:dyDescent="0.25">
      <c r="A689" t="s">
        <v>8219</v>
      </c>
      <c r="B689">
        <v>160</v>
      </c>
      <c r="G689" t="s">
        <v>8221</v>
      </c>
      <c r="H689">
        <v>16</v>
      </c>
      <c r="AL689" t="s">
        <v>8219</v>
      </c>
      <c r="AM689">
        <v>113</v>
      </c>
      <c r="AP689" t="s">
        <v>8220</v>
      </c>
      <c r="AQ689">
        <v>7</v>
      </c>
    </row>
    <row r="690" spans="1:43" x14ac:dyDescent="0.25">
      <c r="A690" t="s">
        <v>8219</v>
      </c>
      <c r="B690">
        <v>141</v>
      </c>
      <c r="G690" t="s">
        <v>8221</v>
      </c>
      <c r="H690">
        <v>3</v>
      </c>
      <c r="AL690" t="s">
        <v>8219</v>
      </c>
      <c r="AM690">
        <v>34</v>
      </c>
      <c r="AP690" t="s">
        <v>8220</v>
      </c>
      <c r="AQ690">
        <v>3</v>
      </c>
    </row>
    <row r="691" spans="1:43" x14ac:dyDescent="0.25">
      <c r="A691" t="s">
        <v>8219</v>
      </c>
      <c r="B691">
        <v>874</v>
      </c>
      <c r="G691" t="s">
        <v>8221</v>
      </c>
      <c r="H691">
        <v>3</v>
      </c>
      <c r="AL691" t="s">
        <v>8219</v>
      </c>
      <c r="AM691">
        <v>42</v>
      </c>
      <c r="AP691" t="s">
        <v>8220</v>
      </c>
      <c r="AQ691">
        <v>0</v>
      </c>
    </row>
    <row r="692" spans="1:43" x14ac:dyDescent="0.25">
      <c r="A692" t="s">
        <v>8219</v>
      </c>
      <c r="B692">
        <v>73</v>
      </c>
      <c r="G692" t="s">
        <v>8221</v>
      </c>
      <c r="H692">
        <v>2</v>
      </c>
      <c r="AL692" t="s">
        <v>8219</v>
      </c>
      <c r="AM692">
        <v>42</v>
      </c>
      <c r="AP692" t="s">
        <v>8220</v>
      </c>
      <c r="AQ692">
        <v>0</v>
      </c>
    </row>
    <row r="693" spans="1:43" x14ac:dyDescent="0.25">
      <c r="A693" t="s">
        <v>8219</v>
      </c>
      <c r="B693">
        <v>294</v>
      </c>
      <c r="G693" t="s">
        <v>8221</v>
      </c>
      <c r="H693">
        <v>1</v>
      </c>
      <c r="AL693" t="s">
        <v>8219</v>
      </c>
      <c r="AM693">
        <v>49</v>
      </c>
      <c r="AP693" t="s">
        <v>8220</v>
      </c>
      <c r="AQ693">
        <v>0</v>
      </c>
    </row>
    <row r="694" spans="1:43" x14ac:dyDescent="0.25">
      <c r="A694" t="s">
        <v>8219</v>
      </c>
      <c r="B694">
        <v>740</v>
      </c>
      <c r="G694" t="s">
        <v>8221</v>
      </c>
      <c r="H694">
        <v>0</v>
      </c>
      <c r="AL694" t="s">
        <v>8219</v>
      </c>
      <c r="AM694">
        <v>56</v>
      </c>
      <c r="AP694" t="s">
        <v>8220</v>
      </c>
      <c r="AQ694">
        <v>0</v>
      </c>
    </row>
    <row r="695" spans="1:43" x14ac:dyDescent="0.25">
      <c r="A695" t="s">
        <v>8219</v>
      </c>
      <c r="B695">
        <v>369</v>
      </c>
      <c r="G695" t="s">
        <v>8221</v>
      </c>
      <c r="H695">
        <v>1</v>
      </c>
      <c r="AL695" t="s">
        <v>8219</v>
      </c>
      <c r="AM695">
        <v>25</v>
      </c>
      <c r="AP695" t="s">
        <v>8221</v>
      </c>
      <c r="AQ695">
        <v>6</v>
      </c>
    </row>
    <row r="696" spans="1:43" x14ac:dyDescent="0.25">
      <c r="A696" t="s">
        <v>8219</v>
      </c>
      <c r="B696">
        <v>110</v>
      </c>
      <c r="G696" t="s">
        <v>8221</v>
      </c>
      <c r="H696">
        <v>19</v>
      </c>
      <c r="AL696" t="s">
        <v>8219</v>
      </c>
      <c r="AM696">
        <v>52</v>
      </c>
      <c r="AP696" t="s">
        <v>8221</v>
      </c>
      <c r="AQ696">
        <v>1</v>
      </c>
    </row>
    <row r="697" spans="1:43" x14ac:dyDescent="0.25">
      <c r="A697" t="s">
        <v>8219</v>
      </c>
      <c r="B697">
        <v>455</v>
      </c>
      <c r="G697" t="s">
        <v>8221</v>
      </c>
      <c r="H697">
        <v>9</v>
      </c>
      <c r="AL697" t="s">
        <v>8219</v>
      </c>
      <c r="AM697">
        <v>34</v>
      </c>
      <c r="AP697" t="s">
        <v>8221</v>
      </c>
      <c r="AQ697">
        <v>2</v>
      </c>
    </row>
    <row r="698" spans="1:43" x14ac:dyDescent="0.25">
      <c r="A698" t="s">
        <v>8219</v>
      </c>
      <c r="B698">
        <v>224</v>
      </c>
      <c r="G698" t="s">
        <v>8221</v>
      </c>
      <c r="H698">
        <v>1</v>
      </c>
      <c r="AL698" t="s">
        <v>8219</v>
      </c>
      <c r="AM698">
        <v>67</v>
      </c>
      <c r="AP698" t="s">
        <v>8221</v>
      </c>
      <c r="AQ698">
        <v>0</v>
      </c>
    </row>
    <row r="699" spans="1:43" x14ac:dyDescent="0.25">
      <c r="A699" t="s">
        <v>8219</v>
      </c>
      <c r="B699">
        <v>46</v>
      </c>
      <c r="G699" t="s">
        <v>8221</v>
      </c>
      <c r="H699">
        <v>0</v>
      </c>
      <c r="AL699" t="s">
        <v>8219</v>
      </c>
      <c r="AM699">
        <v>70</v>
      </c>
      <c r="AP699" t="s">
        <v>8221</v>
      </c>
      <c r="AQ699">
        <v>3</v>
      </c>
    </row>
    <row r="700" spans="1:43" x14ac:dyDescent="0.25">
      <c r="A700" t="s">
        <v>8219</v>
      </c>
      <c r="B700">
        <v>284</v>
      </c>
      <c r="G700" t="s">
        <v>8221</v>
      </c>
      <c r="H700">
        <v>1</v>
      </c>
      <c r="AL700" t="s">
        <v>8219</v>
      </c>
      <c r="AM700">
        <v>89</v>
      </c>
      <c r="AP700" t="s">
        <v>8221</v>
      </c>
      <c r="AQ700">
        <v>3</v>
      </c>
    </row>
    <row r="701" spans="1:43" x14ac:dyDescent="0.25">
      <c r="A701" t="s">
        <v>8219</v>
      </c>
      <c r="B701">
        <v>98</v>
      </c>
      <c r="G701" t="s">
        <v>8221</v>
      </c>
      <c r="H701">
        <v>5</v>
      </c>
      <c r="AL701" t="s">
        <v>8219</v>
      </c>
      <c r="AM701">
        <v>107</v>
      </c>
      <c r="AP701" t="s">
        <v>8221</v>
      </c>
      <c r="AQ701">
        <v>0</v>
      </c>
    </row>
    <row r="702" spans="1:43" x14ac:dyDescent="0.25">
      <c r="A702" t="s">
        <v>8219</v>
      </c>
      <c r="B702">
        <v>56</v>
      </c>
      <c r="G702" t="s">
        <v>8221</v>
      </c>
      <c r="H702">
        <v>85</v>
      </c>
      <c r="AL702" t="s">
        <v>8219</v>
      </c>
      <c r="AM702">
        <v>159</v>
      </c>
      <c r="AP702" t="s">
        <v>8221</v>
      </c>
      <c r="AQ702">
        <v>6</v>
      </c>
    </row>
    <row r="703" spans="1:43" x14ac:dyDescent="0.25">
      <c r="A703" t="s">
        <v>8219</v>
      </c>
      <c r="B703">
        <v>32</v>
      </c>
      <c r="G703" t="s">
        <v>8221</v>
      </c>
      <c r="H703">
        <v>3</v>
      </c>
      <c r="AL703" t="s">
        <v>8219</v>
      </c>
      <c r="AM703">
        <v>181</v>
      </c>
      <c r="AP703" t="s">
        <v>8221</v>
      </c>
      <c r="AQ703">
        <v>0</v>
      </c>
    </row>
    <row r="704" spans="1:43" x14ac:dyDescent="0.25">
      <c r="A704" t="s">
        <v>8219</v>
      </c>
      <c r="B704">
        <v>30</v>
      </c>
      <c r="G704" t="s">
        <v>8221</v>
      </c>
      <c r="H704">
        <v>4</v>
      </c>
      <c r="AL704" t="s">
        <v>8219</v>
      </c>
      <c r="AM704">
        <v>131</v>
      </c>
      <c r="AP704" t="s">
        <v>8221</v>
      </c>
      <c r="AQ704">
        <v>19</v>
      </c>
    </row>
    <row r="705" spans="1:43" x14ac:dyDescent="0.25">
      <c r="A705" t="s">
        <v>8219</v>
      </c>
      <c r="B705">
        <v>70</v>
      </c>
      <c r="G705" t="s">
        <v>8221</v>
      </c>
      <c r="H705">
        <v>3</v>
      </c>
      <c r="AL705" t="s">
        <v>8219</v>
      </c>
      <c r="AM705">
        <v>125</v>
      </c>
      <c r="AP705" t="s">
        <v>8221</v>
      </c>
      <c r="AQ705">
        <v>1</v>
      </c>
    </row>
    <row r="706" spans="1:43" x14ac:dyDescent="0.25">
      <c r="A706" t="s">
        <v>8219</v>
      </c>
      <c r="B706">
        <v>44</v>
      </c>
      <c r="G706" t="s">
        <v>8220</v>
      </c>
      <c r="H706">
        <v>18</v>
      </c>
      <c r="AL706" t="s">
        <v>8219</v>
      </c>
      <c r="AM706">
        <v>61</v>
      </c>
      <c r="AP706" t="s">
        <v>8221</v>
      </c>
      <c r="AQ706">
        <v>2</v>
      </c>
    </row>
    <row r="707" spans="1:43" x14ac:dyDescent="0.25">
      <c r="A707" t="s">
        <v>8219</v>
      </c>
      <c r="B707">
        <v>92</v>
      </c>
      <c r="G707" t="s">
        <v>8220</v>
      </c>
      <c r="H707">
        <v>3</v>
      </c>
      <c r="AL707" t="s">
        <v>8219</v>
      </c>
      <c r="AM707">
        <v>90</v>
      </c>
      <c r="AP707" t="s">
        <v>8221</v>
      </c>
      <c r="AQ707">
        <v>0</v>
      </c>
    </row>
    <row r="708" spans="1:43" x14ac:dyDescent="0.25">
      <c r="A708" t="s">
        <v>8219</v>
      </c>
      <c r="B708">
        <v>205</v>
      </c>
      <c r="G708" t="s">
        <v>8220</v>
      </c>
      <c r="H708">
        <v>40</v>
      </c>
      <c r="AL708" t="s">
        <v>8219</v>
      </c>
      <c r="AM708">
        <v>35</v>
      </c>
      <c r="AP708" t="s">
        <v>8221</v>
      </c>
      <c r="AQ708">
        <v>11</v>
      </c>
    </row>
    <row r="709" spans="1:43" x14ac:dyDescent="0.25">
      <c r="A709" t="s">
        <v>8219</v>
      </c>
      <c r="B709">
        <v>23</v>
      </c>
      <c r="G709" t="s">
        <v>8220</v>
      </c>
      <c r="H709">
        <v>0</v>
      </c>
      <c r="AL709" t="s">
        <v>8219</v>
      </c>
      <c r="AM709">
        <v>90</v>
      </c>
      <c r="AP709" t="s">
        <v>8221</v>
      </c>
      <c r="AQ709">
        <v>0</v>
      </c>
    </row>
    <row r="710" spans="1:43" x14ac:dyDescent="0.25">
      <c r="A710" t="s">
        <v>8219</v>
      </c>
      <c r="B710">
        <v>4</v>
      </c>
      <c r="G710" t="s">
        <v>8220</v>
      </c>
      <c r="H710">
        <v>24</v>
      </c>
      <c r="AL710" t="s">
        <v>8219</v>
      </c>
      <c r="AM710">
        <v>4</v>
      </c>
      <c r="AP710" t="s">
        <v>8221</v>
      </c>
      <c r="AQ710">
        <v>0</v>
      </c>
    </row>
    <row r="711" spans="1:43" x14ac:dyDescent="0.25">
      <c r="A711" t="s">
        <v>8219</v>
      </c>
      <c r="B711">
        <v>112</v>
      </c>
      <c r="G711" t="s">
        <v>8220</v>
      </c>
      <c r="H711">
        <v>1</v>
      </c>
      <c r="AL711" t="s">
        <v>8219</v>
      </c>
      <c r="AM711">
        <v>120</v>
      </c>
      <c r="AP711" t="s">
        <v>8221</v>
      </c>
      <c r="AQ711">
        <v>1</v>
      </c>
    </row>
    <row r="712" spans="1:43" x14ac:dyDescent="0.25">
      <c r="A712" t="s">
        <v>8219</v>
      </c>
      <c r="B712">
        <v>27</v>
      </c>
      <c r="G712" t="s">
        <v>8220</v>
      </c>
      <c r="H712">
        <v>0</v>
      </c>
      <c r="AL712" t="s">
        <v>8219</v>
      </c>
      <c r="AM712">
        <v>14</v>
      </c>
      <c r="AP712" t="s">
        <v>8221</v>
      </c>
      <c r="AQ712">
        <v>3</v>
      </c>
    </row>
    <row r="713" spans="1:43" x14ac:dyDescent="0.25">
      <c r="A713" t="s">
        <v>8219</v>
      </c>
      <c r="B713">
        <v>11</v>
      </c>
      <c r="G713" t="s">
        <v>8220</v>
      </c>
      <c r="H713">
        <v>0</v>
      </c>
      <c r="AL713" t="s">
        <v>8219</v>
      </c>
      <c r="AM713">
        <v>27</v>
      </c>
      <c r="AP713" t="s">
        <v>8221</v>
      </c>
      <c r="AQ713">
        <v>1</v>
      </c>
    </row>
    <row r="714" spans="1:43" x14ac:dyDescent="0.25">
      <c r="A714" t="s">
        <v>8219</v>
      </c>
      <c r="B714">
        <v>26</v>
      </c>
      <c r="G714" t="s">
        <v>8220</v>
      </c>
      <c r="H714">
        <v>1</v>
      </c>
      <c r="AL714" t="s">
        <v>8219</v>
      </c>
      <c r="AM714">
        <v>49</v>
      </c>
      <c r="AP714" t="s">
        <v>8221</v>
      </c>
      <c r="AQ714">
        <v>15</v>
      </c>
    </row>
    <row r="715" spans="1:43" x14ac:dyDescent="0.25">
      <c r="A715" t="s">
        <v>8219</v>
      </c>
      <c r="B715">
        <v>77</v>
      </c>
      <c r="G715" t="s">
        <v>8220</v>
      </c>
      <c r="H715">
        <v>6</v>
      </c>
      <c r="AL715" t="s">
        <v>8219</v>
      </c>
      <c r="AM715">
        <v>102</v>
      </c>
      <c r="AP715" t="s">
        <v>8221</v>
      </c>
      <c r="AQ715">
        <v>2</v>
      </c>
    </row>
    <row r="716" spans="1:43" x14ac:dyDescent="0.25">
      <c r="A716" t="s">
        <v>8219</v>
      </c>
      <c r="B716">
        <v>136</v>
      </c>
      <c r="G716" t="s">
        <v>8220</v>
      </c>
      <c r="H716">
        <v>0</v>
      </c>
      <c r="AL716" t="s">
        <v>8219</v>
      </c>
      <c r="AM716">
        <v>3</v>
      </c>
      <c r="AP716" t="s">
        <v>8221</v>
      </c>
      <c r="AQ716">
        <v>1</v>
      </c>
    </row>
    <row r="717" spans="1:43" x14ac:dyDescent="0.25">
      <c r="A717" t="s">
        <v>8219</v>
      </c>
      <c r="B717">
        <v>157</v>
      </c>
      <c r="G717" t="s">
        <v>8220</v>
      </c>
      <c r="H717">
        <v>6</v>
      </c>
      <c r="AL717" t="s">
        <v>8219</v>
      </c>
      <c r="AM717">
        <v>25</v>
      </c>
      <c r="AP717" t="s">
        <v>8221</v>
      </c>
      <c r="AQ717">
        <v>1</v>
      </c>
    </row>
    <row r="718" spans="1:43" x14ac:dyDescent="0.25">
      <c r="A718" t="s">
        <v>8219</v>
      </c>
      <c r="B718">
        <v>158</v>
      </c>
      <c r="G718" t="s">
        <v>8220</v>
      </c>
      <c r="H718">
        <v>0</v>
      </c>
      <c r="AL718" t="s">
        <v>8219</v>
      </c>
      <c r="AM718">
        <v>118</v>
      </c>
      <c r="AP718" t="s">
        <v>8221</v>
      </c>
      <c r="AQ718">
        <v>0</v>
      </c>
    </row>
    <row r="719" spans="1:43" x14ac:dyDescent="0.25">
      <c r="A719" t="s">
        <v>8219</v>
      </c>
      <c r="B719">
        <v>27</v>
      </c>
      <c r="G719" t="s">
        <v>8220</v>
      </c>
      <c r="H719">
        <v>0</v>
      </c>
      <c r="AL719" t="s">
        <v>8219</v>
      </c>
      <c r="AM719">
        <v>57</v>
      </c>
      <c r="AP719" t="s">
        <v>8221</v>
      </c>
      <c r="AQ719">
        <v>1</v>
      </c>
    </row>
    <row r="720" spans="1:43" x14ac:dyDescent="0.25">
      <c r="A720" t="s">
        <v>8219</v>
      </c>
      <c r="B720">
        <v>23</v>
      </c>
      <c r="G720" t="s">
        <v>8220</v>
      </c>
      <c r="H720">
        <v>3</v>
      </c>
      <c r="AL720" t="s">
        <v>8219</v>
      </c>
      <c r="AM720">
        <v>11</v>
      </c>
      <c r="AP720" t="s">
        <v>8221</v>
      </c>
      <c r="AQ720">
        <v>11</v>
      </c>
    </row>
    <row r="721" spans="1:43" x14ac:dyDescent="0.25">
      <c r="A721" t="s">
        <v>8219</v>
      </c>
      <c r="B721">
        <v>17</v>
      </c>
      <c r="G721" t="s">
        <v>8220</v>
      </c>
      <c r="H721">
        <v>0</v>
      </c>
      <c r="AL721" t="s">
        <v>8219</v>
      </c>
      <c r="AM721">
        <v>33</v>
      </c>
      <c r="AP721" t="s">
        <v>8221</v>
      </c>
      <c r="AQ721">
        <v>0</v>
      </c>
    </row>
    <row r="722" spans="1:43" x14ac:dyDescent="0.25">
      <c r="A722" t="s">
        <v>8219</v>
      </c>
      <c r="B722">
        <v>37</v>
      </c>
      <c r="G722" t="s">
        <v>8220</v>
      </c>
      <c r="H722">
        <v>8</v>
      </c>
      <c r="AL722" t="s">
        <v>8219</v>
      </c>
      <c r="AM722">
        <v>40</v>
      </c>
      <c r="AP722" t="s">
        <v>8221</v>
      </c>
      <c r="AQ722">
        <v>1</v>
      </c>
    </row>
    <row r="723" spans="1:43" x14ac:dyDescent="0.25">
      <c r="A723" t="s">
        <v>8219</v>
      </c>
      <c r="B723">
        <v>65</v>
      </c>
      <c r="G723" t="s">
        <v>8220</v>
      </c>
      <c r="H723">
        <v>34</v>
      </c>
      <c r="AL723" t="s">
        <v>8219</v>
      </c>
      <c r="AM723">
        <v>50</v>
      </c>
      <c r="AP723" t="s">
        <v>8221</v>
      </c>
      <c r="AQ723">
        <v>6</v>
      </c>
    </row>
    <row r="724" spans="1:43" x14ac:dyDescent="0.25">
      <c r="A724" t="s">
        <v>8219</v>
      </c>
      <c r="B724">
        <v>18</v>
      </c>
      <c r="G724" t="s">
        <v>8220</v>
      </c>
      <c r="H724">
        <v>1</v>
      </c>
      <c r="AL724" t="s">
        <v>8219</v>
      </c>
      <c r="AM724">
        <v>38</v>
      </c>
      <c r="AP724" t="s">
        <v>8221</v>
      </c>
      <c r="AQ724">
        <v>7</v>
      </c>
    </row>
    <row r="725" spans="1:43" x14ac:dyDescent="0.25">
      <c r="A725" t="s">
        <v>8219</v>
      </c>
      <c r="B725">
        <v>25</v>
      </c>
      <c r="G725" t="s">
        <v>8220</v>
      </c>
      <c r="H725">
        <v>38</v>
      </c>
      <c r="AL725" t="s">
        <v>8219</v>
      </c>
      <c r="AM725">
        <v>96</v>
      </c>
      <c r="AP725" t="s">
        <v>8221</v>
      </c>
      <c r="AQ725">
        <v>0</v>
      </c>
    </row>
    <row r="726" spans="1:43" x14ac:dyDescent="0.25">
      <c r="A726" t="s">
        <v>8219</v>
      </c>
      <c r="B726">
        <v>104</v>
      </c>
      <c r="G726" t="s">
        <v>8220</v>
      </c>
      <c r="H726">
        <v>104</v>
      </c>
      <c r="AL726" t="s">
        <v>8219</v>
      </c>
      <c r="AM726">
        <v>48</v>
      </c>
      <c r="AP726" t="s">
        <v>8221</v>
      </c>
      <c r="AQ726">
        <v>16</v>
      </c>
    </row>
    <row r="727" spans="1:43" x14ac:dyDescent="0.25">
      <c r="A727" t="s">
        <v>8219</v>
      </c>
      <c r="B727">
        <v>108</v>
      </c>
      <c r="G727" t="s">
        <v>8220</v>
      </c>
      <c r="H727">
        <v>86</v>
      </c>
      <c r="AL727" t="s">
        <v>8219</v>
      </c>
      <c r="AM727">
        <v>33</v>
      </c>
      <c r="AP727" t="s">
        <v>8221</v>
      </c>
      <c r="AQ727">
        <v>0</v>
      </c>
    </row>
    <row r="728" spans="1:43" x14ac:dyDescent="0.25">
      <c r="A728" t="s">
        <v>8219</v>
      </c>
      <c r="B728">
        <v>38</v>
      </c>
      <c r="G728" t="s">
        <v>8220</v>
      </c>
      <c r="H728">
        <v>356</v>
      </c>
      <c r="AL728" t="s">
        <v>8219</v>
      </c>
      <c r="AM728">
        <v>226</v>
      </c>
      <c r="AP728" t="s">
        <v>8221</v>
      </c>
      <c r="AQ728">
        <v>0</v>
      </c>
    </row>
    <row r="729" spans="1:43" x14ac:dyDescent="0.25">
      <c r="A729" t="s">
        <v>8219</v>
      </c>
      <c r="B729">
        <v>88</v>
      </c>
      <c r="G729" t="s">
        <v>8220</v>
      </c>
      <c r="H729">
        <v>45</v>
      </c>
      <c r="AL729" t="s">
        <v>8219</v>
      </c>
      <c r="AM729">
        <v>14</v>
      </c>
      <c r="AP729" t="s">
        <v>8221</v>
      </c>
      <c r="AQ729">
        <v>0</v>
      </c>
    </row>
    <row r="730" spans="1:43" x14ac:dyDescent="0.25">
      <c r="A730" t="s">
        <v>8219</v>
      </c>
      <c r="B730">
        <v>82</v>
      </c>
      <c r="G730" t="s">
        <v>8220</v>
      </c>
      <c r="H730">
        <v>38</v>
      </c>
      <c r="AL730" t="s">
        <v>8219</v>
      </c>
      <c r="AM730">
        <v>20</v>
      </c>
      <c r="AP730" t="s">
        <v>8221</v>
      </c>
      <c r="AQ730">
        <v>12</v>
      </c>
    </row>
    <row r="731" spans="1:43" x14ac:dyDescent="0.25">
      <c r="A731" t="s">
        <v>8219</v>
      </c>
      <c r="B731">
        <v>126</v>
      </c>
      <c r="G731" t="s">
        <v>8220</v>
      </c>
      <c r="H731">
        <v>35</v>
      </c>
      <c r="AL731" t="s">
        <v>8219</v>
      </c>
      <c r="AM731">
        <v>25</v>
      </c>
      <c r="AP731" t="s">
        <v>8221</v>
      </c>
      <c r="AQ731">
        <v>1</v>
      </c>
    </row>
    <row r="732" spans="1:43" x14ac:dyDescent="0.25">
      <c r="A732" t="s">
        <v>8219</v>
      </c>
      <c r="B732">
        <v>133</v>
      </c>
      <c r="G732" t="s">
        <v>8220</v>
      </c>
      <c r="H732">
        <v>24</v>
      </c>
      <c r="AL732" t="s">
        <v>8219</v>
      </c>
      <c r="AM732">
        <v>90</v>
      </c>
      <c r="AP732" t="s">
        <v>8221</v>
      </c>
      <c r="AQ732">
        <v>3</v>
      </c>
    </row>
    <row r="733" spans="1:43" x14ac:dyDescent="0.25">
      <c r="A733" t="s">
        <v>8219</v>
      </c>
      <c r="B733">
        <v>47</v>
      </c>
      <c r="G733" t="s">
        <v>8220</v>
      </c>
      <c r="H733">
        <v>100</v>
      </c>
      <c r="AL733" t="s">
        <v>8219</v>
      </c>
      <c r="AM733">
        <v>11</v>
      </c>
      <c r="AP733" t="s">
        <v>8221</v>
      </c>
      <c r="AQ733">
        <v>1</v>
      </c>
    </row>
    <row r="734" spans="1:43" x14ac:dyDescent="0.25">
      <c r="A734" t="s">
        <v>8219</v>
      </c>
      <c r="B734">
        <v>58</v>
      </c>
      <c r="G734" t="s">
        <v>8220</v>
      </c>
      <c r="H734">
        <v>1</v>
      </c>
      <c r="AL734" t="s">
        <v>8219</v>
      </c>
      <c r="AM734">
        <v>55</v>
      </c>
      <c r="AP734" t="s">
        <v>8221</v>
      </c>
      <c r="AQ734">
        <v>4</v>
      </c>
    </row>
    <row r="735" spans="1:43" x14ac:dyDescent="0.25">
      <c r="A735" t="s">
        <v>8219</v>
      </c>
      <c r="B735">
        <v>32</v>
      </c>
      <c r="G735" t="s">
        <v>8220</v>
      </c>
      <c r="H735">
        <v>122</v>
      </c>
      <c r="AL735" t="s">
        <v>8219</v>
      </c>
      <c r="AM735">
        <v>30</v>
      </c>
      <c r="AP735" t="s">
        <v>8220</v>
      </c>
      <c r="AQ735">
        <v>1</v>
      </c>
    </row>
    <row r="736" spans="1:43" x14ac:dyDescent="0.25">
      <c r="A736" t="s">
        <v>8219</v>
      </c>
      <c r="B736">
        <v>37</v>
      </c>
      <c r="G736" t="s">
        <v>8220</v>
      </c>
      <c r="H736">
        <v>11</v>
      </c>
      <c r="AL736" t="s">
        <v>8219</v>
      </c>
      <c r="AM736">
        <v>28</v>
      </c>
      <c r="AP736" t="s">
        <v>8220</v>
      </c>
      <c r="AQ736">
        <v>0</v>
      </c>
    </row>
    <row r="737" spans="1:43" x14ac:dyDescent="0.25">
      <c r="A737" t="s">
        <v>8219</v>
      </c>
      <c r="B737">
        <v>87</v>
      </c>
      <c r="G737" t="s">
        <v>8220</v>
      </c>
      <c r="H737">
        <v>248</v>
      </c>
      <c r="AL737" t="s">
        <v>8219</v>
      </c>
      <c r="AM737">
        <v>45</v>
      </c>
      <c r="AP737" t="s">
        <v>8220</v>
      </c>
      <c r="AQ737">
        <v>2</v>
      </c>
    </row>
    <row r="738" spans="1:43" x14ac:dyDescent="0.25">
      <c r="A738" t="s">
        <v>8219</v>
      </c>
      <c r="B738">
        <v>15</v>
      </c>
      <c r="G738" t="s">
        <v>8220</v>
      </c>
      <c r="H738">
        <v>1</v>
      </c>
      <c r="AL738" t="s">
        <v>8219</v>
      </c>
      <c r="AM738">
        <v>13</v>
      </c>
      <c r="AP738" t="s">
        <v>8220</v>
      </c>
      <c r="AQ738">
        <v>1</v>
      </c>
    </row>
    <row r="739" spans="1:43" x14ac:dyDescent="0.25">
      <c r="A739" t="s">
        <v>8219</v>
      </c>
      <c r="B739">
        <v>27</v>
      </c>
      <c r="G739" t="s">
        <v>8220</v>
      </c>
      <c r="H739">
        <v>19</v>
      </c>
      <c r="AL739" t="s">
        <v>8219</v>
      </c>
      <c r="AM739">
        <v>40</v>
      </c>
      <c r="AP739" t="s">
        <v>8220</v>
      </c>
      <c r="AQ739">
        <v>1</v>
      </c>
    </row>
    <row r="740" spans="1:43" x14ac:dyDescent="0.25">
      <c r="A740" t="s">
        <v>8219</v>
      </c>
      <c r="B740">
        <v>19</v>
      </c>
      <c r="G740" t="s">
        <v>8220</v>
      </c>
      <c r="H740">
        <v>135</v>
      </c>
      <c r="AL740" t="s">
        <v>8219</v>
      </c>
      <c r="AM740">
        <v>21</v>
      </c>
      <c r="AP740" t="s">
        <v>8220</v>
      </c>
      <c r="AQ740">
        <v>13</v>
      </c>
    </row>
    <row r="741" spans="1:43" x14ac:dyDescent="0.25">
      <c r="A741" t="s">
        <v>8219</v>
      </c>
      <c r="B741">
        <v>17</v>
      </c>
      <c r="G741" t="s">
        <v>8220</v>
      </c>
      <c r="H741">
        <v>9</v>
      </c>
      <c r="AL741" t="s">
        <v>8219</v>
      </c>
      <c r="AM741">
        <v>134</v>
      </c>
      <c r="AP741" t="s">
        <v>8220</v>
      </c>
      <c r="AQ741">
        <v>22</v>
      </c>
    </row>
    <row r="742" spans="1:43" x14ac:dyDescent="0.25">
      <c r="A742" t="s">
        <v>8219</v>
      </c>
      <c r="B742">
        <v>26</v>
      </c>
      <c r="G742" t="s">
        <v>8220</v>
      </c>
      <c r="H742">
        <v>3</v>
      </c>
      <c r="AL742" t="s">
        <v>8219</v>
      </c>
      <c r="AM742">
        <v>20</v>
      </c>
      <c r="AP742" t="s">
        <v>8220</v>
      </c>
      <c r="AQ742">
        <v>0</v>
      </c>
    </row>
    <row r="743" spans="1:43" x14ac:dyDescent="0.25">
      <c r="A743" t="s">
        <v>8219</v>
      </c>
      <c r="B743">
        <v>28</v>
      </c>
      <c r="G743" t="s">
        <v>8220</v>
      </c>
      <c r="H743">
        <v>7</v>
      </c>
      <c r="AL743" t="s">
        <v>8219</v>
      </c>
      <c r="AM743">
        <v>19</v>
      </c>
      <c r="AP743" t="s">
        <v>8220</v>
      </c>
      <c r="AQ743">
        <v>4</v>
      </c>
    </row>
    <row r="744" spans="1:43" x14ac:dyDescent="0.25">
      <c r="A744" t="s">
        <v>8219</v>
      </c>
      <c r="B744">
        <v>37</v>
      </c>
      <c r="G744" t="s">
        <v>8220</v>
      </c>
      <c r="H744">
        <v>4</v>
      </c>
      <c r="AL744" t="s">
        <v>8219</v>
      </c>
      <c r="AM744">
        <v>209</v>
      </c>
      <c r="AP744" t="s">
        <v>8220</v>
      </c>
      <c r="AQ744">
        <v>3</v>
      </c>
    </row>
    <row r="745" spans="1:43" x14ac:dyDescent="0.25">
      <c r="A745" t="s">
        <v>8219</v>
      </c>
      <c r="B745">
        <v>128</v>
      </c>
      <c r="G745" t="s">
        <v>8220</v>
      </c>
      <c r="H745">
        <v>44</v>
      </c>
      <c r="AL745" t="s">
        <v>8219</v>
      </c>
      <c r="AM745">
        <v>38</v>
      </c>
      <c r="AP745" t="s">
        <v>8220</v>
      </c>
      <c r="AQ745">
        <v>3</v>
      </c>
    </row>
    <row r="746" spans="1:43" x14ac:dyDescent="0.25">
      <c r="A746" t="s">
        <v>8219</v>
      </c>
      <c r="B746">
        <v>10</v>
      </c>
      <c r="G746" t="s">
        <v>8220</v>
      </c>
      <c r="H746">
        <v>90</v>
      </c>
      <c r="AL746" t="s">
        <v>8219</v>
      </c>
      <c r="AM746">
        <v>24</v>
      </c>
      <c r="AP746" t="s">
        <v>8220</v>
      </c>
      <c r="AQ746">
        <v>6</v>
      </c>
    </row>
    <row r="747" spans="1:43" x14ac:dyDescent="0.25">
      <c r="A747" t="s">
        <v>8219</v>
      </c>
      <c r="B747">
        <v>83</v>
      </c>
      <c r="G747" t="s">
        <v>8220</v>
      </c>
      <c r="H747">
        <v>8</v>
      </c>
      <c r="AL747" t="s">
        <v>8219</v>
      </c>
      <c r="AM747">
        <v>8</v>
      </c>
      <c r="AP747" t="s">
        <v>8220</v>
      </c>
      <c r="AQ747">
        <v>10</v>
      </c>
    </row>
    <row r="748" spans="1:43" x14ac:dyDescent="0.25">
      <c r="A748" t="s">
        <v>8219</v>
      </c>
      <c r="B748">
        <v>46</v>
      </c>
      <c r="G748" t="s">
        <v>8220</v>
      </c>
      <c r="H748">
        <v>11</v>
      </c>
      <c r="AL748" t="s">
        <v>8219</v>
      </c>
      <c r="AM748">
        <v>179</v>
      </c>
      <c r="AP748" t="s">
        <v>8220</v>
      </c>
      <c r="AQ748">
        <v>2</v>
      </c>
    </row>
    <row r="749" spans="1:43" x14ac:dyDescent="0.25">
      <c r="A749" t="s">
        <v>8219</v>
      </c>
      <c r="B749">
        <v>90</v>
      </c>
      <c r="G749" t="s">
        <v>8220</v>
      </c>
      <c r="H749">
        <v>41</v>
      </c>
      <c r="AL749" t="s">
        <v>8219</v>
      </c>
      <c r="AM749">
        <v>26</v>
      </c>
      <c r="AP749" t="s">
        <v>8220</v>
      </c>
      <c r="AQ749">
        <v>4</v>
      </c>
    </row>
    <row r="750" spans="1:43" x14ac:dyDescent="0.25">
      <c r="A750" t="s">
        <v>8219</v>
      </c>
      <c r="B750">
        <v>81</v>
      </c>
      <c r="G750" t="s">
        <v>8220</v>
      </c>
      <c r="H750">
        <v>15</v>
      </c>
      <c r="AL750" t="s">
        <v>8219</v>
      </c>
      <c r="AM750">
        <v>131</v>
      </c>
      <c r="AP750" t="s">
        <v>8220</v>
      </c>
      <c r="AQ750">
        <v>2</v>
      </c>
    </row>
    <row r="751" spans="1:43" x14ac:dyDescent="0.25">
      <c r="A751" t="s">
        <v>8219</v>
      </c>
      <c r="B751">
        <v>32</v>
      </c>
      <c r="G751" t="s">
        <v>8220</v>
      </c>
      <c r="H751">
        <v>9</v>
      </c>
      <c r="AL751" t="s">
        <v>8219</v>
      </c>
      <c r="AM751">
        <v>14</v>
      </c>
      <c r="AP751" t="s">
        <v>8220</v>
      </c>
      <c r="AQ751">
        <v>0</v>
      </c>
    </row>
    <row r="752" spans="1:43" x14ac:dyDescent="0.25">
      <c r="A752" t="s">
        <v>8219</v>
      </c>
      <c r="B752">
        <v>20</v>
      </c>
      <c r="G752" t="s">
        <v>8220</v>
      </c>
      <c r="H752">
        <v>50</v>
      </c>
      <c r="AL752" t="s">
        <v>8219</v>
      </c>
      <c r="AM752">
        <v>174</v>
      </c>
      <c r="AP752" t="s">
        <v>8221</v>
      </c>
      <c r="AQ752">
        <v>1</v>
      </c>
    </row>
    <row r="753" spans="1:43" x14ac:dyDescent="0.25">
      <c r="A753" t="s">
        <v>8219</v>
      </c>
      <c r="B753">
        <v>70</v>
      </c>
      <c r="G753" t="s">
        <v>8220</v>
      </c>
      <c r="H753">
        <v>34</v>
      </c>
      <c r="AL753" t="s">
        <v>8219</v>
      </c>
      <c r="AM753">
        <v>191</v>
      </c>
      <c r="AP753" t="s">
        <v>8221</v>
      </c>
      <c r="AQ753">
        <v>3</v>
      </c>
    </row>
    <row r="754" spans="1:43" x14ac:dyDescent="0.25">
      <c r="A754" t="s">
        <v>8219</v>
      </c>
      <c r="B754">
        <v>168</v>
      </c>
      <c r="G754" t="s">
        <v>8220</v>
      </c>
      <c r="H754">
        <v>0</v>
      </c>
      <c r="AL754" t="s">
        <v>8219</v>
      </c>
      <c r="AM754">
        <v>38</v>
      </c>
      <c r="AP754" t="s">
        <v>8221</v>
      </c>
      <c r="AQ754">
        <v>1</v>
      </c>
    </row>
    <row r="755" spans="1:43" x14ac:dyDescent="0.25">
      <c r="A755" t="s">
        <v>8219</v>
      </c>
      <c r="B755">
        <v>34</v>
      </c>
      <c r="G755" t="s">
        <v>8220</v>
      </c>
      <c r="H755">
        <v>0</v>
      </c>
      <c r="AL755" t="s">
        <v>8219</v>
      </c>
      <c r="AM755">
        <v>22</v>
      </c>
      <c r="AP755" t="s">
        <v>8221</v>
      </c>
      <c r="AQ755">
        <v>0</v>
      </c>
    </row>
    <row r="756" spans="1:43" x14ac:dyDescent="0.25">
      <c r="A756" t="s">
        <v>8219</v>
      </c>
      <c r="B756">
        <v>48</v>
      </c>
      <c r="G756" t="s">
        <v>8220</v>
      </c>
      <c r="H756">
        <v>276</v>
      </c>
      <c r="AL756" t="s">
        <v>8219</v>
      </c>
      <c r="AM756">
        <v>149</v>
      </c>
      <c r="AP756" t="s">
        <v>8221</v>
      </c>
      <c r="AQ756">
        <v>12</v>
      </c>
    </row>
    <row r="757" spans="1:43" x14ac:dyDescent="0.25">
      <c r="A757" t="s">
        <v>8219</v>
      </c>
      <c r="B757">
        <v>48</v>
      </c>
      <c r="G757" t="s">
        <v>8220</v>
      </c>
      <c r="H757">
        <v>16</v>
      </c>
      <c r="AL757" t="s">
        <v>8219</v>
      </c>
      <c r="AM757">
        <v>56</v>
      </c>
      <c r="AP757" t="s">
        <v>8221</v>
      </c>
      <c r="AQ757">
        <v>0</v>
      </c>
    </row>
    <row r="758" spans="1:43" x14ac:dyDescent="0.25">
      <c r="A758" t="s">
        <v>8219</v>
      </c>
      <c r="B758">
        <v>221</v>
      </c>
      <c r="G758" t="s">
        <v>8220</v>
      </c>
      <c r="H758">
        <v>224</v>
      </c>
      <c r="AL758" t="s">
        <v>8219</v>
      </c>
      <c r="AM758">
        <v>19</v>
      </c>
      <c r="AP758" t="s">
        <v>8221</v>
      </c>
      <c r="AQ758">
        <v>1</v>
      </c>
    </row>
    <row r="759" spans="1:43" x14ac:dyDescent="0.25">
      <c r="A759" t="s">
        <v>8219</v>
      </c>
      <c r="B759">
        <v>107</v>
      </c>
      <c r="G759" t="s">
        <v>8220</v>
      </c>
      <c r="H759">
        <v>140</v>
      </c>
      <c r="AL759" t="s">
        <v>8219</v>
      </c>
      <c r="AM759">
        <v>70</v>
      </c>
      <c r="AP759" t="s">
        <v>8221</v>
      </c>
      <c r="AQ759">
        <v>0</v>
      </c>
    </row>
    <row r="760" spans="1:43" x14ac:dyDescent="0.25">
      <c r="A760" t="s">
        <v>8219</v>
      </c>
      <c r="B760">
        <v>45</v>
      </c>
      <c r="G760" t="s">
        <v>8220</v>
      </c>
      <c r="H760">
        <v>15</v>
      </c>
      <c r="AL760" t="s">
        <v>8219</v>
      </c>
      <c r="AM760">
        <v>81</v>
      </c>
      <c r="AP760" t="s">
        <v>8221</v>
      </c>
      <c r="AQ760">
        <v>0</v>
      </c>
    </row>
    <row r="761" spans="1:43" x14ac:dyDescent="0.25">
      <c r="A761" t="s">
        <v>8219</v>
      </c>
      <c r="B761">
        <v>36</v>
      </c>
      <c r="G761" t="s">
        <v>8220</v>
      </c>
      <c r="H761">
        <v>37</v>
      </c>
      <c r="AL761" t="s">
        <v>8219</v>
      </c>
      <c r="AM761">
        <v>32</v>
      </c>
      <c r="AP761" t="s">
        <v>8221</v>
      </c>
      <c r="AQ761">
        <v>2</v>
      </c>
    </row>
    <row r="762" spans="1:43" x14ac:dyDescent="0.25">
      <c r="A762" t="s">
        <v>8219</v>
      </c>
      <c r="B762">
        <v>101</v>
      </c>
      <c r="G762" t="s">
        <v>8220</v>
      </c>
      <c r="H762">
        <v>0</v>
      </c>
      <c r="AL762" t="s">
        <v>8219</v>
      </c>
      <c r="AM762">
        <v>26</v>
      </c>
      <c r="AP762" t="s">
        <v>8221</v>
      </c>
      <c r="AQ762">
        <v>0</v>
      </c>
    </row>
    <row r="763" spans="1:43" x14ac:dyDescent="0.25">
      <c r="A763" t="s">
        <v>8219</v>
      </c>
      <c r="B763">
        <v>62</v>
      </c>
      <c r="G763" t="s">
        <v>8220</v>
      </c>
      <c r="H763">
        <v>46</v>
      </c>
      <c r="AL763" t="s">
        <v>8219</v>
      </c>
      <c r="AM763">
        <v>105</v>
      </c>
      <c r="AP763" t="s">
        <v>8221</v>
      </c>
      <c r="AQ763">
        <v>3</v>
      </c>
    </row>
    <row r="764" spans="1:43" x14ac:dyDescent="0.25">
      <c r="A764" t="s">
        <v>8219</v>
      </c>
      <c r="B764">
        <v>32</v>
      </c>
      <c r="G764" t="s">
        <v>8220</v>
      </c>
      <c r="H764">
        <v>1</v>
      </c>
      <c r="AL764" t="s">
        <v>8219</v>
      </c>
      <c r="AM764">
        <v>29</v>
      </c>
      <c r="AP764" t="s">
        <v>8221</v>
      </c>
      <c r="AQ764">
        <v>10</v>
      </c>
    </row>
    <row r="765" spans="1:43" x14ac:dyDescent="0.25">
      <c r="A765" t="s">
        <v>8219</v>
      </c>
      <c r="B765">
        <v>89</v>
      </c>
      <c r="G765" t="s">
        <v>8220</v>
      </c>
      <c r="H765">
        <v>323</v>
      </c>
      <c r="AL765" t="s">
        <v>8219</v>
      </c>
      <c r="AM765">
        <v>8</v>
      </c>
      <c r="AP765" t="s">
        <v>8221</v>
      </c>
      <c r="AQ765">
        <v>7</v>
      </c>
    </row>
    <row r="766" spans="1:43" x14ac:dyDescent="0.25">
      <c r="A766" t="s">
        <v>8219</v>
      </c>
      <c r="B766">
        <v>93</v>
      </c>
      <c r="G766" t="s">
        <v>8221</v>
      </c>
      <c r="H766">
        <v>5</v>
      </c>
      <c r="AL766" t="s">
        <v>8219</v>
      </c>
      <c r="AM766">
        <v>89</v>
      </c>
      <c r="AP766" t="s">
        <v>8221</v>
      </c>
      <c r="AQ766">
        <v>3</v>
      </c>
    </row>
    <row r="767" spans="1:43" x14ac:dyDescent="0.25">
      <c r="A767" t="s">
        <v>8219</v>
      </c>
      <c r="B767">
        <v>98</v>
      </c>
      <c r="G767" t="s">
        <v>8221</v>
      </c>
      <c r="H767">
        <v>17</v>
      </c>
      <c r="AL767" t="s">
        <v>8219</v>
      </c>
      <c r="AM767">
        <v>44</v>
      </c>
      <c r="AP767" t="s">
        <v>8221</v>
      </c>
      <c r="AQ767">
        <v>0</v>
      </c>
    </row>
    <row r="768" spans="1:43" x14ac:dyDescent="0.25">
      <c r="A768" t="s">
        <v>8219</v>
      </c>
      <c r="B768">
        <v>82</v>
      </c>
      <c r="G768" t="s">
        <v>8221</v>
      </c>
      <c r="H768">
        <v>3</v>
      </c>
      <c r="AL768" t="s">
        <v>8219</v>
      </c>
      <c r="AM768">
        <v>246</v>
      </c>
      <c r="AP768" t="s">
        <v>8221</v>
      </c>
      <c r="AQ768">
        <v>1</v>
      </c>
    </row>
    <row r="769" spans="1:43" x14ac:dyDescent="0.25">
      <c r="A769" t="s">
        <v>8219</v>
      </c>
      <c r="B769">
        <v>116</v>
      </c>
      <c r="G769" t="s">
        <v>8221</v>
      </c>
      <c r="H769">
        <v>2</v>
      </c>
      <c r="AL769" t="s">
        <v>8219</v>
      </c>
      <c r="AM769">
        <v>120</v>
      </c>
      <c r="AP769" t="s">
        <v>8221</v>
      </c>
      <c r="AQ769">
        <v>0</v>
      </c>
    </row>
    <row r="770" spans="1:43" x14ac:dyDescent="0.25">
      <c r="A770" t="s">
        <v>8219</v>
      </c>
      <c r="B770">
        <v>52</v>
      </c>
      <c r="G770" t="s">
        <v>8221</v>
      </c>
      <c r="H770">
        <v>6</v>
      </c>
      <c r="AL770" t="s">
        <v>8219</v>
      </c>
      <c r="AM770">
        <v>26</v>
      </c>
      <c r="AP770" t="s">
        <v>8221</v>
      </c>
      <c r="AQ770">
        <v>9</v>
      </c>
    </row>
    <row r="771" spans="1:43" x14ac:dyDescent="0.25">
      <c r="A771" t="s">
        <v>8219</v>
      </c>
      <c r="B771">
        <v>23</v>
      </c>
      <c r="G771" t="s">
        <v>8221</v>
      </c>
      <c r="H771">
        <v>0</v>
      </c>
      <c r="AL771" t="s">
        <v>8219</v>
      </c>
      <c r="AM771">
        <v>45</v>
      </c>
      <c r="AP771" t="s">
        <v>8221</v>
      </c>
      <c r="AQ771">
        <v>2</v>
      </c>
    </row>
    <row r="772" spans="1:43" x14ac:dyDescent="0.25">
      <c r="A772" t="s">
        <v>8219</v>
      </c>
      <c r="B772">
        <v>77</v>
      </c>
      <c r="G772" t="s">
        <v>8221</v>
      </c>
      <c r="H772">
        <v>1</v>
      </c>
      <c r="AL772" t="s">
        <v>8219</v>
      </c>
      <c r="AM772">
        <v>20</v>
      </c>
      <c r="AP772" t="s">
        <v>8221</v>
      </c>
      <c r="AQ772">
        <v>1</v>
      </c>
    </row>
    <row r="773" spans="1:43" x14ac:dyDescent="0.25">
      <c r="A773" t="s">
        <v>8219</v>
      </c>
      <c r="B773">
        <v>49</v>
      </c>
      <c r="G773" t="s">
        <v>8221</v>
      </c>
      <c r="H773">
        <v>3</v>
      </c>
      <c r="AL773" t="s">
        <v>8219</v>
      </c>
      <c r="AM773">
        <v>47</v>
      </c>
      <c r="AP773" t="s">
        <v>8221</v>
      </c>
      <c r="AQ773">
        <v>2</v>
      </c>
    </row>
    <row r="774" spans="1:43" x14ac:dyDescent="0.25">
      <c r="A774" t="s">
        <v>8219</v>
      </c>
      <c r="B774">
        <v>59</v>
      </c>
      <c r="G774" t="s">
        <v>8221</v>
      </c>
      <c r="H774">
        <v>13</v>
      </c>
      <c r="AL774" t="s">
        <v>8219</v>
      </c>
      <c r="AM774">
        <v>13</v>
      </c>
      <c r="AP774" t="s">
        <v>8221</v>
      </c>
      <c r="AQ774">
        <v>11</v>
      </c>
    </row>
    <row r="775" spans="1:43" x14ac:dyDescent="0.25">
      <c r="A775" t="s">
        <v>8219</v>
      </c>
      <c r="B775">
        <v>113</v>
      </c>
      <c r="G775" t="s">
        <v>8221</v>
      </c>
      <c r="H775">
        <v>1</v>
      </c>
      <c r="AL775" t="s">
        <v>8219</v>
      </c>
      <c r="AM775">
        <v>183</v>
      </c>
      <c r="AP775" t="s">
        <v>8221</v>
      </c>
      <c r="AQ775">
        <v>0</v>
      </c>
    </row>
    <row r="776" spans="1:43" x14ac:dyDescent="0.25">
      <c r="A776" t="s">
        <v>8219</v>
      </c>
      <c r="B776">
        <v>34</v>
      </c>
      <c r="G776" t="s">
        <v>8221</v>
      </c>
      <c r="H776">
        <v>1</v>
      </c>
      <c r="AL776" t="s">
        <v>8219</v>
      </c>
      <c r="AM776">
        <v>21</v>
      </c>
      <c r="AP776" t="s">
        <v>8221</v>
      </c>
      <c r="AQ776">
        <v>0</v>
      </c>
    </row>
    <row r="777" spans="1:43" x14ac:dyDescent="0.25">
      <c r="A777" t="s">
        <v>8219</v>
      </c>
      <c r="B777">
        <v>42</v>
      </c>
      <c r="G777" t="s">
        <v>8221</v>
      </c>
      <c r="H777">
        <v>9</v>
      </c>
      <c r="AL777" t="s">
        <v>8219</v>
      </c>
      <c r="AM777">
        <v>42</v>
      </c>
      <c r="AP777" t="s">
        <v>8221</v>
      </c>
      <c r="AQ777">
        <v>9</v>
      </c>
    </row>
    <row r="778" spans="1:43" x14ac:dyDescent="0.25">
      <c r="A778" t="s">
        <v>8219</v>
      </c>
      <c r="B778">
        <v>42</v>
      </c>
      <c r="G778" t="s">
        <v>8221</v>
      </c>
      <c r="H778">
        <v>0</v>
      </c>
      <c r="AL778" t="s">
        <v>8219</v>
      </c>
      <c r="AM778">
        <v>54</v>
      </c>
      <c r="AP778" t="s">
        <v>8221</v>
      </c>
      <c r="AQ778">
        <v>0</v>
      </c>
    </row>
    <row r="779" spans="1:43" x14ac:dyDescent="0.25">
      <c r="A779" t="s">
        <v>8219</v>
      </c>
      <c r="B779">
        <v>49</v>
      </c>
      <c r="G779" t="s">
        <v>8221</v>
      </c>
      <c r="H779">
        <v>2</v>
      </c>
      <c r="AL779" t="s">
        <v>8219</v>
      </c>
      <c r="AM779">
        <v>38</v>
      </c>
      <c r="AP779" t="s">
        <v>8221</v>
      </c>
      <c r="AQ779">
        <v>4</v>
      </c>
    </row>
    <row r="780" spans="1:43" x14ac:dyDescent="0.25">
      <c r="A780" t="s">
        <v>8219</v>
      </c>
      <c r="B780">
        <v>56</v>
      </c>
      <c r="G780" t="s">
        <v>8221</v>
      </c>
      <c r="H780">
        <v>1</v>
      </c>
      <c r="AL780" t="s">
        <v>8219</v>
      </c>
      <c r="AM780">
        <v>64</v>
      </c>
      <c r="AP780" t="s">
        <v>8221</v>
      </c>
      <c r="AQ780">
        <v>1</v>
      </c>
    </row>
    <row r="781" spans="1:43" x14ac:dyDescent="0.25">
      <c r="A781" t="s">
        <v>8219</v>
      </c>
      <c r="B781">
        <v>25</v>
      </c>
      <c r="G781" t="s">
        <v>8221</v>
      </c>
      <c r="H781">
        <v>10</v>
      </c>
      <c r="AL781" t="s">
        <v>8219</v>
      </c>
      <c r="AM781">
        <v>13</v>
      </c>
      <c r="AP781" t="s">
        <v>8221</v>
      </c>
      <c r="AQ781">
        <v>2</v>
      </c>
    </row>
    <row r="782" spans="1:43" x14ac:dyDescent="0.25">
      <c r="A782" t="s">
        <v>8219</v>
      </c>
      <c r="B782">
        <v>52</v>
      </c>
      <c r="G782" t="s">
        <v>8221</v>
      </c>
      <c r="H782">
        <v>3</v>
      </c>
      <c r="AL782" t="s">
        <v>8219</v>
      </c>
      <c r="AM782">
        <v>33</v>
      </c>
      <c r="AP782" t="s">
        <v>8221</v>
      </c>
      <c r="AQ782">
        <v>0</v>
      </c>
    </row>
    <row r="783" spans="1:43" x14ac:dyDescent="0.25">
      <c r="A783" t="s">
        <v>8219</v>
      </c>
      <c r="B783">
        <v>34</v>
      </c>
      <c r="G783" t="s">
        <v>8221</v>
      </c>
      <c r="H783">
        <v>2</v>
      </c>
      <c r="AL783" t="s">
        <v>8219</v>
      </c>
      <c r="AM783">
        <v>52</v>
      </c>
      <c r="AP783" t="s">
        <v>8221</v>
      </c>
      <c r="AQ783">
        <v>1</v>
      </c>
    </row>
    <row r="784" spans="1:43" x14ac:dyDescent="0.25">
      <c r="A784" t="s">
        <v>8219</v>
      </c>
      <c r="B784">
        <v>67</v>
      </c>
      <c r="G784" t="s">
        <v>8221</v>
      </c>
      <c r="H784">
        <v>2</v>
      </c>
      <c r="AL784" t="s">
        <v>8219</v>
      </c>
      <c r="AM784">
        <v>107</v>
      </c>
      <c r="AP784" t="s">
        <v>8221</v>
      </c>
      <c r="AQ784">
        <v>17</v>
      </c>
    </row>
    <row r="785" spans="1:43" x14ac:dyDescent="0.25">
      <c r="A785" t="s">
        <v>8219</v>
      </c>
      <c r="B785">
        <v>70</v>
      </c>
      <c r="G785" t="s">
        <v>8221</v>
      </c>
      <c r="H785">
        <v>1</v>
      </c>
      <c r="AL785" t="s">
        <v>8219</v>
      </c>
      <c r="AM785">
        <v>11</v>
      </c>
      <c r="AP785" t="s">
        <v>8221</v>
      </c>
      <c r="AQ785">
        <v>2</v>
      </c>
    </row>
    <row r="786" spans="1:43" x14ac:dyDescent="0.25">
      <c r="A786" t="s">
        <v>8219</v>
      </c>
      <c r="B786">
        <v>89</v>
      </c>
      <c r="G786" t="s">
        <v>8221</v>
      </c>
      <c r="H786">
        <v>14</v>
      </c>
      <c r="AL786" t="s">
        <v>8219</v>
      </c>
      <c r="AM786">
        <v>34</v>
      </c>
      <c r="AP786" t="s">
        <v>8221</v>
      </c>
      <c r="AQ786">
        <v>3</v>
      </c>
    </row>
    <row r="787" spans="1:43" x14ac:dyDescent="0.25">
      <c r="A787" t="s">
        <v>8219</v>
      </c>
      <c r="B787">
        <v>107</v>
      </c>
      <c r="G787" t="s">
        <v>8221</v>
      </c>
      <c r="H787">
        <v>0</v>
      </c>
      <c r="AL787" t="s">
        <v>8219</v>
      </c>
      <c r="AM787">
        <v>75</v>
      </c>
      <c r="AP787" t="s">
        <v>8221</v>
      </c>
      <c r="AQ787">
        <v>2</v>
      </c>
    </row>
    <row r="788" spans="1:43" x14ac:dyDescent="0.25">
      <c r="A788" t="s">
        <v>8219</v>
      </c>
      <c r="B788">
        <v>159</v>
      </c>
      <c r="G788" t="s">
        <v>8221</v>
      </c>
      <c r="H788">
        <v>0</v>
      </c>
      <c r="AL788" t="s">
        <v>8219</v>
      </c>
      <c r="AM788">
        <v>26</v>
      </c>
      <c r="AP788" t="s">
        <v>8221</v>
      </c>
      <c r="AQ788">
        <v>3</v>
      </c>
    </row>
    <row r="789" spans="1:43" x14ac:dyDescent="0.25">
      <c r="A789" t="s">
        <v>8219</v>
      </c>
      <c r="B789">
        <v>181</v>
      </c>
      <c r="G789" t="s">
        <v>8221</v>
      </c>
      <c r="H789">
        <v>4</v>
      </c>
      <c r="AL789" t="s">
        <v>8219</v>
      </c>
      <c r="AM789">
        <v>50</v>
      </c>
      <c r="AP789" t="s">
        <v>8221</v>
      </c>
      <c r="AQ789">
        <v>8</v>
      </c>
    </row>
    <row r="790" spans="1:43" x14ac:dyDescent="0.25">
      <c r="A790" t="s">
        <v>8219</v>
      </c>
      <c r="B790">
        <v>131</v>
      </c>
      <c r="G790" t="s">
        <v>8221</v>
      </c>
      <c r="H790">
        <v>3</v>
      </c>
      <c r="AL790" t="s">
        <v>8219</v>
      </c>
      <c r="AM790">
        <v>80</v>
      </c>
      <c r="AP790" t="s">
        <v>8221</v>
      </c>
      <c r="AQ790">
        <v>0</v>
      </c>
    </row>
    <row r="791" spans="1:43" x14ac:dyDescent="0.25">
      <c r="A791" t="s">
        <v>8219</v>
      </c>
      <c r="B791">
        <v>125</v>
      </c>
      <c r="G791" t="s">
        <v>8221</v>
      </c>
      <c r="H791">
        <v>0</v>
      </c>
      <c r="AL791" t="s">
        <v>8219</v>
      </c>
      <c r="AM791">
        <v>110</v>
      </c>
      <c r="AP791" t="s">
        <v>8221</v>
      </c>
      <c r="AQ791">
        <v>1</v>
      </c>
    </row>
    <row r="792" spans="1:43" x14ac:dyDescent="0.25">
      <c r="A792" t="s">
        <v>8219</v>
      </c>
      <c r="B792">
        <v>61</v>
      </c>
      <c r="G792" t="s">
        <v>8221</v>
      </c>
      <c r="H792">
        <v>5</v>
      </c>
      <c r="AL792" t="s">
        <v>8219</v>
      </c>
      <c r="AM792">
        <v>77</v>
      </c>
      <c r="AP792" t="s">
        <v>8221</v>
      </c>
      <c r="AQ792">
        <v>3</v>
      </c>
    </row>
    <row r="793" spans="1:43" x14ac:dyDescent="0.25">
      <c r="A793" t="s">
        <v>8219</v>
      </c>
      <c r="B793">
        <v>90</v>
      </c>
      <c r="G793" t="s">
        <v>8221</v>
      </c>
      <c r="H793">
        <v>47</v>
      </c>
      <c r="AL793" t="s">
        <v>8219</v>
      </c>
      <c r="AM793">
        <v>50</v>
      </c>
      <c r="AP793" t="s">
        <v>8221</v>
      </c>
      <c r="AQ793">
        <v>4</v>
      </c>
    </row>
    <row r="794" spans="1:43" x14ac:dyDescent="0.25">
      <c r="A794" t="s">
        <v>8219</v>
      </c>
      <c r="B794">
        <v>35</v>
      </c>
      <c r="G794" t="s">
        <v>8221</v>
      </c>
      <c r="H794">
        <v>0</v>
      </c>
      <c r="AL794" t="s">
        <v>8219</v>
      </c>
      <c r="AM794">
        <v>145</v>
      </c>
      <c r="AP794" t="s">
        <v>8221</v>
      </c>
      <c r="AQ794">
        <v>9</v>
      </c>
    </row>
    <row r="795" spans="1:43" x14ac:dyDescent="0.25">
      <c r="A795" t="s">
        <v>8219</v>
      </c>
      <c r="B795">
        <v>90</v>
      </c>
      <c r="G795" t="s">
        <v>8221</v>
      </c>
      <c r="H795">
        <v>10</v>
      </c>
      <c r="AL795" t="s">
        <v>8219</v>
      </c>
      <c r="AM795">
        <v>29</v>
      </c>
      <c r="AP795" t="s">
        <v>8221</v>
      </c>
      <c r="AQ795">
        <v>16</v>
      </c>
    </row>
    <row r="796" spans="1:43" x14ac:dyDescent="0.25">
      <c r="A796" t="s">
        <v>8219</v>
      </c>
      <c r="B796">
        <v>4</v>
      </c>
      <c r="G796" t="s">
        <v>8221</v>
      </c>
      <c r="H796">
        <v>11</v>
      </c>
      <c r="AL796" t="s">
        <v>8219</v>
      </c>
      <c r="AM796">
        <v>114</v>
      </c>
      <c r="AP796" t="s">
        <v>8221</v>
      </c>
      <c r="AQ796">
        <v>1</v>
      </c>
    </row>
    <row r="797" spans="1:43" x14ac:dyDescent="0.25">
      <c r="A797" t="s">
        <v>8219</v>
      </c>
      <c r="B797">
        <v>120</v>
      </c>
      <c r="G797" t="s">
        <v>8221</v>
      </c>
      <c r="H797">
        <v>2</v>
      </c>
      <c r="AL797" t="s">
        <v>8219</v>
      </c>
      <c r="AM797">
        <v>96</v>
      </c>
      <c r="AP797" t="s">
        <v>8221</v>
      </c>
      <c r="AQ797">
        <v>7</v>
      </c>
    </row>
    <row r="798" spans="1:43" x14ac:dyDescent="0.25">
      <c r="A798" t="s">
        <v>8219</v>
      </c>
      <c r="B798">
        <v>14</v>
      </c>
      <c r="G798" t="s">
        <v>8221</v>
      </c>
      <c r="H798">
        <v>2</v>
      </c>
      <c r="AL798" t="s">
        <v>8219</v>
      </c>
      <c r="AM798">
        <v>31</v>
      </c>
      <c r="AP798" t="s">
        <v>8221</v>
      </c>
      <c r="AQ798">
        <v>0</v>
      </c>
    </row>
    <row r="799" spans="1:43" x14ac:dyDescent="0.25">
      <c r="A799" t="s">
        <v>8219</v>
      </c>
      <c r="B799">
        <v>27</v>
      </c>
      <c r="G799" t="s">
        <v>8221</v>
      </c>
      <c r="H799">
        <v>22</v>
      </c>
      <c r="AL799" t="s">
        <v>8219</v>
      </c>
      <c r="AM799">
        <v>95</v>
      </c>
      <c r="AP799" t="s">
        <v>8221</v>
      </c>
      <c r="AQ799">
        <v>0</v>
      </c>
    </row>
    <row r="800" spans="1:43" x14ac:dyDescent="0.25">
      <c r="A800" t="s">
        <v>8219</v>
      </c>
      <c r="B800">
        <v>49</v>
      </c>
      <c r="G800" t="s">
        <v>8221</v>
      </c>
      <c r="H800">
        <v>8</v>
      </c>
      <c r="AL800" t="s">
        <v>8219</v>
      </c>
      <c r="AM800">
        <v>70</v>
      </c>
      <c r="AP800" t="s">
        <v>8221</v>
      </c>
      <c r="AQ800">
        <v>0</v>
      </c>
    </row>
    <row r="801" spans="1:43" x14ac:dyDescent="0.25">
      <c r="A801" t="s">
        <v>8219</v>
      </c>
      <c r="B801">
        <v>102</v>
      </c>
      <c r="G801" t="s">
        <v>8221</v>
      </c>
      <c r="H801">
        <v>6</v>
      </c>
      <c r="AL801" t="s">
        <v>8219</v>
      </c>
      <c r="AM801">
        <v>23</v>
      </c>
      <c r="AP801" t="s">
        <v>8221</v>
      </c>
      <c r="AQ801">
        <v>0</v>
      </c>
    </row>
    <row r="802" spans="1:43" x14ac:dyDescent="0.25">
      <c r="A802" t="s">
        <v>8219</v>
      </c>
      <c r="B802">
        <v>3</v>
      </c>
      <c r="G802" t="s">
        <v>8221</v>
      </c>
      <c r="H802">
        <v>1</v>
      </c>
      <c r="AL802" t="s">
        <v>8219</v>
      </c>
      <c r="AM802">
        <v>147</v>
      </c>
      <c r="AP802" t="s">
        <v>8221</v>
      </c>
      <c r="AQ802">
        <v>0</v>
      </c>
    </row>
    <row r="803" spans="1:43" x14ac:dyDescent="0.25">
      <c r="A803" t="s">
        <v>8219</v>
      </c>
      <c r="B803">
        <v>25</v>
      </c>
      <c r="G803" t="s">
        <v>8221</v>
      </c>
      <c r="H803">
        <v>3</v>
      </c>
      <c r="AL803" t="s">
        <v>8219</v>
      </c>
      <c r="AM803">
        <v>290</v>
      </c>
      <c r="AP803" t="s">
        <v>8221</v>
      </c>
      <c r="AQ803">
        <v>1</v>
      </c>
    </row>
    <row r="804" spans="1:43" x14ac:dyDescent="0.25">
      <c r="A804" t="s">
        <v>8219</v>
      </c>
      <c r="B804">
        <v>118</v>
      </c>
      <c r="G804" t="s">
        <v>8221</v>
      </c>
      <c r="H804">
        <v>0</v>
      </c>
      <c r="AL804" t="s">
        <v>8219</v>
      </c>
      <c r="AM804">
        <v>33</v>
      </c>
      <c r="AP804" t="s">
        <v>8221</v>
      </c>
      <c r="AQ804">
        <v>2</v>
      </c>
    </row>
    <row r="805" spans="1:43" x14ac:dyDescent="0.25">
      <c r="A805" t="s">
        <v>8219</v>
      </c>
      <c r="B805">
        <v>57</v>
      </c>
      <c r="G805" t="s">
        <v>8221</v>
      </c>
      <c r="H805">
        <v>0</v>
      </c>
      <c r="AL805" t="s">
        <v>8219</v>
      </c>
      <c r="AM805">
        <v>306</v>
      </c>
      <c r="AP805" t="s">
        <v>8221</v>
      </c>
      <c r="AQ805">
        <v>1</v>
      </c>
    </row>
    <row r="806" spans="1:43" x14ac:dyDescent="0.25">
      <c r="A806" t="s">
        <v>8219</v>
      </c>
      <c r="B806">
        <v>11</v>
      </c>
      <c r="G806" t="s">
        <v>8221</v>
      </c>
      <c r="H806">
        <v>0</v>
      </c>
      <c r="AL806" t="s">
        <v>8219</v>
      </c>
      <c r="AM806">
        <v>205</v>
      </c>
      <c r="AP806" t="s">
        <v>8221</v>
      </c>
      <c r="AQ806">
        <v>15</v>
      </c>
    </row>
    <row r="807" spans="1:43" x14ac:dyDescent="0.25">
      <c r="A807" t="s">
        <v>8219</v>
      </c>
      <c r="B807">
        <v>33</v>
      </c>
      <c r="G807" t="s">
        <v>8221</v>
      </c>
      <c r="H807">
        <v>0</v>
      </c>
      <c r="AL807" t="s">
        <v>8219</v>
      </c>
      <c r="AM807">
        <v>103</v>
      </c>
      <c r="AP807" t="s">
        <v>8221</v>
      </c>
      <c r="AQ807">
        <v>1</v>
      </c>
    </row>
    <row r="808" spans="1:43" x14ac:dyDescent="0.25">
      <c r="A808" t="s">
        <v>8219</v>
      </c>
      <c r="B808">
        <v>40</v>
      </c>
      <c r="G808" t="s">
        <v>8221</v>
      </c>
      <c r="H808">
        <v>0</v>
      </c>
      <c r="AL808" t="s">
        <v>8219</v>
      </c>
      <c r="AM808">
        <v>238</v>
      </c>
      <c r="AP808" t="s">
        <v>8221</v>
      </c>
      <c r="AQ808">
        <v>1</v>
      </c>
    </row>
    <row r="809" spans="1:43" x14ac:dyDescent="0.25">
      <c r="A809" t="s">
        <v>8219</v>
      </c>
      <c r="B809">
        <v>50</v>
      </c>
      <c r="G809" t="s">
        <v>8221</v>
      </c>
      <c r="H809">
        <v>3</v>
      </c>
      <c r="AL809" t="s">
        <v>8219</v>
      </c>
      <c r="AM809">
        <v>253</v>
      </c>
      <c r="AP809" t="s">
        <v>8221</v>
      </c>
      <c r="AQ809">
        <v>0</v>
      </c>
    </row>
    <row r="810" spans="1:43" x14ac:dyDescent="0.25">
      <c r="A810" t="s">
        <v>8219</v>
      </c>
      <c r="B810">
        <v>38</v>
      </c>
      <c r="G810" t="s">
        <v>8221</v>
      </c>
      <c r="H810">
        <v>0</v>
      </c>
      <c r="AL810" t="s">
        <v>8219</v>
      </c>
      <c r="AM810">
        <v>17</v>
      </c>
      <c r="AP810" t="s">
        <v>8221</v>
      </c>
      <c r="AQ810">
        <v>0</v>
      </c>
    </row>
    <row r="811" spans="1:43" x14ac:dyDescent="0.25">
      <c r="A811" t="s">
        <v>8219</v>
      </c>
      <c r="B811">
        <v>96</v>
      </c>
      <c r="G811" t="s">
        <v>8221</v>
      </c>
      <c r="H811">
        <v>0</v>
      </c>
      <c r="AL811" t="s">
        <v>8219</v>
      </c>
      <c r="AM811">
        <v>191</v>
      </c>
      <c r="AP811" t="s">
        <v>8221</v>
      </c>
      <c r="AQ811">
        <v>15</v>
      </c>
    </row>
    <row r="812" spans="1:43" x14ac:dyDescent="0.25">
      <c r="A812" t="s">
        <v>8219</v>
      </c>
      <c r="B812">
        <v>48</v>
      </c>
      <c r="G812" t="s">
        <v>8221</v>
      </c>
      <c r="H812">
        <v>1</v>
      </c>
      <c r="AL812" t="s">
        <v>8219</v>
      </c>
      <c r="AM812">
        <v>303</v>
      </c>
      <c r="AP812" t="s">
        <v>8221</v>
      </c>
      <c r="AQ812">
        <v>22</v>
      </c>
    </row>
    <row r="813" spans="1:43" x14ac:dyDescent="0.25">
      <c r="A813" t="s">
        <v>8219</v>
      </c>
      <c r="B813">
        <v>33</v>
      </c>
      <c r="G813" t="s">
        <v>8220</v>
      </c>
      <c r="H813">
        <v>2</v>
      </c>
      <c r="AL813" t="s">
        <v>8219</v>
      </c>
      <c r="AM813">
        <v>137</v>
      </c>
      <c r="AP813" t="s">
        <v>8221</v>
      </c>
      <c r="AQ813">
        <v>25</v>
      </c>
    </row>
    <row r="814" spans="1:43" x14ac:dyDescent="0.25">
      <c r="A814" t="s">
        <v>8219</v>
      </c>
      <c r="B814">
        <v>226</v>
      </c>
      <c r="G814" t="s">
        <v>8220</v>
      </c>
      <c r="H814">
        <v>0</v>
      </c>
      <c r="AL814" t="s">
        <v>8219</v>
      </c>
      <c r="AM814">
        <v>41</v>
      </c>
      <c r="AP814" t="s">
        <v>8221</v>
      </c>
      <c r="AQ814">
        <v>19</v>
      </c>
    </row>
    <row r="815" spans="1:43" x14ac:dyDescent="0.25">
      <c r="A815" t="s">
        <v>8219</v>
      </c>
      <c r="B815">
        <v>14</v>
      </c>
      <c r="G815" t="s">
        <v>8220</v>
      </c>
      <c r="H815">
        <v>0</v>
      </c>
      <c r="AL815" t="s">
        <v>8219</v>
      </c>
      <c r="AM815">
        <v>183</v>
      </c>
      <c r="AP815" t="s">
        <v>8221</v>
      </c>
      <c r="AQ815">
        <v>19</v>
      </c>
    </row>
    <row r="816" spans="1:43" x14ac:dyDescent="0.25">
      <c r="A816" t="s">
        <v>8219</v>
      </c>
      <c r="B816">
        <v>20</v>
      </c>
      <c r="G816" t="s">
        <v>8220</v>
      </c>
      <c r="H816">
        <v>1</v>
      </c>
      <c r="AL816" t="s">
        <v>8219</v>
      </c>
      <c r="AM816">
        <v>162</v>
      </c>
      <c r="AP816" t="s">
        <v>8221</v>
      </c>
      <c r="AQ816">
        <v>13</v>
      </c>
    </row>
    <row r="817" spans="1:43" x14ac:dyDescent="0.25">
      <c r="A817" t="s">
        <v>8219</v>
      </c>
      <c r="B817">
        <v>25</v>
      </c>
      <c r="G817" t="s">
        <v>8220</v>
      </c>
      <c r="H817">
        <v>7</v>
      </c>
      <c r="AL817" t="s">
        <v>8219</v>
      </c>
      <c r="AM817">
        <v>122</v>
      </c>
      <c r="AP817" t="s">
        <v>8221</v>
      </c>
      <c r="AQ817">
        <v>4</v>
      </c>
    </row>
    <row r="818" spans="1:43" x14ac:dyDescent="0.25">
      <c r="A818" t="s">
        <v>8219</v>
      </c>
      <c r="B818">
        <v>90</v>
      </c>
      <c r="G818" t="s">
        <v>8220</v>
      </c>
      <c r="H818">
        <v>3</v>
      </c>
      <c r="AL818" t="s">
        <v>8219</v>
      </c>
      <c r="AM818">
        <v>95</v>
      </c>
      <c r="AP818" t="s">
        <v>8221</v>
      </c>
      <c r="AQ818">
        <v>10</v>
      </c>
    </row>
    <row r="819" spans="1:43" x14ac:dyDescent="0.25">
      <c r="A819" t="s">
        <v>8219</v>
      </c>
      <c r="B819">
        <v>11</v>
      </c>
      <c r="G819" t="s">
        <v>8220</v>
      </c>
      <c r="H819">
        <v>0</v>
      </c>
      <c r="AL819" t="s">
        <v>8219</v>
      </c>
      <c r="AM819">
        <v>105</v>
      </c>
      <c r="AP819" t="s">
        <v>8221</v>
      </c>
      <c r="AQ819">
        <v>15</v>
      </c>
    </row>
    <row r="820" spans="1:43" x14ac:dyDescent="0.25">
      <c r="A820" t="s">
        <v>8219</v>
      </c>
      <c r="B820">
        <v>55</v>
      </c>
      <c r="G820" t="s">
        <v>8220</v>
      </c>
      <c r="H820">
        <v>0</v>
      </c>
      <c r="AL820" t="s">
        <v>8219</v>
      </c>
      <c r="AM820">
        <v>79</v>
      </c>
      <c r="AP820" t="s">
        <v>8221</v>
      </c>
      <c r="AQ820">
        <v>24</v>
      </c>
    </row>
    <row r="821" spans="1:43" x14ac:dyDescent="0.25">
      <c r="A821" t="s">
        <v>8219</v>
      </c>
      <c r="B821">
        <v>30</v>
      </c>
      <c r="G821" t="s">
        <v>8220</v>
      </c>
      <c r="H821">
        <v>0</v>
      </c>
      <c r="AL821" t="s">
        <v>8219</v>
      </c>
      <c r="AM821">
        <v>94</v>
      </c>
      <c r="AP821" t="s">
        <v>8221</v>
      </c>
      <c r="AQ821">
        <v>24</v>
      </c>
    </row>
    <row r="822" spans="1:43" x14ac:dyDescent="0.25">
      <c r="A822" t="s">
        <v>8219</v>
      </c>
      <c r="B822">
        <v>28</v>
      </c>
      <c r="G822" t="s">
        <v>8220</v>
      </c>
      <c r="H822">
        <v>0</v>
      </c>
      <c r="AL822" t="s">
        <v>8219</v>
      </c>
      <c r="AM822">
        <v>158</v>
      </c>
      <c r="AP822" t="s">
        <v>8221</v>
      </c>
      <c r="AQ822">
        <v>4</v>
      </c>
    </row>
    <row r="823" spans="1:43" x14ac:dyDescent="0.25">
      <c r="A823" t="s">
        <v>8219</v>
      </c>
      <c r="B823">
        <v>45</v>
      </c>
      <c r="G823" t="s">
        <v>8221</v>
      </c>
      <c r="H823">
        <v>6</v>
      </c>
      <c r="AL823" t="s">
        <v>8219</v>
      </c>
      <c r="AM823">
        <v>204</v>
      </c>
      <c r="AP823" t="s">
        <v>8221</v>
      </c>
      <c r="AQ823">
        <v>4</v>
      </c>
    </row>
    <row r="824" spans="1:43" x14ac:dyDescent="0.25">
      <c r="A824" t="s">
        <v>8219</v>
      </c>
      <c r="B824">
        <v>13</v>
      </c>
      <c r="G824" t="s">
        <v>8221</v>
      </c>
      <c r="H824">
        <v>1</v>
      </c>
      <c r="AL824" t="s">
        <v>8219</v>
      </c>
      <c r="AM824">
        <v>271</v>
      </c>
      <c r="AP824" t="s">
        <v>8221</v>
      </c>
      <c r="AQ824">
        <v>15</v>
      </c>
    </row>
    <row r="825" spans="1:43" x14ac:dyDescent="0.25">
      <c r="A825" t="s">
        <v>8219</v>
      </c>
      <c r="B825">
        <v>40</v>
      </c>
      <c r="G825" t="s">
        <v>8221</v>
      </c>
      <c r="H825">
        <v>2</v>
      </c>
      <c r="AL825" t="s">
        <v>8219</v>
      </c>
      <c r="AM825">
        <v>120</v>
      </c>
      <c r="AP825" t="s">
        <v>8221</v>
      </c>
      <c r="AQ825">
        <v>4</v>
      </c>
    </row>
    <row r="826" spans="1:43" x14ac:dyDescent="0.25">
      <c r="A826" t="s">
        <v>8219</v>
      </c>
      <c r="B826">
        <v>21</v>
      </c>
      <c r="G826" t="s">
        <v>8221</v>
      </c>
      <c r="H826">
        <v>0</v>
      </c>
      <c r="AL826" t="s">
        <v>8219</v>
      </c>
      <c r="AM826">
        <v>140</v>
      </c>
      <c r="AP826" t="s">
        <v>8221</v>
      </c>
      <c r="AQ826">
        <v>2</v>
      </c>
    </row>
    <row r="827" spans="1:43" x14ac:dyDescent="0.25">
      <c r="A827" t="s">
        <v>8219</v>
      </c>
      <c r="B827">
        <v>134</v>
      </c>
      <c r="G827" t="s">
        <v>8221</v>
      </c>
      <c r="H827">
        <v>3</v>
      </c>
      <c r="AL827" t="s">
        <v>8219</v>
      </c>
      <c r="AM827">
        <v>193</v>
      </c>
      <c r="AP827" t="s">
        <v>8221</v>
      </c>
      <c r="AQ827">
        <v>18</v>
      </c>
    </row>
    <row r="828" spans="1:43" x14ac:dyDescent="0.25">
      <c r="A828" t="s">
        <v>8219</v>
      </c>
      <c r="B828">
        <v>20</v>
      </c>
      <c r="G828" t="s">
        <v>8221</v>
      </c>
      <c r="H828">
        <v>3</v>
      </c>
      <c r="AL828" t="s">
        <v>8219</v>
      </c>
      <c r="AM828">
        <v>180</v>
      </c>
      <c r="AP828" t="s">
        <v>8221</v>
      </c>
      <c r="AQ828">
        <v>6</v>
      </c>
    </row>
    <row r="829" spans="1:43" x14ac:dyDescent="0.25">
      <c r="A829" t="s">
        <v>8219</v>
      </c>
      <c r="B829">
        <v>19</v>
      </c>
      <c r="G829" t="s">
        <v>8221</v>
      </c>
      <c r="H829">
        <v>0</v>
      </c>
      <c r="AL829" t="s">
        <v>8219</v>
      </c>
      <c r="AM829">
        <v>263</v>
      </c>
      <c r="AP829" t="s">
        <v>8221</v>
      </c>
      <c r="AQ829">
        <v>18</v>
      </c>
    </row>
    <row r="830" spans="1:43" x14ac:dyDescent="0.25">
      <c r="A830" t="s">
        <v>8219</v>
      </c>
      <c r="B830">
        <v>209</v>
      </c>
      <c r="G830" t="s">
        <v>8221</v>
      </c>
      <c r="H830">
        <v>6</v>
      </c>
      <c r="AL830" t="s">
        <v>8219</v>
      </c>
      <c r="AM830">
        <v>217</v>
      </c>
      <c r="AP830" t="s">
        <v>8221</v>
      </c>
      <c r="AQ830">
        <v>8</v>
      </c>
    </row>
    <row r="831" spans="1:43" x14ac:dyDescent="0.25">
      <c r="A831" t="s">
        <v>8219</v>
      </c>
      <c r="B831">
        <v>38</v>
      </c>
      <c r="G831" t="s">
        <v>8221</v>
      </c>
      <c r="H831">
        <v>0</v>
      </c>
      <c r="AL831" t="s">
        <v>8219</v>
      </c>
      <c r="AM831">
        <v>170</v>
      </c>
      <c r="AP831" t="s">
        <v>8221</v>
      </c>
      <c r="AQ831">
        <v>8</v>
      </c>
    </row>
    <row r="832" spans="1:43" x14ac:dyDescent="0.25">
      <c r="A832" t="s">
        <v>8219</v>
      </c>
      <c r="B832">
        <v>24</v>
      </c>
      <c r="G832" t="s">
        <v>8221</v>
      </c>
      <c r="H832">
        <v>19</v>
      </c>
      <c r="AL832" t="s">
        <v>8219</v>
      </c>
      <c r="AM832">
        <v>242</v>
      </c>
      <c r="AP832" t="s">
        <v>8221</v>
      </c>
      <c r="AQ832">
        <v>9</v>
      </c>
    </row>
    <row r="833" spans="1:43" x14ac:dyDescent="0.25">
      <c r="A833" t="s">
        <v>8219</v>
      </c>
      <c r="B833">
        <v>8</v>
      </c>
      <c r="G833" t="s">
        <v>8221</v>
      </c>
      <c r="H833">
        <v>1</v>
      </c>
      <c r="AL833" t="s">
        <v>8219</v>
      </c>
      <c r="AM833">
        <v>121</v>
      </c>
      <c r="AP833" t="s">
        <v>8221</v>
      </c>
      <c r="AQ833">
        <v>2</v>
      </c>
    </row>
    <row r="834" spans="1:43" x14ac:dyDescent="0.25">
      <c r="A834" t="s">
        <v>8219</v>
      </c>
      <c r="B834">
        <v>179</v>
      </c>
      <c r="G834" t="s">
        <v>8221</v>
      </c>
      <c r="H834">
        <v>2</v>
      </c>
      <c r="AL834" t="s">
        <v>8219</v>
      </c>
      <c r="AM834">
        <v>101</v>
      </c>
      <c r="AP834" t="s">
        <v>8221</v>
      </c>
      <c r="AQ834">
        <v>26</v>
      </c>
    </row>
    <row r="835" spans="1:43" x14ac:dyDescent="0.25">
      <c r="A835" t="s">
        <v>8219</v>
      </c>
      <c r="B835">
        <v>26</v>
      </c>
      <c r="G835" t="s">
        <v>8221</v>
      </c>
      <c r="H835">
        <v>0</v>
      </c>
      <c r="AL835" t="s">
        <v>8219</v>
      </c>
      <c r="AM835">
        <v>35</v>
      </c>
      <c r="AP835" t="s">
        <v>8221</v>
      </c>
      <c r="AQ835">
        <v>23</v>
      </c>
    </row>
    <row r="836" spans="1:43" x14ac:dyDescent="0.25">
      <c r="A836" t="s">
        <v>8219</v>
      </c>
      <c r="B836">
        <v>131</v>
      </c>
      <c r="G836" t="s">
        <v>8221</v>
      </c>
      <c r="H836">
        <v>11</v>
      </c>
      <c r="AL836" t="s">
        <v>8219</v>
      </c>
      <c r="AM836">
        <v>203</v>
      </c>
      <c r="AP836" t="s">
        <v>8221</v>
      </c>
      <c r="AQ836">
        <v>0</v>
      </c>
    </row>
    <row r="837" spans="1:43" x14ac:dyDescent="0.25">
      <c r="A837" t="s">
        <v>8219</v>
      </c>
      <c r="B837">
        <v>14</v>
      </c>
      <c r="G837" t="s">
        <v>8221</v>
      </c>
      <c r="H837">
        <v>0</v>
      </c>
      <c r="AL837" t="s">
        <v>8219</v>
      </c>
      <c r="AM837">
        <v>49</v>
      </c>
      <c r="AP837" t="s">
        <v>8221</v>
      </c>
      <c r="AQ837">
        <v>0</v>
      </c>
    </row>
    <row r="838" spans="1:43" x14ac:dyDescent="0.25">
      <c r="A838" t="s">
        <v>8219</v>
      </c>
      <c r="B838">
        <v>174</v>
      </c>
      <c r="G838" t="s">
        <v>8221</v>
      </c>
      <c r="H838">
        <v>0</v>
      </c>
      <c r="AL838" t="s">
        <v>8219</v>
      </c>
      <c r="AM838">
        <v>65</v>
      </c>
      <c r="AP838" t="s">
        <v>8221</v>
      </c>
      <c r="AQ838">
        <v>6</v>
      </c>
    </row>
    <row r="839" spans="1:43" x14ac:dyDescent="0.25">
      <c r="A839" t="s">
        <v>8219</v>
      </c>
      <c r="B839">
        <v>191</v>
      </c>
      <c r="G839" t="s">
        <v>8221</v>
      </c>
      <c r="H839">
        <v>1</v>
      </c>
      <c r="AL839" t="s">
        <v>8219</v>
      </c>
      <c r="AM839">
        <v>10</v>
      </c>
      <c r="AP839" t="s">
        <v>8221</v>
      </c>
      <c r="AQ839">
        <v>0</v>
      </c>
    </row>
    <row r="840" spans="1:43" x14ac:dyDescent="0.25">
      <c r="A840" t="s">
        <v>8219</v>
      </c>
      <c r="B840">
        <v>38</v>
      </c>
      <c r="G840" t="s">
        <v>8221</v>
      </c>
      <c r="H840">
        <v>3</v>
      </c>
      <c r="AL840" t="s">
        <v>8219</v>
      </c>
      <c r="AM840">
        <v>76</v>
      </c>
      <c r="AP840" t="s">
        <v>8221</v>
      </c>
      <c r="AQ840">
        <v>4</v>
      </c>
    </row>
    <row r="841" spans="1:43" x14ac:dyDescent="0.25">
      <c r="A841" t="s">
        <v>8219</v>
      </c>
      <c r="B841">
        <v>22</v>
      </c>
      <c r="G841" t="s">
        <v>8221</v>
      </c>
      <c r="H841">
        <v>1</v>
      </c>
      <c r="AL841" t="s">
        <v>8219</v>
      </c>
      <c r="AM841">
        <v>263</v>
      </c>
      <c r="AP841" t="s">
        <v>8221</v>
      </c>
      <c r="AQ841">
        <v>8</v>
      </c>
    </row>
    <row r="842" spans="1:43" x14ac:dyDescent="0.25">
      <c r="A842" t="s">
        <v>8219</v>
      </c>
      <c r="B842">
        <v>149</v>
      </c>
      <c r="G842" t="s">
        <v>8221</v>
      </c>
      <c r="H842">
        <v>15</v>
      </c>
      <c r="AL842" t="s">
        <v>8219</v>
      </c>
      <c r="AM842">
        <v>278</v>
      </c>
      <c r="AP842" t="s">
        <v>8221</v>
      </c>
      <c r="AQ842">
        <v>0</v>
      </c>
    </row>
    <row r="843" spans="1:43" x14ac:dyDescent="0.25">
      <c r="A843" t="s">
        <v>8219</v>
      </c>
      <c r="B843">
        <v>56</v>
      </c>
      <c r="G843" t="s">
        <v>8221</v>
      </c>
      <c r="H843">
        <v>2</v>
      </c>
      <c r="AL843" t="s">
        <v>8219</v>
      </c>
      <c r="AM843">
        <v>3</v>
      </c>
      <c r="AP843" t="s">
        <v>8221</v>
      </c>
      <c r="AQ843">
        <v>16</v>
      </c>
    </row>
    <row r="844" spans="1:43" x14ac:dyDescent="0.25">
      <c r="A844" t="s">
        <v>8219</v>
      </c>
      <c r="B844">
        <v>19</v>
      </c>
      <c r="G844" t="s">
        <v>8221</v>
      </c>
      <c r="H844">
        <v>1</v>
      </c>
      <c r="AL844" t="s">
        <v>8219</v>
      </c>
      <c r="AM844">
        <v>188</v>
      </c>
      <c r="AP844" t="s">
        <v>8221</v>
      </c>
      <c r="AQ844">
        <v>2</v>
      </c>
    </row>
    <row r="845" spans="1:43" x14ac:dyDescent="0.25">
      <c r="A845" t="s">
        <v>8219</v>
      </c>
      <c r="B845">
        <v>70</v>
      </c>
      <c r="G845" t="s">
        <v>8221</v>
      </c>
      <c r="H845">
        <v>1</v>
      </c>
      <c r="AL845" t="s">
        <v>8219</v>
      </c>
      <c r="AM845">
        <v>48</v>
      </c>
      <c r="AP845" t="s">
        <v>8221</v>
      </c>
      <c r="AQ845">
        <v>2</v>
      </c>
    </row>
    <row r="846" spans="1:43" x14ac:dyDescent="0.25">
      <c r="A846" t="s">
        <v>8219</v>
      </c>
      <c r="B846">
        <v>81</v>
      </c>
      <c r="G846" t="s">
        <v>8221</v>
      </c>
      <c r="H846">
        <v>0</v>
      </c>
      <c r="AL846" t="s">
        <v>8219</v>
      </c>
      <c r="AM846">
        <v>50</v>
      </c>
      <c r="AP846" t="s">
        <v>8221</v>
      </c>
      <c r="AQ846">
        <v>2</v>
      </c>
    </row>
    <row r="847" spans="1:43" x14ac:dyDescent="0.25">
      <c r="A847" t="s">
        <v>8219</v>
      </c>
      <c r="B847">
        <v>32</v>
      </c>
      <c r="G847" t="s">
        <v>8221</v>
      </c>
      <c r="H847">
        <v>1</v>
      </c>
      <c r="AL847" t="s">
        <v>8219</v>
      </c>
      <c r="AM847">
        <v>55</v>
      </c>
      <c r="AP847" t="s">
        <v>8221</v>
      </c>
      <c r="AQ847">
        <v>1</v>
      </c>
    </row>
    <row r="848" spans="1:43" x14ac:dyDescent="0.25">
      <c r="A848" t="s">
        <v>8219</v>
      </c>
      <c r="B848">
        <v>26</v>
      </c>
      <c r="G848" t="s">
        <v>8221</v>
      </c>
      <c r="H848">
        <v>11</v>
      </c>
      <c r="AL848" t="s">
        <v>8219</v>
      </c>
      <c r="AM848">
        <v>38</v>
      </c>
      <c r="AP848" t="s">
        <v>8221</v>
      </c>
      <c r="AQ848">
        <v>17</v>
      </c>
    </row>
    <row r="849" spans="1:43" x14ac:dyDescent="0.25">
      <c r="A849" t="s">
        <v>8219</v>
      </c>
      <c r="B849">
        <v>105</v>
      </c>
      <c r="G849" t="s">
        <v>8221</v>
      </c>
      <c r="H849">
        <v>0</v>
      </c>
      <c r="AL849" t="s">
        <v>8219</v>
      </c>
      <c r="AM849">
        <v>25</v>
      </c>
      <c r="AP849" t="s">
        <v>8221</v>
      </c>
      <c r="AQ849">
        <v>0</v>
      </c>
    </row>
    <row r="850" spans="1:43" x14ac:dyDescent="0.25">
      <c r="A850" t="s">
        <v>8219</v>
      </c>
      <c r="B850">
        <v>29</v>
      </c>
      <c r="G850" t="s">
        <v>8221</v>
      </c>
      <c r="H850">
        <v>1</v>
      </c>
      <c r="AL850" t="s">
        <v>8219</v>
      </c>
      <c r="AM850">
        <v>46</v>
      </c>
      <c r="AP850" t="s">
        <v>8221</v>
      </c>
      <c r="AQ850">
        <v>11</v>
      </c>
    </row>
    <row r="851" spans="1:43" x14ac:dyDescent="0.25">
      <c r="A851" t="s">
        <v>8219</v>
      </c>
      <c r="B851">
        <v>8</v>
      </c>
      <c r="G851" t="s">
        <v>8221</v>
      </c>
      <c r="H851">
        <v>6</v>
      </c>
      <c r="AL851" t="s">
        <v>8219</v>
      </c>
      <c r="AM851">
        <v>83</v>
      </c>
      <c r="AP851" t="s">
        <v>8221</v>
      </c>
      <c r="AQ851">
        <v>13</v>
      </c>
    </row>
    <row r="852" spans="1:43" x14ac:dyDescent="0.25">
      <c r="A852" t="s">
        <v>8219</v>
      </c>
      <c r="B852">
        <v>89</v>
      </c>
      <c r="G852" t="s">
        <v>8221</v>
      </c>
      <c r="H852">
        <v>7</v>
      </c>
      <c r="AL852" t="s">
        <v>8219</v>
      </c>
      <c r="AM852">
        <v>35</v>
      </c>
      <c r="AP852" t="s">
        <v>8221</v>
      </c>
      <c r="AQ852">
        <v>2</v>
      </c>
    </row>
    <row r="853" spans="1:43" x14ac:dyDescent="0.25">
      <c r="A853" t="s">
        <v>8219</v>
      </c>
      <c r="B853">
        <v>44</v>
      </c>
      <c r="G853" t="s">
        <v>8221</v>
      </c>
      <c r="H853">
        <v>0</v>
      </c>
      <c r="AL853" t="s">
        <v>8219</v>
      </c>
      <c r="AM853">
        <v>25</v>
      </c>
      <c r="AP853" t="s">
        <v>8221</v>
      </c>
      <c r="AQ853">
        <v>2</v>
      </c>
    </row>
    <row r="854" spans="1:43" x14ac:dyDescent="0.25">
      <c r="A854" t="s">
        <v>8219</v>
      </c>
      <c r="B854">
        <v>246</v>
      </c>
      <c r="G854" t="s">
        <v>8221</v>
      </c>
      <c r="H854">
        <v>16</v>
      </c>
      <c r="AL854" t="s">
        <v>8219</v>
      </c>
      <c r="AM854">
        <v>75</v>
      </c>
      <c r="AP854" t="s">
        <v>8221</v>
      </c>
      <c r="AQ854">
        <v>3</v>
      </c>
    </row>
    <row r="855" spans="1:43" x14ac:dyDescent="0.25">
      <c r="A855" t="s">
        <v>8219</v>
      </c>
      <c r="B855">
        <v>120</v>
      </c>
      <c r="G855" t="s">
        <v>8221</v>
      </c>
      <c r="H855">
        <v>0</v>
      </c>
      <c r="AL855" t="s">
        <v>8219</v>
      </c>
      <c r="AM855">
        <v>62</v>
      </c>
      <c r="AP855" t="s">
        <v>8221</v>
      </c>
      <c r="AQ855">
        <v>0</v>
      </c>
    </row>
    <row r="856" spans="1:43" x14ac:dyDescent="0.25">
      <c r="A856" t="s">
        <v>8219</v>
      </c>
      <c r="B856">
        <v>26</v>
      </c>
      <c r="G856" t="s">
        <v>8221</v>
      </c>
      <c r="H856">
        <v>0</v>
      </c>
      <c r="AL856" t="s">
        <v>8219</v>
      </c>
      <c r="AM856">
        <v>160</v>
      </c>
      <c r="AP856" t="s">
        <v>8221</v>
      </c>
      <c r="AQ856">
        <v>0</v>
      </c>
    </row>
    <row r="857" spans="1:43" x14ac:dyDescent="0.25">
      <c r="A857" t="s">
        <v>8219</v>
      </c>
      <c r="B857">
        <v>45</v>
      </c>
      <c r="G857" t="s">
        <v>8221</v>
      </c>
      <c r="H857">
        <v>0</v>
      </c>
      <c r="AL857" t="s">
        <v>8219</v>
      </c>
      <c r="AM857">
        <v>246</v>
      </c>
      <c r="AP857" t="s">
        <v>8221</v>
      </c>
      <c r="AQ857">
        <v>0</v>
      </c>
    </row>
    <row r="858" spans="1:43" x14ac:dyDescent="0.25">
      <c r="A858" t="s">
        <v>8219</v>
      </c>
      <c r="B858">
        <v>20</v>
      </c>
      <c r="G858" t="s">
        <v>8221</v>
      </c>
      <c r="H858">
        <v>12</v>
      </c>
      <c r="AL858" t="s">
        <v>8219</v>
      </c>
      <c r="AM858">
        <v>55</v>
      </c>
      <c r="AP858" t="s">
        <v>8221</v>
      </c>
      <c r="AQ858">
        <v>2</v>
      </c>
    </row>
    <row r="859" spans="1:43" x14ac:dyDescent="0.25">
      <c r="A859" t="s">
        <v>8219</v>
      </c>
      <c r="B859">
        <v>47</v>
      </c>
      <c r="G859" t="s">
        <v>8221</v>
      </c>
      <c r="H859">
        <v>1</v>
      </c>
      <c r="AL859" t="s">
        <v>8219</v>
      </c>
      <c r="AM859">
        <v>23</v>
      </c>
      <c r="AP859" t="s">
        <v>8221</v>
      </c>
      <c r="AQ859">
        <v>24</v>
      </c>
    </row>
    <row r="860" spans="1:43" x14ac:dyDescent="0.25">
      <c r="A860" t="s">
        <v>8219</v>
      </c>
      <c r="B860">
        <v>13</v>
      </c>
      <c r="G860" t="s">
        <v>8221</v>
      </c>
      <c r="H860">
        <v>3</v>
      </c>
      <c r="AL860" t="s">
        <v>8219</v>
      </c>
      <c r="AM860">
        <v>72</v>
      </c>
      <c r="AP860" t="s">
        <v>8221</v>
      </c>
      <c r="AQ860">
        <v>25</v>
      </c>
    </row>
    <row r="861" spans="1:43" x14ac:dyDescent="0.25">
      <c r="A861" t="s">
        <v>8219</v>
      </c>
      <c r="B861">
        <v>183</v>
      </c>
      <c r="G861" t="s">
        <v>8221</v>
      </c>
      <c r="H861">
        <v>1</v>
      </c>
      <c r="AL861" t="s">
        <v>8219</v>
      </c>
      <c r="AM861">
        <v>22</v>
      </c>
      <c r="AP861" t="s">
        <v>8221</v>
      </c>
      <c r="AQ861">
        <v>3</v>
      </c>
    </row>
    <row r="862" spans="1:43" x14ac:dyDescent="0.25">
      <c r="A862" t="s">
        <v>8219</v>
      </c>
      <c r="B862">
        <v>21</v>
      </c>
      <c r="G862" t="s">
        <v>8221</v>
      </c>
      <c r="H862">
        <v>4</v>
      </c>
      <c r="AL862" t="s">
        <v>8219</v>
      </c>
      <c r="AM862">
        <v>14</v>
      </c>
      <c r="AP862" t="s">
        <v>8221</v>
      </c>
      <c r="AQ862">
        <v>2</v>
      </c>
    </row>
    <row r="863" spans="1:43" x14ac:dyDescent="0.25">
      <c r="A863" t="s">
        <v>8219</v>
      </c>
      <c r="B863">
        <v>42</v>
      </c>
      <c r="G863" t="s">
        <v>8220</v>
      </c>
      <c r="H863">
        <v>1</v>
      </c>
      <c r="AL863" t="s">
        <v>8219</v>
      </c>
      <c r="AM863">
        <v>38</v>
      </c>
      <c r="AP863" t="s">
        <v>8221</v>
      </c>
      <c r="AQ863">
        <v>4</v>
      </c>
    </row>
    <row r="864" spans="1:43" x14ac:dyDescent="0.25">
      <c r="A864" t="s">
        <v>8219</v>
      </c>
      <c r="B864">
        <v>54</v>
      </c>
      <c r="G864" t="s">
        <v>8220</v>
      </c>
      <c r="H864">
        <v>0</v>
      </c>
      <c r="AL864" t="s">
        <v>8219</v>
      </c>
      <c r="AM864">
        <v>32</v>
      </c>
      <c r="AP864" t="s">
        <v>8221</v>
      </c>
      <c r="AQ864">
        <v>4</v>
      </c>
    </row>
    <row r="865" spans="1:43" x14ac:dyDescent="0.25">
      <c r="A865" t="s">
        <v>8219</v>
      </c>
      <c r="B865">
        <v>38</v>
      </c>
      <c r="G865" t="s">
        <v>8220</v>
      </c>
      <c r="H865">
        <v>2</v>
      </c>
      <c r="AL865" t="s">
        <v>8219</v>
      </c>
      <c r="AM865">
        <v>63</v>
      </c>
      <c r="AP865" t="s">
        <v>8221</v>
      </c>
      <c r="AQ865">
        <v>4</v>
      </c>
    </row>
    <row r="866" spans="1:43" x14ac:dyDescent="0.25">
      <c r="A866" t="s">
        <v>8219</v>
      </c>
      <c r="B866">
        <v>64</v>
      </c>
      <c r="G866" t="s">
        <v>8220</v>
      </c>
      <c r="H866">
        <v>1</v>
      </c>
      <c r="AL866" t="s">
        <v>8219</v>
      </c>
      <c r="AM866">
        <v>27</v>
      </c>
      <c r="AP866" t="s">
        <v>8221</v>
      </c>
      <c r="AQ866">
        <v>1</v>
      </c>
    </row>
    <row r="867" spans="1:43" x14ac:dyDescent="0.25">
      <c r="A867" t="s">
        <v>8219</v>
      </c>
      <c r="B867">
        <v>13</v>
      </c>
      <c r="G867" t="s">
        <v>8220</v>
      </c>
      <c r="H867">
        <v>1</v>
      </c>
      <c r="AL867" t="s">
        <v>8219</v>
      </c>
      <c r="AM867">
        <v>44</v>
      </c>
      <c r="AP867" t="s">
        <v>8221</v>
      </c>
      <c r="AQ867">
        <v>26</v>
      </c>
    </row>
    <row r="868" spans="1:43" x14ac:dyDescent="0.25">
      <c r="A868" t="s">
        <v>8219</v>
      </c>
      <c r="B868">
        <v>33</v>
      </c>
      <c r="G868" t="s">
        <v>8220</v>
      </c>
      <c r="H868">
        <v>59</v>
      </c>
      <c r="AL868" t="s">
        <v>8219</v>
      </c>
      <c r="AM868">
        <v>38</v>
      </c>
      <c r="AP868" t="s">
        <v>8221</v>
      </c>
      <c r="AQ868">
        <v>2</v>
      </c>
    </row>
    <row r="869" spans="1:43" x14ac:dyDescent="0.25">
      <c r="A869" t="s">
        <v>8219</v>
      </c>
      <c r="B869">
        <v>52</v>
      </c>
      <c r="G869" t="s">
        <v>8220</v>
      </c>
      <c r="H869">
        <v>13</v>
      </c>
      <c r="AL869" t="s">
        <v>8219</v>
      </c>
      <c r="AM869">
        <v>115</v>
      </c>
      <c r="AP869" t="s">
        <v>8221</v>
      </c>
      <c r="AQ869">
        <v>4</v>
      </c>
    </row>
    <row r="870" spans="1:43" x14ac:dyDescent="0.25">
      <c r="A870" t="s">
        <v>8219</v>
      </c>
      <c r="B870">
        <v>107</v>
      </c>
      <c r="G870" t="s">
        <v>8220</v>
      </c>
      <c r="H870">
        <v>22</v>
      </c>
      <c r="AL870" t="s">
        <v>8219</v>
      </c>
      <c r="AM870">
        <v>37</v>
      </c>
      <c r="AP870" t="s">
        <v>8221</v>
      </c>
      <c r="AQ870">
        <v>6</v>
      </c>
    </row>
    <row r="871" spans="1:43" x14ac:dyDescent="0.25">
      <c r="A871" t="s">
        <v>8219</v>
      </c>
      <c r="B871">
        <v>11</v>
      </c>
      <c r="G871" t="s">
        <v>8220</v>
      </c>
      <c r="H871">
        <v>0</v>
      </c>
      <c r="AL871" t="s">
        <v>8219</v>
      </c>
      <c r="AM871">
        <v>99</v>
      </c>
      <c r="AP871" t="s">
        <v>8221</v>
      </c>
      <c r="AQ871">
        <v>9</v>
      </c>
    </row>
    <row r="872" spans="1:43" x14ac:dyDescent="0.25">
      <c r="A872" t="s">
        <v>8219</v>
      </c>
      <c r="B872">
        <v>34</v>
      </c>
      <c r="G872" t="s">
        <v>8220</v>
      </c>
      <c r="H872">
        <v>52</v>
      </c>
      <c r="AL872" t="s">
        <v>8219</v>
      </c>
      <c r="AM872">
        <v>44</v>
      </c>
      <c r="AP872" t="s">
        <v>8221</v>
      </c>
      <c r="AQ872">
        <v>8</v>
      </c>
    </row>
    <row r="873" spans="1:43" x14ac:dyDescent="0.25">
      <c r="A873" t="s">
        <v>8219</v>
      </c>
      <c r="B873">
        <v>75</v>
      </c>
      <c r="G873" t="s">
        <v>8220</v>
      </c>
      <c r="H873">
        <v>4</v>
      </c>
      <c r="AL873" t="s">
        <v>8219</v>
      </c>
      <c r="AM873">
        <v>58</v>
      </c>
      <c r="AP873" t="s">
        <v>8221</v>
      </c>
      <c r="AQ873">
        <v>12</v>
      </c>
    </row>
    <row r="874" spans="1:43" x14ac:dyDescent="0.25">
      <c r="A874" t="s">
        <v>8219</v>
      </c>
      <c r="B874">
        <v>26</v>
      </c>
      <c r="G874" t="s">
        <v>8220</v>
      </c>
      <c r="H874">
        <v>3</v>
      </c>
      <c r="AL874" t="s">
        <v>8219</v>
      </c>
      <c r="AM874">
        <v>191</v>
      </c>
      <c r="AP874" t="s">
        <v>8221</v>
      </c>
      <c r="AQ874">
        <v>0</v>
      </c>
    </row>
    <row r="875" spans="1:43" x14ac:dyDescent="0.25">
      <c r="A875" t="s">
        <v>8219</v>
      </c>
      <c r="B875">
        <v>50</v>
      </c>
      <c r="G875" t="s">
        <v>8220</v>
      </c>
      <c r="H875">
        <v>3</v>
      </c>
      <c r="AL875" t="s">
        <v>8219</v>
      </c>
      <c r="AM875">
        <v>40</v>
      </c>
      <c r="AP875" t="s">
        <v>8221</v>
      </c>
      <c r="AQ875">
        <v>16</v>
      </c>
    </row>
    <row r="876" spans="1:43" x14ac:dyDescent="0.25">
      <c r="A876" t="s">
        <v>8219</v>
      </c>
      <c r="B876">
        <v>80</v>
      </c>
      <c r="G876" t="s">
        <v>8220</v>
      </c>
      <c r="H876">
        <v>6</v>
      </c>
      <c r="AL876" t="s">
        <v>8219</v>
      </c>
      <c r="AM876">
        <v>38</v>
      </c>
      <c r="AP876" t="s">
        <v>8221</v>
      </c>
      <c r="AQ876">
        <v>7</v>
      </c>
    </row>
    <row r="877" spans="1:43" x14ac:dyDescent="0.25">
      <c r="A877" t="s">
        <v>8219</v>
      </c>
      <c r="B877">
        <v>110</v>
      </c>
      <c r="G877" t="s">
        <v>8220</v>
      </c>
      <c r="H877">
        <v>35</v>
      </c>
      <c r="AL877" t="s">
        <v>8219</v>
      </c>
      <c r="AM877">
        <v>39</v>
      </c>
      <c r="AP877" t="s">
        <v>8221</v>
      </c>
      <c r="AQ877">
        <v>4</v>
      </c>
    </row>
    <row r="878" spans="1:43" x14ac:dyDescent="0.25">
      <c r="A878" t="s">
        <v>8219</v>
      </c>
      <c r="B878">
        <v>77</v>
      </c>
      <c r="G878" t="s">
        <v>8220</v>
      </c>
      <c r="H878">
        <v>10</v>
      </c>
      <c r="AL878" t="s">
        <v>8219</v>
      </c>
      <c r="AM878">
        <v>11</v>
      </c>
      <c r="AP878" t="s">
        <v>8221</v>
      </c>
      <c r="AQ878">
        <v>1</v>
      </c>
    </row>
    <row r="879" spans="1:43" x14ac:dyDescent="0.25">
      <c r="A879" t="s">
        <v>8219</v>
      </c>
      <c r="B879">
        <v>50</v>
      </c>
      <c r="G879" t="s">
        <v>8220</v>
      </c>
      <c r="H879">
        <v>2</v>
      </c>
      <c r="AL879" t="s">
        <v>8219</v>
      </c>
      <c r="AM879">
        <v>107</v>
      </c>
      <c r="AP879" t="s">
        <v>8221</v>
      </c>
      <c r="AQ879">
        <v>28</v>
      </c>
    </row>
    <row r="880" spans="1:43" x14ac:dyDescent="0.25">
      <c r="A880" t="s">
        <v>8219</v>
      </c>
      <c r="B880">
        <v>145</v>
      </c>
      <c r="G880" t="s">
        <v>8220</v>
      </c>
      <c r="H880">
        <v>4</v>
      </c>
      <c r="AL880" t="s">
        <v>8219</v>
      </c>
      <c r="AM880">
        <v>147</v>
      </c>
      <c r="AP880" t="s">
        <v>8221</v>
      </c>
      <c r="AQ880">
        <v>1</v>
      </c>
    </row>
    <row r="881" spans="1:43" x14ac:dyDescent="0.25">
      <c r="A881" t="s">
        <v>8219</v>
      </c>
      <c r="B881">
        <v>29</v>
      </c>
      <c r="G881" t="s">
        <v>8220</v>
      </c>
      <c r="H881">
        <v>2</v>
      </c>
      <c r="AL881" t="s">
        <v>8219</v>
      </c>
      <c r="AM881">
        <v>36</v>
      </c>
      <c r="AP881" t="s">
        <v>8221</v>
      </c>
      <c r="AQ881">
        <v>1</v>
      </c>
    </row>
    <row r="882" spans="1:43" x14ac:dyDescent="0.25">
      <c r="A882" t="s">
        <v>8219</v>
      </c>
      <c r="B882">
        <v>114</v>
      </c>
      <c r="G882" t="s">
        <v>8220</v>
      </c>
      <c r="H882">
        <v>0</v>
      </c>
      <c r="AL882" t="s">
        <v>8219</v>
      </c>
      <c r="AM882">
        <v>92</v>
      </c>
      <c r="AP882" t="s">
        <v>8221</v>
      </c>
      <c r="AQ882">
        <v>5</v>
      </c>
    </row>
    <row r="883" spans="1:43" x14ac:dyDescent="0.25">
      <c r="A883" t="s">
        <v>8219</v>
      </c>
      <c r="B883">
        <v>96</v>
      </c>
      <c r="G883" t="s">
        <v>8221</v>
      </c>
      <c r="H883">
        <v>1</v>
      </c>
      <c r="AL883" t="s">
        <v>8219</v>
      </c>
      <c r="AM883">
        <v>35</v>
      </c>
      <c r="AP883" t="s">
        <v>8221</v>
      </c>
      <c r="AQ883">
        <v>3</v>
      </c>
    </row>
    <row r="884" spans="1:43" x14ac:dyDescent="0.25">
      <c r="A884" t="s">
        <v>8219</v>
      </c>
      <c r="B884">
        <v>31</v>
      </c>
      <c r="G884" t="s">
        <v>8221</v>
      </c>
      <c r="H884">
        <v>3</v>
      </c>
      <c r="AL884" t="s">
        <v>8219</v>
      </c>
      <c r="AM884">
        <v>17</v>
      </c>
      <c r="AP884" t="s">
        <v>8221</v>
      </c>
      <c r="AQ884">
        <v>2</v>
      </c>
    </row>
    <row r="885" spans="1:43" x14ac:dyDescent="0.25">
      <c r="A885" t="s">
        <v>8219</v>
      </c>
      <c r="B885">
        <v>4883</v>
      </c>
      <c r="G885" t="s">
        <v>8221</v>
      </c>
      <c r="H885">
        <v>1</v>
      </c>
      <c r="AL885" t="s">
        <v>8219</v>
      </c>
      <c r="AM885">
        <v>22</v>
      </c>
      <c r="AP885" t="s">
        <v>8221</v>
      </c>
      <c r="AQ885">
        <v>0</v>
      </c>
    </row>
    <row r="886" spans="1:43" x14ac:dyDescent="0.25">
      <c r="A886" t="s">
        <v>8219</v>
      </c>
      <c r="B886">
        <v>95</v>
      </c>
      <c r="G886" t="s">
        <v>8221</v>
      </c>
      <c r="H886">
        <v>0</v>
      </c>
      <c r="AL886" t="s">
        <v>8219</v>
      </c>
      <c r="AM886">
        <v>69</v>
      </c>
      <c r="AP886" t="s">
        <v>8221</v>
      </c>
      <c r="AQ886">
        <v>0</v>
      </c>
    </row>
    <row r="887" spans="1:43" x14ac:dyDescent="0.25">
      <c r="A887" t="s">
        <v>8219</v>
      </c>
      <c r="B887">
        <v>2478</v>
      </c>
      <c r="G887" t="s">
        <v>8221</v>
      </c>
      <c r="H887">
        <v>12</v>
      </c>
      <c r="AL887" t="s">
        <v>8219</v>
      </c>
      <c r="AM887">
        <v>13</v>
      </c>
      <c r="AP887" t="s">
        <v>8221</v>
      </c>
      <c r="AQ887">
        <v>3</v>
      </c>
    </row>
    <row r="888" spans="1:43" x14ac:dyDescent="0.25">
      <c r="A888" t="s">
        <v>8219</v>
      </c>
      <c r="B888">
        <v>1789</v>
      </c>
      <c r="G888" t="s">
        <v>8221</v>
      </c>
      <c r="H888">
        <v>0</v>
      </c>
      <c r="AL888" t="s">
        <v>8219</v>
      </c>
      <c r="AM888">
        <v>58</v>
      </c>
      <c r="AP888" t="s">
        <v>8221</v>
      </c>
      <c r="AQ888">
        <v>0</v>
      </c>
    </row>
    <row r="889" spans="1:43" x14ac:dyDescent="0.25">
      <c r="A889" t="s">
        <v>8219</v>
      </c>
      <c r="B889">
        <v>680</v>
      </c>
      <c r="G889" t="s">
        <v>8221</v>
      </c>
      <c r="H889">
        <v>1</v>
      </c>
      <c r="AL889" t="s">
        <v>8219</v>
      </c>
      <c r="AM889">
        <v>44</v>
      </c>
      <c r="AP889" t="s">
        <v>8221</v>
      </c>
      <c r="AQ889">
        <v>0</v>
      </c>
    </row>
    <row r="890" spans="1:43" x14ac:dyDescent="0.25">
      <c r="A890" t="s">
        <v>8219</v>
      </c>
      <c r="B890">
        <v>70</v>
      </c>
      <c r="G890" t="s">
        <v>8221</v>
      </c>
      <c r="H890">
        <v>0</v>
      </c>
      <c r="AL890" t="s">
        <v>8219</v>
      </c>
      <c r="AM890">
        <v>83</v>
      </c>
      <c r="AP890" t="s">
        <v>8221</v>
      </c>
      <c r="AQ890">
        <v>3</v>
      </c>
    </row>
    <row r="891" spans="1:43" x14ac:dyDescent="0.25">
      <c r="A891" t="s">
        <v>8219</v>
      </c>
      <c r="B891">
        <v>23</v>
      </c>
      <c r="G891" t="s">
        <v>8221</v>
      </c>
      <c r="H891">
        <v>0</v>
      </c>
      <c r="AL891" t="s">
        <v>8219</v>
      </c>
      <c r="AM891">
        <v>117</v>
      </c>
      <c r="AP891" t="s">
        <v>8221</v>
      </c>
      <c r="AQ891">
        <v>7</v>
      </c>
    </row>
    <row r="892" spans="1:43" x14ac:dyDescent="0.25">
      <c r="A892" t="s">
        <v>8219</v>
      </c>
      <c r="B892">
        <v>4245</v>
      </c>
      <c r="G892" t="s">
        <v>8221</v>
      </c>
      <c r="H892">
        <v>2</v>
      </c>
      <c r="AL892" t="s">
        <v>8219</v>
      </c>
      <c r="AM892">
        <v>32</v>
      </c>
      <c r="AP892" t="s">
        <v>8221</v>
      </c>
      <c r="AQ892">
        <v>25</v>
      </c>
    </row>
    <row r="893" spans="1:43" x14ac:dyDescent="0.25">
      <c r="A893" t="s">
        <v>8219</v>
      </c>
      <c r="B893">
        <v>943</v>
      </c>
      <c r="G893" t="s">
        <v>8221</v>
      </c>
      <c r="H893">
        <v>92</v>
      </c>
      <c r="AL893" t="s">
        <v>8219</v>
      </c>
      <c r="AM893">
        <v>8</v>
      </c>
      <c r="AP893" t="s">
        <v>8221</v>
      </c>
      <c r="AQ893">
        <v>10</v>
      </c>
    </row>
    <row r="894" spans="1:43" x14ac:dyDescent="0.25">
      <c r="A894" t="s">
        <v>8219</v>
      </c>
      <c r="B894">
        <v>1876</v>
      </c>
      <c r="G894" t="s">
        <v>8221</v>
      </c>
      <c r="H894">
        <v>0</v>
      </c>
      <c r="AL894" t="s">
        <v>8219</v>
      </c>
      <c r="AM894">
        <v>7</v>
      </c>
      <c r="AP894" t="s">
        <v>8221</v>
      </c>
      <c r="AQ894">
        <v>3</v>
      </c>
    </row>
    <row r="895" spans="1:43" x14ac:dyDescent="0.25">
      <c r="A895" t="s">
        <v>8219</v>
      </c>
      <c r="B895">
        <v>834</v>
      </c>
      <c r="G895" t="s">
        <v>8221</v>
      </c>
      <c r="H895">
        <v>3</v>
      </c>
      <c r="AL895" t="s">
        <v>8219</v>
      </c>
      <c r="AM895">
        <v>19</v>
      </c>
      <c r="AP895" t="s">
        <v>8221</v>
      </c>
      <c r="AQ895">
        <v>5</v>
      </c>
    </row>
    <row r="896" spans="1:43" x14ac:dyDescent="0.25">
      <c r="A896" t="s">
        <v>8219</v>
      </c>
      <c r="B896">
        <v>682</v>
      </c>
      <c r="G896" t="s">
        <v>8221</v>
      </c>
      <c r="H896">
        <v>10</v>
      </c>
      <c r="AL896" t="s">
        <v>8219</v>
      </c>
      <c r="AM896">
        <v>47</v>
      </c>
      <c r="AP896" t="s">
        <v>8221</v>
      </c>
      <c r="AQ896">
        <v>5</v>
      </c>
    </row>
    <row r="897" spans="1:43" x14ac:dyDescent="0.25">
      <c r="A897" t="s">
        <v>8219</v>
      </c>
      <c r="B897">
        <v>147</v>
      </c>
      <c r="G897" t="s">
        <v>8221</v>
      </c>
      <c r="H897">
        <v>7</v>
      </c>
      <c r="AL897" t="s">
        <v>8219</v>
      </c>
      <c r="AM897">
        <v>13</v>
      </c>
      <c r="AP897" t="s">
        <v>8221</v>
      </c>
      <c r="AQ897">
        <v>27</v>
      </c>
    </row>
    <row r="898" spans="1:43" x14ac:dyDescent="0.25">
      <c r="A898" t="s">
        <v>8219</v>
      </c>
      <c r="B898">
        <v>415</v>
      </c>
      <c r="G898" t="s">
        <v>8221</v>
      </c>
      <c r="H898">
        <v>3</v>
      </c>
      <c r="AL898" t="s">
        <v>8219</v>
      </c>
      <c r="AM898">
        <v>90</v>
      </c>
      <c r="AP898" t="s">
        <v>8221</v>
      </c>
      <c r="AQ898">
        <v>2</v>
      </c>
    </row>
    <row r="899" spans="1:43" x14ac:dyDescent="0.25">
      <c r="A899" t="s">
        <v>8219</v>
      </c>
      <c r="B899">
        <v>290</v>
      </c>
      <c r="G899" t="s">
        <v>8221</v>
      </c>
      <c r="H899">
        <v>0</v>
      </c>
      <c r="AL899" t="s">
        <v>8219</v>
      </c>
      <c r="AM899">
        <v>63</v>
      </c>
      <c r="AP899" t="s">
        <v>8221</v>
      </c>
      <c r="AQ899">
        <v>1</v>
      </c>
    </row>
    <row r="900" spans="1:43" x14ac:dyDescent="0.25">
      <c r="A900" t="s">
        <v>8219</v>
      </c>
      <c r="B900">
        <v>365</v>
      </c>
      <c r="G900" t="s">
        <v>8221</v>
      </c>
      <c r="H900">
        <v>1</v>
      </c>
      <c r="AL900" t="s">
        <v>8219</v>
      </c>
      <c r="AM900">
        <v>26</v>
      </c>
      <c r="AP900" t="s">
        <v>8221</v>
      </c>
      <c r="AQ900">
        <v>12</v>
      </c>
    </row>
    <row r="901" spans="1:43" x14ac:dyDescent="0.25">
      <c r="A901" t="s">
        <v>8219</v>
      </c>
      <c r="B901">
        <v>660</v>
      </c>
      <c r="G901" t="s">
        <v>8221</v>
      </c>
      <c r="H901">
        <v>0</v>
      </c>
      <c r="AL901" t="s">
        <v>8219</v>
      </c>
      <c r="AM901">
        <v>71</v>
      </c>
      <c r="AP901" t="s">
        <v>8221</v>
      </c>
      <c r="AQ901">
        <v>4</v>
      </c>
    </row>
    <row r="902" spans="1:43" x14ac:dyDescent="0.25">
      <c r="A902" t="s">
        <v>8219</v>
      </c>
      <c r="B902">
        <v>1356</v>
      </c>
      <c r="G902" t="s">
        <v>8221</v>
      </c>
      <c r="H902">
        <v>9</v>
      </c>
      <c r="AL902" t="s">
        <v>8219</v>
      </c>
      <c r="AM902">
        <v>38</v>
      </c>
      <c r="AP902" t="s">
        <v>8221</v>
      </c>
      <c r="AQ902">
        <v>3</v>
      </c>
    </row>
    <row r="903" spans="1:43" x14ac:dyDescent="0.25">
      <c r="A903" t="s">
        <v>8219</v>
      </c>
      <c r="B903">
        <v>424</v>
      </c>
      <c r="G903" t="s">
        <v>8221</v>
      </c>
      <c r="H903">
        <v>2</v>
      </c>
      <c r="AL903" t="s">
        <v>8219</v>
      </c>
      <c r="AM903">
        <v>21</v>
      </c>
      <c r="AP903" t="s">
        <v>8221</v>
      </c>
      <c r="AQ903">
        <v>3</v>
      </c>
    </row>
    <row r="904" spans="1:43" x14ac:dyDescent="0.25">
      <c r="A904" t="s">
        <v>8219</v>
      </c>
      <c r="B904">
        <v>33</v>
      </c>
      <c r="G904" t="s">
        <v>8221</v>
      </c>
      <c r="H904">
        <v>1</v>
      </c>
      <c r="AL904" t="s">
        <v>8219</v>
      </c>
      <c r="AM904">
        <v>78</v>
      </c>
      <c r="AP904" t="s">
        <v>8221</v>
      </c>
      <c r="AQ904">
        <v>3</v>
      </c>
    </row>
    <row r="905" spans="1:43" x14ac:dyDescent="0.25">
      <c r="A905" t="s">
        <v>8219</v>
      </c>
      <c r="B905">
        <v>1633</v>
      </c>
      <c r="G905" t="s">
        <v>8221</v>
      </c>
      <c r="H905">
        <v>2</v>
      </c>
      <c r="AL905" t="s">
        <v>8219</v>
      </c>
      <c r="AM905">
        <v>53</v>
      </c>
      <c r="AP905" t="s">
        <v>8221</v>
      </c>
      <c r="AQ905">
        <v>22</v>
      </c>
    </row>
    <row r="906" spans="1:43" x14ac:dyDescent="0.25">
      <c r="A906" t="s">
        <v>8219</v>
      </c>
      <c r="B906">
        <v>306</v>
      </c>
      <c r="G906" t="s">
        <v>8221</v>
      </c>
      <c r="H906">
        <v>11</v>
      </c>
      <c r="AL906" t="s">
        <v>8219</v>
      </c>
      <c r="AM906">
        <v>279</v>
      </c>
      <c r="AP906" t="s">
        <v>8221</v>
      </c>
      <c r="AQ906">
        <v>4</v>
      </c>
    </row>
    <row r="907" spans="1:43" x14ac:dyDescent="0.25">
      <c r="A907" t="s">
        <v>8219</v>
      </c>
      <c r="B907">
        <v>205</v>
      </c>
      <c r="G907" t="s">
        <v>8221</v>
      </c>
      <c r="H907">
        <v>0</v>
      </c>
      <c r="AL907" t="s">
        <v>8219</v>
      </c>
      <c r="AM907">
        <v>266</v>
      </c>
      <c r="AP907" t="s">
        <v>8221</v>
      </c>
      <c r="AQ907">
        <v>12</v>
      </c>
    </row>
    <row r="908" spans="1:43" x14ac:dyDescent="0.25">
      <c r="A908" t="s">
        <v>8219</v>
      </c>
      <c r="B908">
        <v>1281</v>
      </c>
      <c r="G908" t="s">
        <v>8221</v>
      </c>
      <c r="H908">
        <v>0</v>
      </c>
      <c r="AL908" t="s">
        <v>8219</v>
      </c>
      <c r="AM908">
        <v>88</v>
      </c>
      <c r="AP908" t="s">
        <v>8221</v>
      </c>
      <c r="AQ908">
        <v>11</v>
      </c>
    </row>
    <row r="909" spans="1:43" x14ac:dyDescent="0.25">
      <c r="A909" t="s">
        <v>8219</v>
      </c>
      <c r="B909">
        <v>103</v>
      </c>
      <c r="G909" t="s">
        <v>8221</v>
      </c>
      <c r="H909">
        <v>9</v>
      </c>
      <c r="AL909" t="s">
        <v>8219</v>
      </c>
      <c r="AM909">
        <v>25</v>
      </c>
      <c r="AP909" t="s">
        <v>8221</v>
      </c>
      <c r="AQ909">
        <v>0</v>
      </c>
    </row>
    <row r="910" spans="1:43" x14ac:dyDescent="0.25">
      <c r="A910" t="s">
        <v>8219</v>
      </c>
      <c r="B910">
        <v>1513</v>
      </c>
      <c r="G910" t="s">
        <v>8221</v>
      </c>
      <c r="H910">
        <v>0</v>
      </c>
      <c r="AL910" t="s">
        <v>8219</v>
      </c>
      <c r="AM910">
        <v>115</v>
      </c>
      <c r="AP910" t="s">
        <v>8221</v>
      </c>
      <c r="AQ910">
        <v>12</v>
      </c>
    </row>
    <row r="911" spans="1:43" x14ac:dyDescent="0.25">
      <c r="A911" t="s">
        <v>8219</v>
      </c>
      <c r="B911">
        <v>405</v>
      </c>
      <c r="G911" t="s">
        <v>8221</v>
      </c>
      <c r="H911">
        <v>4</v>
      </c>
      <c r="AL911" t="s">
        <v>8219</v>
      </c>
      <c r="AM911">
        <v>234</v>
      </c>
      <c r="AP911" t="s">
        <v>8221</v>
      </c>
      <c r="AQ911">
        <v>5</v>
      </c>
    </row>
    <row r="912" spans="1:43" x14ac:dyDescent="0.25">
      <c r="A912" t="s">
        <v>8219</v>
      </c>
      <c r="B912">
        <v>510</v>
      </c>
      <c r="G912" t="s">
        <v>8221</v>
      </c>
      <c r="H912">
        <v>1</v>
      </c>
      <c r="AL912" t="s">
        <v>8219</v>
      </c>
      <c r="AM912">
        <v>251</v>
      </c>
      <c r="AP912" t="s">
        <v>8221</v>
      </c>
      <c r="AQ912">
        <v>24</v>
      </c>
    </row>
    <row r="913" spans="1:43" x14ac:dyDescent="0.25">
      <c r="A913" t="s">
        <v>8219</v>
      </c>
      <c r="B913">
        <v>1887</v>
      </c>
      <c r="G913" t="s">
        <v>8221</v>
      </c>
      <c r="H913">
        <v>2</v>
      </c>
      <c r="AL913" t="s">
        <v>8219</v>
      </c>
      <c r="AM913">
        <v>263</v>
      </c>
      <c r="AP913" t="s">
        <v>8221</v>
      </c>
      <c r="AQ913">
        <v>1</v>
      </c>
    </row>
    <row r="914" spans="1:43" x14ac:dyDescent="0.25">
      <c r="A914" t="s">
        <v>8219</v>
      </c>
      <c r="B914">
        <v>701</v>
      </c>
      <c r="G914" t="s">
        <v>8221</v>
      </c>
      <c r="H914">
        <v>0</v>
      </c>
      <c r="AL914" t="s">
        <v>8219</v>
      </c>
      <c r="AM914">
        <v>28</v>
      </c>
      <c r="AP914" t="s">
        <v>8221</v>
      </c>
      <c r="AQ914">
        <v>2</v>
      </c>
    </row>
    <row r="915" spans="1:43" x14ac:dyDescent="0.25">
      <c r="A915" t="s">
        <v>8219</v>
      </c>
      <c r="B915">
        <v>3863</v>
      </c>
      <c r="G915" t="s">
        <v>8221</v>
      </c>
      <c r="H915">
        <v>1</v>
      </c>
      <c r="AL915" t="s">
        <v>8219</v>
      </c>
      <c r="AM915">
        <v>50</v>
      </c>
      <c r="AP915" t="s">
        <v>8221</v>
      </c>
      <c r="AQ915">
        <v>0</v>
      </c>
    </row>
    <row r="916" spans="1:43" x14ac:dyDescent="0.25">
      <c r="A916" t="s">
        <v>8219</v>
      </c>
      <c r="B916">
        <v>238</v>
      </c>
      <c r="G916" t="s">
        <v>8221</v>
      </c>
      <c r="H916">
        <v>17</v>
      </c>
      <c r="AL916" t="s">
        <v>8219</v>
      </c>
      <c r="AM916">
        <v>73</v>
      </c>
      <c r="AP916" t="s">
        <v>8221</v>
      </c>
      <c r="AQ916">
        <v>4</v>
      </c>
    </row>
    <row r="917" spans="1:43" x14ac:dyDescent="0.25">
      <c r="A917" t="s">
        <v>8219</v>
      </c>
      <c r="B917">
        <v>2051</v>
      </c>
      <c r="G917" t="s">
        <v>8221</v>
      </c>
      <c r="H917">
        <v>2</v>
      </c>
      <c r="AL917" t="s">
        <v>8219</v>
      </c>
      <c r="AM917">
        <v>27</v>
      </c>
      <c r="AP917" t="s">
        <v>8221</v>
      </c>
      <c r="AQ917">
        <v>6</v>
      </c>
    </row>
    <row r="918" spans="1:43" x14ac:dyDescent="0.25">
      <c r="A918" t="s">
        <v>8219</v>
      </c>
      <c r="B918">
        <v>402</v>
      </c>
      <c r="G918" t="s">
        <v>8221</v>
      </c>
      <c r="H918">
        <v>3</v>
      </c>
      <c r="AL918" t="s">
        <v>8219</v>
      </c>
      <c r="AM918">
        <v>34</v>
      </c>
      <c r="AP918" t="s">
        <v>8221</v>
      </c>
      <c r="AQ918">
        <v>4</v>
      </c>
    </row>
    <row r="919" spans="1:43" x14ac:dyDescent="0.25">
      <c r="A919" t="s">
        <v>8219</v>
      </c>
      <c r="B919">
        <v>253</v>
      </c>
      <c r="G919" t="s">
        <v>8221</v>
      </c>
      <c r="H919">
        <v>41</v>
      </c>
      <c r="AL919" t="s">
        <v>8219</v>
      </c>
      <c r="AM919">
        <v>7</v>
      </c>
      <c r="AP919" t="s">
        <v>8221</v>
      </c>
      <c r="AQ919">
        <v>4</v>
      </c>
    </row>
    <row r="920" spans="1:43" x14ac:dyDescent="0.25">
      <c r="A920" t="s">
        <v>8219</v>
      </c>
      <c r="B920">
        <v>473</v>
      </c>
      <c r="G920" t="s">
        <v>8221</v>
      </c>
      <c r="H920">
        <v>2</v>
      </c>
      <c r="AL920" t="s">
        <v>8219</v>
      </c>
      <c r="AM920">
        <v>24</v>
      </c>
      <c r="AP920" t="s">
        <v>8221</v>
      </c>
      <c r="AQ920">
        <v>2</v>
      </c>
    </row>
    <row r="921" spans="1:43" x14ac:dyDescent="0.25">
      <c r="A921" t="s">
        <v>8219</v>
      </c>
      <c r="B921">
        <v>821</v>
      </c>
      <c r="G921" t="s">
        <v>8221</v>
      </c>
      <c r="H921">
        <v>3</v>
      </c>
      <c r="AL921" t="s">
        <v>8219</v>
      </c>
      <c r="AM921">
        <v>15</v>
      </c>
      <c r="AP921" t="s">
        <v>8221</v>
      </c>
      <c r="AQ921">
        <v>5</v>
      </c>
    </row>
    <row r="922" spans="1:43" x14ac:dyDescent="0.25">
      <c r="A922" t="s">
        <v>8219</v>
      </c>
      <c r="B922">
        <v>388</v>
      </c>
      <c r="G922" t="s">
        <v>8221</v>
      </c>
      <c r="H922">
        <v>8</v>
      </c>
      <c r="AL922" t="s">
        <v>8219</v>
      </c>
      <c r="AM922">
        <v>72</v>
      </c>
      <c r="AP922" t="s">
        <v>8221</v>
      </c>
      <c r="AQ922">
        <v>2</v>
      </c>
    </row>
    <row r="923" spans="1:43" x14ac:dyDescent="0.25">
      <c r="A923" t="s">
        <v>8219</v>
      </c>
      <c r="B923">
        <v>813</v>
      </c>
      <c r="G923" t="s">
        <v>8221</v>
      </c>
      <c r="H923">
        <v>0</v>
      </c>
      <c r="AL923" t="s">
        <v>8219</v>
      </c>
      <c r="AM923">
        <v>120</v>
      </c>
      <c r="AP923" t="s">
        <v>8221</v>
      </c>
      <c r="AQ923">
        <v>16</v>
      </c>
    </row>
    <row r="924" spans="1:43" x14ac:dyDescent="0.25">
      <c r="A924" t="s">
        <v>8219</v>
      </c>
      <c r="B924">
        <v>1945</v>
      </c>
      <c r="G924" t="s">
        <v>8221</v>
      </c>
      <c r="H924">
        <v>1</v>
      </c>
      <c r="AL924" t="s">
        <v>8219</v>
      </c>
      <c r="AM924">
        <v>123</v>
      </c>
      <c r="AP924" t="s">
        <v>8220</v>
      </c>
      <c r="AQ924">
        <v>0</v>
      </c>
    </row>
    <row r="925" spans="1:43" x14ac:dyDescent="0.25">
      <c r="A925" t="s">
        <v>8219</v>
      </c>
      <c r="B925">
        <v>1637</v>
      </c>
      <c r="G925" t="s">
        <v>8221</v>
      </c>
      <c r="H925">
        <v>3</v>
      </c>
      <c r="AL925" t="s">
        <v>8219</v>
      </c>
      <c r="AM925">
        <v>1</v>
      </c>
      <c r="AP925" t="s">
        <v>8220</v>
      </c>
      <c r="AQ925">
        <v>0</v>
      </c>
    </row>
    <row r="926" spans="1:43" x14ac:dyDescent="0.25">
      <c r="A926" t="s">
        <v>8219</v>
      </c>
      <c r="B926">
        <v>1375</v>
      </c>
      <c r="G926" t="s">
        <v>8221</v>
      </c>
      <c r="H926">
        <v>4</v>
      </c>
      <c r="AL926" t="s">
        <v>8219</v>
      </c>
      <c r="AM926">
        <v>24</v>
      </c>
      <c r="AP926" t="s">
        <v>8220</v>
      </c>
      <c r="AQ926">
        <v>1</v>
      </c>
    </row>
    <row r="927" spans="1:43" x14ac:dyDescent="0.25">
      <c r="A927" t="s">
        <v>8219</v>
      </c>
      <c r="B927">
        <v>17</v>
      </c>
      <c r="G927" t="s">
        <v>8221</v>
      </c>
      <c r="H927">
        <v>9</v>
      </c>
      <c r="AL927" t="s">
        <v>8219</v>
      </c>
      <c r="AM927">
        <v>33</v>
      </c>
      <c r="AP927" t="s">
        <v>8220</v>
      </c>
      <c r="AQ927">
        <v>1</v>
      </c>
    </row>
    <row r="928" spans="1:43" x14ac:dyDescent="0.25">
      <c r="A928" t="s">
        <v>8219</v>
      </c>
      <c r="B928">
        <v>354</v>
      </c>
      <c r="G928" t="s">
        <v>8221</v>
      </c>
      <c r="H928">
        <v>16</v>
      </c>
      <c r="AL928" t="s">
        <v>8219</v>
      </c>
      <c r="AM928">
        <v>14</v>
      </c>
      <c r="AP928" t="s">
        <v>8220</v>
      </c>
      <c r="AQ928">
        <v>0</v>
      </c>
    </row>
    <row r="929" spans="1:43" x14ac:dyDescent="0.25">
      <c r="A929" t="s">
        <v>8219</v>
      </c>
      <c r="B929">
        <v>191</v>
      </c>
      <c r="G929" t="s">
        <v>8221</v>
      </c>
      <c r="H929">
        <v>1</v>
      </c>
      <c r="AL929" t="s">
        <v>8219</v>
      </c>
      <c r="AM929">
        <v>9</v>
      </c>
      <c r="AP929" t="s">
        <v>8220</v>
      </c>
      <c r="AQ929">
        <v>3</v>
      </c>
    </row>
    <row r="930" spans="1:43" x14ac:dyDescent="0.25">
      <c r="A930" t="s">
        <v>8219</v>
      </c>
      <c r="B930">
        <v>303</v>
      </c>
      <c r="G930" t="s">
        <v>8221</v>
      </c>
      <c r="H930">
        <v>7</v>
      </c>
      <c r="AL930" t="s">
        <v>8219</v>
      </c>
      <c r="AM930">
        <v>76</v>
      </c>
      <c r="AP930" t="s">
        <v>8220</v>
      </c>
      <c r="AQ930">
        <v>1</v>
      </c>
    </row>
    <row r="931" spans="1:43" x14ac:dyDescent="0.25">
      <c r="A931" t="s">
        <v>8219</v>
      </c>
      <c r="B931">
        <v>137</v>
      </c>
      <c r="G931" t="s">
        <v>8221</v>
      </c>
      <c r="H931">
        <v>0</v>
      </c>
      <c r="AL931" t="s">
        <v>8219</v>
      </c>
      <c r="AM931">
        <v>19</v>
      </c>
      <c r="AP931" t="s">
        <v>8220</v>
      </c>
      <c r="AQ931">
        <v>5</v>
      </c>
    </row>
    <row r="932" spans="1:43" x14ac:dyDescent="0.25">
      <c r="A932" t="s">
        <v>8219</v>
      </c>
      <c r="B932">
        <v>41</v>
      </c>
      <c r="G932" t="s">
        <v>8221</v>
      </c>
      <c r="H932">
        <v>0</v>
      </c>
      <c r="AL932" t="s">
        <v>8219</v>
      </c>
      <c r="AM932">
        <v>69</v>
      </c>
      <c r="AP932" t="s">
        <v>8220</v>
      </c>
      <c r="AQ932">
        <v>0</v>
      </c>
    </row>
    <row r="933" spans="1:43" x14ac:dyDescent="0.25">
      <c r="A933" t="s">
        <v>8219</v>
      </c>
      <c r="B933">
        <v>398</v>
      </c>
      <c r="G933" t="s">
        <v>8221</v>
      </c>
      <c r="H933">
        <v>0</v>
      </c>
      <c r="AL933" t="s">
        <v>8219</v>
      </c>
      <c r="AM933">
        <v>218</v>
      </c>
      <c r="AP933" t="s">
        <v>8220</v>
      </c>
      <c r="AQ933">
        <v>0</v>
      </c>
    </row>
    <row r="934" spans="1:43" x14ac:dyDescent="0.25">
      <c r="A934" t="s">
        <v>8219</v>
      </c>
      <c r="B934">
        <v>1737</v>
      </c>
      <c r="G934" t="s">
        <v>8221</v>
      </c>
      <c r="H934">
        <v>0</v>
      </c>
      <c r="AL934" t="s">
        <v>8219</v>
      </c>
      <c r="AM934">
        <v>30</v>
      </c>
      <c r="AP934" t="s">
        <v>8220</v>
      </c>
      <c r="AQ934">
        <v>7</v>
      </c>
    </row>
    <row r="935" spans="1:43" x14ac:dyDescent="0.25">
      <c r="A935" t="s">
        <v>8219</v>
      </c>
      <c r="B935">
        <v>971</v>
      </c>
      <c r="G935" t="s">
        <v>8221</v>
      </c>
      <c r="H935">
        <v>0</v>
      </c>
      <c r="AL935" t="s">
        <v>8219</v>
      </c>
      <c r="AM935">
        <v>100</v>
      </c>
      <c r="AP935" t="s">
        <v>8220</v>
      </c>
      <c r="AQ935">
        <v>0</v>
      </c>
    </row>
    <row r="936" spans="1:43" x14ac:dyDescent="0.25">
      <c r="A936" t="s">
        <v>8219</v>
      </c>
      <c r="B936">
        <v>183</v>
      </c>
      <c r="G936" t="s">
        <v>8221</v>
      </c>
      <c r="H936">
        <v>1</v>
      </c>
      <c r="AL936" t="s">
        <v>8219</v>
      </c>
      <c r="AM936">
        <v>296</v>
      </c>
      <c r="AP936" t="s">
        <v>8220</v>
      </c>
      <c r="AQ936">
        <v>0</v>
      </c>
    </row>
    <row r="937" spans="1:43" x14ac:dyDescent="0.25">
      <c r="A937" t="s">
        <v>8219</v>
      </c>
      <c r="B937">
        <v>4562</v>
      </c>
      <c r="G937" t="s">
        <v>8221</v>
      </c>
      <c r="H937">
        <v>2</v>
      </c>
      <c r="AL937" t="s">
        <v>8219</v>
      </c>
      <c r="AM937">
        <v>301</v>
      </c>
      <c r="AP937" t="s">
        <v>8220</v>
      </c>
      <c r="AQ937">
        <v>1</v>
      </c>
    </row>
    <row r="938" spans="1:43" x14ac:dyDescent="0.25">
      <c r="A938" t="s">
        <v>8219</v>
      </c>
      <c r="B938">
        <v>26457</v>
      </c>
      <c r="G938" t="s">
        <v>8221</v>
      </c>
      <c r="H938">
        <v>1</v>
      </c>
      <c r="AL938" t="s">
        <v>8219</v>
      </c>
      <c r="AM938">
        <v>144</v>
      </c>
      <c r="AP938" t="s">
        <v>8220</v>
      </c>
      <c r="AQ938">
        <v>2</v>
      </c>
    </row>
    <row r="939" spans="1:43" x14ac:dyDescent="0.25">
      <c r="A939" t="s">
        <v>8219</v>
      </c>
      <c r="B939">
        <v>162</v>
      </c>
      <c r="G939" t="s">
        <v>8221</v>
      </c>
      <c r="H939">
        <v>15</v>
      </c>
      <c r="AL939" t="s">
        <v>8219</v>
      </c>
      <c r="AM939">
        <v>28</v>
      </c>
      <c r="AP939" t="s">
        <v>8220</v>
      </c>
      <c r="AQ939">
        <v>0</v>
      </c>
    </row>
    <row r="940" spans="1:43" x14ac:dyDescent="0.25">
      <c r="A940" t="s">
        <v>8219</v>
      </c>
      <c r="B940">
        <v>479</v>
      </c>
      <c r="G940" t="s">
        <v>8221</v>
      </c>
      <c r="H940">
        <v>1</v>
      </c>
      <c r="AL940" t="s">
        <v>8219</v>
      </c>
      <c r="AM940">
        <v>147</v>
      </c>
      <c r="AP940" t="s">
        <v>8220</v>
      </c>
      <c r="AQ940">
        <v>0</v>
      </c>
    </row>
    <row r="941" spans="1:43" x14ac:dyDescent="0.25">
      <c r="A941" t="s">
        <v>8219</v>
      </c>
      <c r="B941">
        <v>426</v>
      </c>
      <c r="G941" t="s">
        <v>8221</v>
      </c>
      <c r="H941">
        <v>1</v>
      </c>
      <c r="AL941" t="s">
        <v>8219</v>
      </c>
      <c r="AM941">
        <v>79</v>
      </c>
      <c r="AP941" t="s">
        <v>8220</v>
      </c>
      <c r="AQ941">
        <v>0</v>
      </c>
    </row>
    <row r="942" spans="1:43" x14ac:dyDescent="0.25">
      <c r="A942" t="s">
        <v>8219</v>
      </c>
      <c r="B942">
        <v>450</v>
      </c>
      <c r="G942" t="s">
        <v>8221</v>
      </c>
      <c r="H942">
        <v>0</v>
      </c>
      <c r="AL942" t="s">
        <v>8219</v>
      </c>
      <c r="AM942">
        <v>96</v>
      </c>
      <c r="AP942" t="s">
        <v>8220</v>
      </c>
      <c r="AQ942">
        <v>3</v>
      </c>
    </row>
    <row r="943" spans="1:43" x14ac:dyDescent="0.25">
      <c r="A943" t="s">
        <v>8219</v>
      </c>
      <c r="B943">
        <v>1780</v>
      </c>
      <c r="G943" t="s">
        <v>8221</v>
      </c>
      <c r="H943">
        <v>39</v>
      </c>
      <c r="AL943" t="s">
        <v>8219</v>
      </c>
      <c r="AM943">
        <v>163</v>
      </c>
      <c r="AP943" t="s">
        <v>8220</v>
      </c>
      <c r="AQ943">
        <v>1</v>
      </c>
    </row>
    <row r="944" spans="1:43" x14ac:dyDescent="0.25">
      <c r="A944" t="s">
        <v>8219</v>
      </c>
      <c r="B944">
        <v>122</v>
      </c>
      <c r="G944" t="s">
        <v>8221</v>
      </c>
      <c r="H944">
        <v>103</v>
      </c>
      <c r="AL944" t="s">
        <v>8219</v>
      </c>
      <c r="AM944">
        <v>290</v>
      </c>
      <c r="AP944" t="s">
        <v>8220</v>
      </c>
      <c r="AQ944">
        <v>0</v>
      </c>
    </row>
    <row r="945" spans="1:43" x14ac:dyDescent="0.25">
      <c r="A945" t="s">
        <v>8219</v>
      </c>
      <c r="B945">
        <v>95</v>
      </c>
      <c r="G945" t="s">
        <v>8221</v>
      </c>
      <c r="H945">
        <v>0</v>
      </c>
      <c r="AL945" t="s">
        <v>8219</v>
      </c>
      <c r="AM945">
        <v>57</v>
      </c>
      <c r="AP945" t="s">
        <v>8220</v>
      </c>
      <c r="AQ945">
        <v>2</v>
      </c>
    </row>
    <row r="946" spans="1:43" x14ac:dyDescent="0.25">
      <c r="A946" t="s">
        <v>8219</v>
      </c>
      <c r="B946">
        <v>325</v>
      </c>
      <c r="G946" t="s">
        <v>8221</v>
      </c>
      <c r="H946">
        <v>39</v>
      </c>
      <c r="AL946" t="s">
        <v>8219</v>
      </c>
      <c r="AM946">
        <v>128</v>
      </c>
      <c r="AP946" t="s">
        <v>8220</v>
      </c>
      <c r="AQ946">
        <v>0</v>
      </c>
    </row>
    <row r="947" spans="1:43" x14ac:dyDescent="0.25">
      <c r="A947" t="s">
        <v>8219</v>
      </c>
      <c r="B947">
        <v>353</v>
      </c>
      <c r="G947" t="s">
        <v>8221</v>
      </c>
      <c r="H947">
        <v>15</v>
      </c>
      <c r="AL947" t="s">
        <v>8219</v>
      </c>
      <c r="AM947">
        <v>180</v>
      </c>
      <c r="AP947" t="s">
        <v>8220</v>
      </c>
      <c r="AQ947">
        <v>0</v>
      </c>
    </row>
    <row r="948" spans="1:43" x14ac:dyDescent="0.25">
      <c r="A948" t="s">
        <v>8219</v>
      </c>
      <c r="B948">
        <v>105</v>
      </c>
      <c r="G948" t="s">
        <v>8221</v>
      </c>
      <c r="H948">
        <v>22</v>
      </c>
      <c r="AL948" t="s">
        <v>8219</v>
      </c>
      <c r="AM948">
        <v>249</v>
      </c>
      <c r="AP948" t="s">
        <v>8220</v>
      </c>
      <c r="AQ948">
        <v>0</v>
      </c>
    </row>
    <row r="949" spans="1:43" x14ac:dyDescent="0.25">
      <c r="A949" t="s">
        <v>8219</v>
      </c>
      <c r="B949">
        <v>729</v>
      </c>
      <c r="G949" t="s">
        <v>8221</v>
      </c>
      <c r="H949">
        <v>92</v>
      </c>
      <c r="AL949" t="s">
        <v>8219</v>
      </c>
      <c r="AM949">
        <v>84</v>
      </c>
      <c r="AP949" t="s">
        <v>8220</v>
      </c>
      <c r="AQ949">
        <v>27</v>
      </c>
    </row>
    <row r="950" spans="1:43" x14ac:dyDescent="0.25">
      <c r="A950" t="s">
        <v>8219</v>
      </c>
      <c r="B950">
        <v>454</v>
      </c>
      <c r="G950" t="s">
        <v>8221</v>
      </c>
      <c r="H950">
        <v>25</v>
      </c>
      <c r="AL950" t="s">
        <v>8219</v>
      </c>
      <c r="AM950">
        <v>197</v>
      </c>
      <c r="AP950" t="s">
        <v>8220</v>
      </c>
      <c r="AQ950">
        <v>14</v>
      </c>
    </row>
    <row r="951" spans="1:43" x14ac:dyDescent="0.25">
      <c r="A951" t="s">
        <v>8219</v>
      </c>
      <c r="B951">
        <v>539</v>
      </c>
      <c r="G951" t="s">
        <v>8221</v>
      </c>
      <c r="H951">
        <v>19</v>
      </c>
      <c r="AL951" t="s">
        <v>8219</v>
      </c>
      <c r="AM951">
        <v>271</v>
      </c>
      <c r="AP951" t="s">
        <v>8220</v>
      </c>
      <c r="AQ951">
        <v>2</v>
      </c>
    </row>
    <row r="952" spans="1:43" x14ac:dyDescent="0.25">
      <c r="A952" t="s">
        <v>8219</v>
      </c>
      <c r="B952">
        <v>79</v>
      </c>
      <c r="G952" t="s">
        <v>8221</v>
      </c>
      <c r="H952">
        <v>19</v>
      </c>
      <c r="AL952" t="s">
        <v>8219</v>
      </c>
      <c r="AM952">
        <v>50</v>
      </c>
      <c r="AP952" t="s">
        <v>8220</v>
      </c>
      <c r="AQ952">
        <v>0</v>
      </c>
    </row>
    <row r="953" spans="1:43" x14ac:dyDescent="0.25">
      <c r="A953" t="s">
        <v>8219</v>
      </c>
      <c r="B953">
        <v>94</v>
      </c>
      <c r="G953" t="s">
        <v>8221</v>
      </c>
      <c r="H953">
        <v>13</v>
      </c>
      <c r="AL953" t="s">
        <v>8219</v>
      </c>
      <c r="AM953">
        <v>169</v>
      </c>
      <c r="AP953" t="s">
        <v>8220</v>
      </c>
      <c r="AQ953">
        <v>4</v>
      </c>
    </row>
    <row r="954" spans="1:43" x14ac:dyDescent="0.25">
      <c r="A954" t="s">
        <v>8219</v>
      </c>
      <c r="B954">
        <v>625</v>
      </c>
      <c r="G954" t="s">
        <v>8221</v>
      </c>
      <c r="H954">
        <v>124</v>
      </c>
      <c r="AL954" t="s">
        <v>8219</v>
      </c>
      <c r="AM954">
        <v>205</v>
      </c>
      <c r="AP954" t="s">
        <v>8220</v>
      </c>
      <c r="AQ954">
        <v>0</v>
      </c>
    </row>
    <row r="955" spans="1:43" x14ac:dyDescent="0.25">
      <c r="A955" t="s">
        <v>8219</v>
      </c>
      <c r="B955">
        <v>508</v>
      </c>
      <c r="G955" t="s">
        <v>8221</v>
      </c>
      <c r="H955">
        <v>4</v>
      </c>
      <c r="AL955" t="s">
        <v>8219</v>
      </c>
      <c r="AM955">
        <v>206</v>
      </c>
      <c r="AP955" t="s">
        <v>8220</v>
      </c>
      <c r="AQ955">
        <v>6</v>
      </c>
    </row>
    <row r="956" spans="1:43" x14ac:dyDescent="0.25">
      <c r="A956" t="s">
        <v>8219</v>
      </c>
      <c r="B956">
        <v>531</v>
      </c>
      <c r="G956" t="s">
        <v>8221</v>
      </c>
      <c r="H956">
        <v>10</v>
      </c>
      <c r="AL956" t="s">
        <v>8219</v>
      </c>
      <c r="AM956">
        <v>84</v>
      </c>
      <c r="AP956" t="s">
        <v>8220</v>
      </c>
      <c r="AQ956">
        <v>1</v>
      </c>
    </row>
    <row r="957" spans="1:43" x14ac:dyDescent="0.25">
      <c r="A957" t="s">
        <v>8219</v>
      </c>
      <c r="B957">
        <v>158</v>
      </c>
      <c r="G957" t="s">
        <v>8221</v>
      </c>
      <c r="H957">
        <v>15</v>
      </c>
      <c r="AL957" t="s">
        <v>8219</v>
      </c>
      <c r="AM957">
        <v>210</v>
      </c>
      <c r="AP957" t="s">
        <v>8220</v>
      </c>
      <c r="AQ957">
        <v>1</v>
      </c>
    </row>
    <row r="958" spans="1:43" x14ac:dyDescent="0.25">
      <c r="A958" t="s">
        <v>8219</v>
      </c>
      <c r="B958">
        <v>508</v>
      </c>
      <c r="G958" t="s">
        <v>8221</v>
      </c>
      <c r="H958">
        <v>38</v>
      </c>
      <c r="AL958" t="s">
        <v>8219</v>
      </c>
      <c r="AM958">
        <v>181</v>
      </c>
      <c r="AP958" t="s">
        <v>8220</v>
      </c>
      <c r="AQ958">
        <v>0</v>
      </c>
    </row>
    <row r="959" spans="1:43" x14ac:dyDescent="0.25">
      <c r="A959" t="s">
        <v>8219</v>
      </c>
      <c r="B959">
        <v>644</v>
      </c>
      <c r="G959" t="s">
        <v>8221</v>
      </c>
      <c r="H959">
        <v>152</v>
      </c>
      <c r="AL959" t="s">
        <v>8219</v>
      </c>
      <c r="AM959">
        <v>60</v>
      </c>
      <c r="AP959" t="s">
        <v>8220</v>
      </c>
      <c r="AQ959">
        <v>4</v>
      </c>
    </row>
    <row r="960" spans="1:43" x14ac:dyDescent="0.25">
      <c r="A960" t="s">
        <v>8219</v>
      </c>
      <c r="B960">
        <v>848</v>
      </c>
      <c r="G960" t="s">
        <v>8221</v>
      </c>
      <c r="H960">
        <v>24</v>
      </c>
      <c r="AL960" t="s">
        <v>8219</v>
      </c>
      <c r="AM960">
        <v>17</v>
      </c>
      <c r="AP960" t="s">
        <v>8220</v>
      </c>
      <c r="AQ960">
        <v>0</v>
      </c>
    </row>
    <row r="961" spans="1:43" x14ac:dyDescent="0.25">
      <c r="A961" t="s">
        <v>8219</v>
      </c>
      <c r="B961">
        <v>429</v>
      </c>
      <c r="G961" t="s">
        <v>8221</v>
      </c>
      <c r="H961">
        <v>76</v>
      </c>
      <c r="AL961" t="s">
        <v>8219</v>
      </c>
      <c r="AM961">
        <v>194</v>
      </c>
      <c r="AP961" t="s">
        <v>8220</v>
      </c>
      <c r="AQ961">
        <v>0</v>
      </c>
    </row>
    <row r="962" spans="1:43" x14ac:dyDescent="0.25">
      <c r="A962" t="s">
        <v>8219</v>
      </c>
      <c r="B962">
        <v>204</v>
      </c>
      <c r="G962" t="s">
        <v>8221</v>
      </c>
      <c r="H962">
        <v>185</v>
      </c>
      <c r="AL962" t="s">
        <v>8219</v>
      </c>
      <c r="AM962">
        <v>194</v>
      </c>
      <c r="AP962" t="s">
        <v>8220</v>
      </c>
      <c r="AQ962">
        <v>0</v>
      </c>
    </row>
    <row r="963" spans="1:43" x14ac:dyDescent="0.25">
      <c r="A963" t="s">
        <v>8219</v>
      </c>
      <c r="B963">
        <v>379</v>
      </c>
      <c r="G963" t="s">
        <v>8221</v>
      </c>
      <c r="H963">
        <v>33</v>
      </c>
      <c r="AL963" t="s">
        <v>8219</v>
      </c>
      <c r="AM963">
        <v>147</v>
      </c>
      <c r="AP963" t="s">
        <v>8220</v>
      </c>
      <c r="AQ963">
        <v>3</v>
      </c>
    </row>
    <row r="964" spans="1:43" x14ac:dyDescent="0.25">
      <c r="A964" t="s">
        <v>8219</v>
      </c>
      <c r="B964">
        <v>271</v>
      </c>
      <c r="G964" t="s">
        <v>8221</v>
      </c>
      <c r="H964">
        <v>108</v>
      </c>
      <c r="AL964" t="s">
        <v>8219</v>
      </c>
      <c r="AM964">
        <v>99</v>
      </c>
      <c r="AP964" t="s">
        <v>8220</v>
      </c>
      <c r="AQ964">
        <v>7</v>
      </c>
    </row>
    <row r="965" spans="1:43" x14ac:dyDescent="0.25">
      <c r="A965" t="s">
        <v>8219</v>
      </c>
      <c r="B965">
        <v>120</v>
      </c>
      <c r="G965" t="s">
        <v>8221</v>
      </c>
      <c r="H965">
        <v>29</v>
      </c>
      <c r="AL965" t="s">
        <v>8219</v>
      </c>
      <c r="AM965">
        <v>79</v>
      </c>
      <c r="AP965" t="s">
        <v>8220</v>
      </c>
      <c r="AQ965">
        <v>2</v>
      </c>
    </row>
    <row r="966" spans="1:43" x14ac:dyDescent="0.25">
      <c r="A966" t="s">
        <v>8219</v>
      </c>
      <c r="B966">
        <v>140</v>
      </c>
      <c r="G966" t="s">
        <v>8221</v>
      </c>
      <c r="H966">
        <v>24</v>
      </c>
      <c r="AL966" t="s">
        <v>8219</v>
      </c>
      <c r="AM966">
        <v>75</v>
      </c>
      <c r="AP966" t="s">
        <v>8220</v>
      </c>
      <c r="AQ966">
        <v>3</v>
      </c>
    </row>
    <row r="967" spans="1:43" x14ac:dyDescent="0.25">
      <c r="A967" t="s">
        <v>8219</v>
      </c>
      <c r="B967">
        <v>193</v>
      </c>
      <c r="G967" t="s">
        <v>8221</v>
      </c>
      <c r="H967">
        <v>4</v>
      </c>
      <c r="AL967" t="s">
        <v>8219</v>
      </c>
      <c r="AM967">
        <v>207</v>
      </c>
      <c r="AP967" t="s">
        <v>8220</v>
      </c>
      <c r="AQ967">
        <v>8</v>
      </c>
    </row>
    <row r="968" spans="1:43" x14ac:dyDescent="0.25">
      <c r="A968" t="s">
        <v>8219</v>
      </c>
      <c r="B968">
        <v>180</v>
      </c>
      <c r="G968" t="s">
        <v>8221</v>
      </c>
      <c r="H968">
        <v>4</v>
      </c>
      <c r="AL968" t="s">
        <v>8219</v>
      </c>
      <c r="AM968">
        <v>102</v>
      </c>
      <c r="AP968" t="s">
        <v>8220</v>
      </c>
      <c r="AQ968">
        <v>7</v>
      </c>
    </row>
    <row r="969" spans="1:43" x14ac:dyDescent="0.25">
      <c r="A969" t="s">
        <v>8219</v>
      </c>
      <c r="B969">
        <v>263</v>
      </c>
      <c r="G969" t="s">
        <v>8221</v>
      </c>
      <c r="H969">
        <v>15</v>
      </c>
      <c r="AL969" t="s">
        <v>8219</v>
      </c>
      <c r="AM969">
        <v>32</v>
      </c>
      <c r="AP969" t="s">
        <v>8220</v>
      </c>
      <c r="AQ969">
        <v>0</v>
      </c>
    </row>
    <row r="970" spans="1:43" x14ac:dyDescent="0.25">
      <c r="A970" t="s">
        <v>8219</v>
      </c>
      <c r="B970">
        <v>217</v>
      </c>
      <c r="G970" t="s">
        <v>8221</v>
      </c>
      <c r="H970">
        <v>4</v>
      </c>
      <c r="AL970" t="s">
        <v>8219</v>
      </c>
      <c r="AM970">
        <v>11</v>
      </c>
      <c r="AP970" t="s">
        <v>8220</v>
      </c>
      <c r="AQ970">
        <v>3</v>
      </c>
    </row>
    <row r="971" spans="1:43" x14ac:dyDescent="0.25">
      <c r="A971" t="s">
        <v>8219</v>
      </c>
      <c r="B971">
        <v>443</v>
      </c>
      <c r="G971" t="s">
        <v>8221</v>
      </c>
      <c r="H971">
        <v>139</v>
      </c>
      <c r="AL971" t="s">
        <v>8219</v>
      </c>
      <c r="AM971">
        <v>12</v>
      </c>
      <c r="AP971" t="s">
        <v>8220</v>
      </c>
      <c r="AQ971">
        <v>8</v>
      </c>
    </row>
    <row r="972" spans="1:43" x14ac:dyDescent="0.25">
      <c r="A972" t="s">
        <v>8219</v>
      </c>
      <c r="B972">
        <v>1373</v>
      </c>
      <c r="G972" t="s">
        <v>8221</v>
      </c>
      <c r="H972">
        <v>2</v>
      </c>
      <c r="AL972" t="s">
        <v>8219</v>
      </c>
      <c r="AM972">
        <v>48</v>
      </c>
      <c r="AP972" t="s">
        <v>8220</v>
      </c>
      <c r="AQ972">
        <v>1</v>
      </c>
    </row>
    <row r="973" spans="1:43" x14ac:dyDescent="0.25">
      <c r="A973" t="s">
        <v>8219</v>
      </c>
      <c r="B973">
        <v>742</v>
      </c>
      <c r="G973" t="s">
        <v>8221</v>
      </c>
      <c r="H973">
        <v>18</v>
      </c>
      <c r="AL973" t="s">
        <v>8219</v>
      </c>
      <c r="AM973">
        <v>59</v>
      </c>
      <c r="AP973" t="s">
        <v>8220</v>
      </c>
      <c r="AQ973">
        <v>0</v>
      </c>
    </row>
    <row r="974" spans="1:43" x14ac:dyDescent="0.25">
      <c r="A974" t="s">
        <v>8219</v>
      </c>
      <c r="B974">
        <v>170</v>
      </c>
      <c r="G974" t="s">
        <v>8221</v>
      </c>
      <c r="H974">
        <v>81</v>
      </c>
      <c r="AL974" t="s">
        <v>8219</v>
      </c>
      <c r="AM974">
        <v>79</v>
      </c>
      <c r="AP974" t="s">
        <v>8220</v>
      </c>
      <c r="AQ974">
        <v>1</v>
      </c>
    </row>
    <row r="975" spans="1:43" x14ac:dyDescent="0.25">
      <c r="A975" t="s">
        <v>8219</v>
      </c>
      <c r="B975">
        <v>242</v>
      </c>
      <c r="G975" t="s">
        <v>8221</v>
      </c>
      <c r="H975">
        <v>86</v>
      </c>
      <c r="AL975" t="s">
        <v>8219</v>
      </c>
      <c r="AM975">
        <v>14</v>
      </c>
      <c r="AP975" t="s">
        <v>8220</v>
      </c>
      <c r="AQ975">
        <v>0</v>
      </c>
    </row>
    <row r="976" spans="1:43" x14ac:dyDescent="0.25">
      <c r="A976" t="s">
        <v>8219</v>
      </c>
      <c r="B976">
        <v>541</v>
      </c>
      <c r="G976" t="s">
        <v>8221</v>
      </c>
      <c r="H976">
        <v>140</v>
      </c>
      <c r="AL976" t="s">
        <v>8219</v>
      </c>
      <c r="AM976">
        <v>106</v>
      </c>
      <c r="AP976" t="s">
        <v>8220</v>
      </c>
      <c r="AQ976">
        <v>1</v>
      </c>
    </row>
    <row r="977" spans="1:43" x14ac:dyDescent="0.25">
      <c r="A977" t="s">
        <v>8219</v>
      </c>
      <c r="B977">
        <v>121</v>
      </c>
      <c r="G977" t="s">
        <v>8221</v>
      </c>
      <c r="H977">
        <v>37</v>
      </c>
      <c r="AL977" t="s">
        <v>8219</v>
      </c>
      <c r="AM977">
        <v>25</v>
      </c>
      <c r="AP977" t="s">
        <v>8220</v>
      </c>
      <c r="AQ977">
        <v>2</v>
      </c>
    </row>
    <row r="978" spans="1:43" x14ac:dyDescent="0.25">
      <c r="A978" t="s">
        <v>8219</v>
      </c>
      <c r="B978">
        <v>621</v>
      </c>
      <c r="G978" t="s">
        <v>8221</v>
      </c>
      <c r="H978">
        <v>6</v>
      </c>
      <c r="AL978" t="s">
        <v>8219</v>
      </c>
      <c r="AM978">
        <v>25</v>
      </c>
      <c r="AP978" t="s">
        <v>8220</v>
      </c>
      <c r="AQ978">
        <v>0</v>
      </c>
    </row>
    <row r="979" spans="1:43" x14ac:dyDescent="0.25">
      <c r="A979" t="s">
        <v>8219</v>
      </c>
      <c r="B979">
        <v>101</v>
      </c>
      <c r="G979" t="s">
        <v>8221</v>
      </c>
      <c r="H979">
        <v>113</v>
      </c>
      <c r="AL979" t="s">
        <v>8219</v>
      </c>
      <c r="AM979">
        <v>29</v>
      </c>
      <c r="AP979" t="s">
        <v>8220</v>
      </c>
      <c r="AQ979">
        <v>1</v>
      </c>
    </row>
    <row r="980" spans="1:43" x14ac:dyDescent="0.25">
      <c r="A980" t="s">
        <v>8219</v>
      </c>
      <c r="B980">
        <v>554</v>
      </c>
      <c r="G980" t="s">
        <v>8221</v>
      </c>
      <c r="H980">
        <v>37</v>
      </c>
      <c r="AL980" t="s">
        <v>8219</v>
      </c>
      <c r="AM980">
        <v>43</v>
      </c>
      <c r="AP980" t="s">
        <v>8220</v>
      </c>
      <c r="AQ980">
        <v>0</v>
      </c>
    </row>
    <row r="981" spans="1:43" x14ac:dyDescent="0.25">
      <c r="A981" t="s">
        <v>8219</v>
      </c>
      <c r="B981">
        <v>666</v>
      </c>
      <c r="G981" t="s">
        <v>8221</v>
      </c>
      <c r="H981">
        <v>18</v>
      </c>
      <c r="AL981" t="s">
        <v>8219</v>
      </c>
      <c r="AM981">
        <v>46</v>
      </c>
      <c r="AP981" t="s">
        <v>8220</v>
      </c>
      <c r="AQ981">
        <v>0</v>
      </c>
    </row>
    <row r="982" spans="1:43" x14ac:dyDescent="0.25">
      <c r="A982" t="s">
        <v>8219</v>
      </c>
      <c r="B982">
        <v>410</v>
      </c>
      <c r="G982" t="s">
        <v>8221</v>
      </c>
      <c r="H982">
        <v>75</v>
      </c>
      <c r="AL982" t="s">
        <v>8219</v>
      </c>
      <c r="AM982">
        <v>27</v>
      </c>
      <c r="AP982" t="s">
        <v>8220</v>
      </c>
      <c r="AQ982">
        <v>0</v>
      </c>
    </row>
    <row r="983" spans="1:43" x14ac:dyDescent="0.25">
      <c r="A983" t="s">
        <v>8219</v>
      </c>
      <c r="B983">
        <v>375</v>
      </c>
      <c r="G983" t="s">
        <v>8221</v>
      </c>
      <c r="H983">
        <v>52</v>
      </c>
      <c r="AL983" t="s">
        <v>8219</v>
      </c>
      <c r="AM983">
        <v>112</v>
      </c>
      <c r="AP983" t="s">
        <v>8220</v>
      </c>
      <c r="AQ983">
        <v>0</v>
      </c>
    </row>
    <row r="984" spans="1:43" x14ac:dyDescent="0.25">
      <c r="A984" t="s">
        <v>8219</v>
      </c>
      <c r="B984">
        <v>1364</v>
      </c>
      <c r="G984" t="s">
        <v>8221</v>
      </c>
      <c r="H984">
        <v>122</v>
      </c>
      <c r="AL984" t="s">
        <v>8219</v>
      </c>
      <c r="AM984">
        <v>34</v>
      </c>
      <c r="AP984" t="s">
        <v>8221</v>
      </c>
      <c r="AQ984">
        <v>9</v>
      </c>
    </row>
    <row r="985" spans="1:43" x14ac:dyDescent="0.25">
      <c r="A985" t="s">
        <v>8219</v>
      </c>
      <c r="B985">
        <v>35</v>
      </c>
      <c r="G985" t="s">
        <v>8221</v>
      </c>
      <c r="H985">
        <v>8</v>
      </c>
      <c r="AL985" t="s">
        <v>8219</v>
      </c>
      <c r="AM985">
        <v>145</v>
      </c>
      <c r="AP985" t="s">
        <v>8221</v>
      </c>
      <c r="AQ985">
        <v>1</v>
      </c>
    </row>
    <row r="986" spans="1:43" x14ac:dyDescent="0.25">
      <c r="A986" t="s">
        <v>8219</v>
      </c>
      <c r="B986">
        <v>203</v>
      </c>
      <c r="G986" t="s">
        <v>8221</v>
      </c>
      <c r="H986">
        <v>8</v>
      </c>
      <c r="AL986" t="s">
        <v>8219</v>
      </c>
      <c r="AM986">
        <v>19</v>
      </c>
      <c r="AP986" t="s">
        <v>8221</v>
      </c>
      <c r="AQ986">
        <v>12</v>
      </c>
    </row>
    <row r="987" spans="1:43" x14ac:dyDescent="0.25">
      <c r="A987" t="s">
        <v>8219</v>
      </c>
      <c r="B987">
        <v>49</v>
      </c>
      <c r="G987" t="s">
        <v>8221</v>
      </c>
      <c r="H987">
        <v>96</v>
      </c>
      <c r="AL987" t="s">
        <v>8219</v>
      </c>
      <c r="AM987">
        <v>288</v>
      </c>
      <c r="AP987" t="s">
        <v>8221</v>
      </c>
      <c r="AQ987">
        <v>0</v>
      </c>
    </row>
    <row r="988" spans="1:43" x14ac:dyDescent="0.25">
      <c r="A988" t="s">
        <v>8219</v>
      </c>
      <c r="B988">
        <v>5812</v>
      </c>
      <c r="G988" t="s">
        <v>8221</v>
      </c>
      <c r="H988">
        <v>9</v>
      </c>
      <c r="AL988" t="s">
        <v>8219</v>
      </c>
      <c r="AM988">
        <v>14</v>
      </c>
      <c r="AP988" t="s">
        <v>8221</v>
      </c>
      <c r="AQ988">
        <v>20</v>
      </c>
    </row>
    <row r="989" spans="1:43" x14ac:dyDescent="0.25">
      <c r="A989" t="s">
        <v>8219</v>
      </c>
      <c r="B989">
        <v>1556</v>
      </c>
      <c r="G989" t="s">
        <v>8221</v>
      </c>
      <c r="H989">
        <v>2</v>
      </c>
      <c r="AL989" t="s">
        <v>8219</v>
      </c>
      <c r="AM989">
        <v>7</v>
      </c>
      <c r="AP989" t="s">
        <v>8221</v>
      </c>
      <c r="AQ989">
        <v>16</v>
      </c>
    </row>
    <row r="990" spans="1:43" x14ac:dyDescent="0.25">
      <c r="A990" t="s">
        <v>8219</v>
      </c>
      <c r="B990">
        <v>65</v>
      </c>
      <c r="G990" t="s">
        <v>8221</v>
      </c>
      <c r="H990">
        <v>26</v>
      </c>
      <c r="AL990" t="s">
        <v>8219</v>
      </c>
      <c r="AM990">
        <v>211</v>
      </c>
      <c r="AP990" t="s">
        <v>8221</v>
      </c>
      <c r="AQ990">
        <v>2</v>
      </c>
    </row>
    <row r="991" spans="1:43" x14ac:dyDescent="0.25">
      <c r="A991" t="s">
        <v>8219</v>
      </c>
      <c r="B991">
        <v>10</v>
      </c>
      <c r="G991" t="s">
        <v>8221</v>
      </c>
      <c r="H991">
        <v>23</v>
      </c>
      <c r="AL991" t="s">
        <v>8219</v>
      </c>
      <c r="AM991">
        <v>85</v>
      </c>
      <c r="AP991" t="s">
        <v>8221</v>
      </c>
      <c r="AQ991">
        <v>6</v>
      </c>
    </row>
    <row r="992" spans="1:43" x14ac:dyDescent="0.25">
      <c r="A992" t="s">
        <v>8219</v>
      </c>
      <c r="B992">
        <v>76</v>
      </c>
      <c r="G992" t="s">
        <v>8221</v>
      </c>
      <c r="H992">
        <v>0</v>
      </c>
      <c r="AL992" t="s">
        <v>8219</v>
      </c>
      <c r="AM992">
        <v>103</v>
      </c>
      <c r="AP992" t="s">
        <v>8221</v>
      </c>
      <c r="AQ992">
        <v>0</v>
      </c>
    </row>
    <row r="993" spans="1:43" x14ac:dyDescent="0.25">
      <c r="A993" t="s">
        <v>8219</v>
      </c>
      <c r="B993">
        <v>263</v>
      </c>
      <c r="G993" t="s">
        <v>8221</v>
      </c>
      <c r="H993">
        <v>140</v>
      </c>
      <c r="AL993" t="s">
        <v>8219</v>
      </c>
      <c r="AM993">
        <v>113</v>
      </c>
      <c r="AP993" t="s">
        <v>8221</v>
      </c>
      <c r="AQ993">
        <v>3</v>
      </c>
    </row>
    <row r="994" spans="1:43" x14ac:dyDescent="0.25">
      <c r="A994" t="s">
        <v>8219</v>
      </c>
      <c r="B994">
        <v>1530</v>
      </c>
      <c r="G994" t="s">
        <v>8221</v>
      </c>
      <c r="H994">
        <v>0</v>
      </c>
      <c r="AL994" t="s">
        <v>8219</v>
      </c>
      <c r="AM994">
        <v>167</v>
      </c>
      <c r="AP994" t="s">
        <v>8221</v>
      </c>
      <c r="AQ994">
        <v>0</v>
      </c>
    </row>
    <row r="995" spans="1:43" x14ac:dyDescent="0.25">
      <c r="A995" t="s">
        <v>8219</v>
      </c>
      <c r="B995">
        <v>278</v>
      </c>
      <c r="G995" t="s">
        <v>8221</v>
      </c>
      <c r="H995">
        <v>6</v>
      </c>
      <c r="AL995" t="s">
        <v>8219</v>
      </c>
      <c r="AM995">
        <v>73</v>
      </c>
      <c r="AP995" t="s">
        <v>8221</v>
      </c>
      <c r="AQ995">
        <v>3</v>
      </c>
    </row>
    <row r="996" spans="1:43" x14ac:dyDescent="0.25">
      <c r="A996" t="s">
        <v>8219</v>
      </c>
      <c r="B996">
        <v>350</v>
      </c>
      <c r="G996" t="s">
        <v>8221</v>
      </c>
      <c r="H996">
        <v>100</v>
      </c>
      <c r="AL996" t="s">
        <v>8219</v>
      </c>
      <c r="AM996">
        <v>75</v>
      </c>
      <c r="AP996" t="s">
        <v>8221</v>
      </c>
      <c r="AQ996">
        <v>13</v>
      </c>
    </row>
    <row r="997" spans="1:43" x14ac:dyDescent="0.25">
      <c r="A997" t="s">
        <v>8219</v>
      </c>
      <c r="B997">
        <v>470</v>
      </c>
      <c r="G997" t="s">
        <v>8221</v>
      </c>
      <c r="H997">
        <v>0</v>
      </c>
      <c r="AL997" t="s">
        <v>8219</v>
      </c>
      <c r="AM997">
        <v>107</v>
      </c>
      <c r="AP997" t="s">
        <v>8221</v>
      </c>
      <c r="AQ997">
        <v>6</v>
      </c>
    </row>
    <row r="998" spans="1:43" x14ac:dyDescent="0.25">
      <c r="A998" t="s">
        <v>8219</v>
      </c>
      <c r="B998">
        <v>3</v>
      </c>
      <c r="G998" t="s">
        <v>8221</v>
      </c>
      <c r="H998">
        <v>4</v>
      </c>
      <c r="AL998" t="s">
        <v>8219</v>
      </c>
      <c r="AM998">
        <v>104</v>
      </c>
      <c r="AP998" t="s">
        <v>8221</v>
      </c>
      <c r="AQ998">
        <v>1</v>
      </c>
    </row>
    <row r="999" spans="1:43" x14ac:dyDescent="0.25">
      <c r="A999" t="s">
        <v>8219</v>
      </c>
      <c r="B999">
        <v>8200</v>
      </c>
      <c r="G999" t="s">
        <v>8221</v>
      </c>
      <c r="H999">
        <v>8</v>
      </c>
      <c r="AL999" t="s">
        <v>8219</v>
      </c>
      <c r="AM999">
        <v>79</v>
      </c>
      <c r="AP999" t="s">
        <v>8221</v>
      </c>
      <c r="AQ999">
        <v>0</v>
      </c>
    </row>
    <row r="1000" spans="1:43" x14ac:dyDescent="0.25">
      <c r="A1000" t="s">
        <v>8219</v>
      </c>
      <c r="B1000">
        <v>8359</v>
      </c>
      <c r="G1000" t="s">
        <v>8221</v>
      </c>
      <c r="H1000">
        <v>0</v>
      </c>
      <c r="AL1000" t="s">
        <v>8219</v>
      </c>
      <c r="AM1000">
        <v>157</v>
      </c>
      <c r="AP1000" t="s">
        <v>8221</v>
      </c>
      <c r="AQ1000">
        <v>5</v>
      </c>
    </row>
    <row r="1001" spans="1:43" x14ac:dyDescent="0.25">
      <c r="A1001" t="s">
        <v>8219</v>
      </c>
      <c r="B1001">
        <v>188</v>
      </c>
      <c r="G1001" t="s">
        <v>8221</v>
      </c>
      <c r="H1001">
        <v>16</v>
      </c>
      <c r="AL1001" t="s">
        <v>8219</v>
      </c>
      <c r="AM1001">
        <v>50</v>
      </c>
      <c r="AP1001" t="s">
        <v>8221</v>
      </c>
      <c r="AQ1001">
        <v>0</v>
      </c>
    </row>
    <row r="1002" spans="1:43" x14ac:dyDescent="0.25">
      <c r="A1002" t="s">
        <v>8219</v>
      </c>
      <c r="B1002">
        <v>48</v>
      </c>
      <c r="G1002" t="s">
        <v>8221</v>
      </c>
      <c r="H1002">
        <v>2</v>
      </c>
      <c r="AL1002" t="s">
        <v>8219</v>
      </c>
      <c r="AM1002">
        <v>64</v>
      </c>
      <c r="AP1002" t="s">
        <v>8221</v>
      </c>
      <c r="AQ1002">
        <v>1</v>
      </c>
    </row>
    <row r="1003" spans="1:43" x14ac:dyDescent="0.25">
      <c r="A1003" t="s">
        <v>8219</v>
      </c>
      <c r="B1003">
        <v>607</v>
      </c>
      <c r="G1003" t="s">
        <v>8221</v>
      </c>
      <c r="H1003">
        <v>48</v>
      </c>
      <c r="AL1003" t="s">
        <v>8219</v>
      </c>
      <c r="AM1003">
        <v>200</v>
      </c>
      <c r="AP1003" t="s">
        <v>8221</v>
      </c>
      <c r="AQ1003">
        <v>1</v>
      </c>
    </row>
    <row r="1004" spans="1:43" x14ac:dyDescent="0.25">
      <c r="A1004" t="s">
        <v>8219</v>
      </c>
      <c r="B1004">
        <v>50</v>
      </c>
      <c r="G1004" t="s">
        <v>8221</v>
      </c>
      <c r="H1004">
        <v>2</v>
      </c>
      <c r="AL1004" t="s">
        <v>8219</v>
      </c>
      <c r="AM1004">
        <v>22</v>
      </c>
      <c r="AP1004" t="s">
        <v>8221</v>
      </c>
      <c r="AQ1004">
        <v>1</v>
      </c>
    </row>
    <row r="1005" spans="1:43" x14ac:dyDescent="0.25">
      <c r="A1005" t="s">
        <v>8219</v>
      </c>
      <c r="B1005">
        <v>55</v>
      </c>
      <c r="G1005" t="s">
        <v>8221</v>
      </c>
      <c r="H1005">
        <v>2</v>
      </c>
      <c r="AL1005" t="s">
        <v>8219</v>
      </c>
      <c r="AM1005">
        <v>163</v>
      </c>
      <c r="AP1005" t="s">
        <v>8221</v>
      </c>
      <c r="AQ1005">
        <v>9</v>
      </c>
    </row>
    <row r="1006" spans="1:43" x14ac:dyDescent="0.25">
      <c r="A1006" t="s">
        <v>8219</v>
      </c>
      <c r="B1006">
        <v>38</v>
      </c>
      <c r="G1006" t="s">
        <v>8221</v>
      </c>
      <c r="H1006">
        <v>1</v>
      </c>
      <c r="AL1006" t="s">
        <v>8219</v>
      </c>
      <c r="AM1006">
        <v>77</v>
      </c>
      <c r="AP1006" t="s">
        <v>8221</v>
      </c>
      <c r="AQ1006">
        <v>1</v>
      </c>
    </row>
    <row r="1007" spans="1:43" x14ac:dyDescent="0.25">
      <c r="A1007" t="s">
        <v>8219</v>
      </c>
      <c r="B1007">
        <v>25</v>
      </c>
      <c r="G1007" t="s">
        <v>8221</v>
      </c>
      <c r="H1007">
        <v>17</v>
      </c>
      <c r="AL1007" t="s">
        <v>8219</v>
      </c>
      <c r="AM1007">
        <v>89</v>
      </c>
      <c r="AP1007" t="s">
        <v>8221</v>
      </c>
      <c r="AQ1007">
        <v>0</v>
      </c>
    </row>
    <row r="1008" spans="1:43" x14ac:dyDescent="0.25">
      <c r="A1008" t="s">
        <v>8219</v>
      </c>
      <c r="B1008">
        <v>46</v>
      </c>
      <c r="G1008" t="s">
        <v>8221</v>
      </c>
      <c r="H1008">
        <v>0</v>
      </c>
      <c r="AL1008" t="s">
        <v>8219</v>
      </c>
      <c r="AM1008">
        <v>125</v>
      </c>
      <c r="AP1008" t="s">
        <v>8221</v>
      </c>
      <c r="AQ1008">
        <v>1</v>
      </c>
    </row>
    <row r="1009" spans="1:43" x14ac:dyDescent="0.25">
      <c r="A1009" t="s">
        <v>8219</v>
      </c>
      <c r="B1009">
        <v>83</v>
      </c>
      <c r="G1009" t="s">
        <v>8221</v>
      </c>
      <c r="H1009">
        <v>11</v>
      </c>
      <c r="AL1009" t="s">
        <v>8219</v>
      </c>
      <c r="AM1009">
        <v>163</v>
      </c>
      <c r="AP1009" t="s">
        <v>8221</v>
      </c>
      <c r="AQ1009">
        <v>1</v>
      </c>
    </row>
    <row r="1010" spans="1:43" x14ac:dyDescent="0.25">
      <c r="A1010" t="s">
        <v>8219</v>
      </c>
      <c r="B1010">
        <v>35</v>
      </c>
      <c r="G1010" t="s">
        <v>8221</v>
      </c>
      <c r="H1010">
        <v>95</v>
      </c>
      <c r="AL1010" t="s">
        <v>8219</v>
      </c>
      <c r="AM1010">
        <v>283</v>
      </c>
      <c r="AP1010" t="s">
        <v>8221</v>
      </c>
      <c r="AQ1010">
        <v>4</v>
      </c>
    </row>
    <row r="1011" spans="1:43" x14ac:dyDescent="0.25">
      <c r="A1011" t="s">
        <v>8219</v>
      </c>
      <c r="B1011">
        <v>25</v>
      </c>
      <c r="G1011" t="s">
        <v>8221</v>
      </c>
      <c r="H1011">
        <v>13</v>
      </c>
      <c r="AL1011" t="s">
        <v>8219</v>
      </c>
      <c r="AM1011">
        <v>94</v>
      </c>
      <c r="AP1011" t="s">
        <v>8221</v>
      </c>
      <c r="AQ1011">
        <v>2</v>
      </c>
    </row>
    <row r="1012" spans="1:43" x14ac:dyDescent="0.25">
      <c r="A1012" t="s">
        <v>8219</v>
      </c>
      <c r="B1012">
        <v>75</v>
      </c>
      <c r="G1012" t="s">
        <v>8221</v>
      </c>
      <c r="H1012">
        <v>2</v>
      </c>
      <c r="AL1012" t="s">
        <v>8219</v>
      </c>
      <c r="AM1012">
        <v>67</v>
      </c>
      <c r="AP1012" t="s">
        <v>8221</v>
      </c>
      <c r="AQ1012">
        <v>2</v>
      </c>
    </row>
    <row r="1013" spans="1:43" x14ac:dyDescent="0.25">
      <c r="A1013" t="s">
        <v>8219</v>
      </c>
      <c r="B1013">
        <v>62</v>
      </c>
      <c r="G1013" t="s">
        <v>8221</v>
      </c>
      <c r="H1013">
        <v>2</v>
      </c>
      <c r="AL1013" t="s">
        <v>8219</v>
      </c>
      <c r="AM1013">
        <v>221</v>
      </c>
      <c r="AP1013" t="s">
        <v>8221</v>
      </c>
      <c r="AQ1013">
        <v>2</v>
      </c>
    </row>
    <row r="1014" spans="1:43" x14ac:dyDescent="0.25">
      <c r="A1014" t="s">
        <v>8219</v>
      </c>
      <c r="B1014">
        <v>160</v>
      </c>
      <c r="G1014" t="s">
        <v>8221</v>
      </c>
      <c r="H1014">
        <v>3</v>
      </c>
      <c r="AL1014" t="s">
        <v>8219</v>
      </c>
      <c r="AM1014">
        <v>179</v>
      </c>
      <c r="AP1014" t="s">
        <v>8221</v>
      </c>
      <c r="AQ1014">
        <v>0</v>
      </c>
    </row>
    <row r="1015" spans="1:43" x14ac:dyDescent="0.25">
      <c r="A1015" t="s">
        <v>8219</v>
      </c>
      <c r="B1015">
        <v>246</v>
      </c>
      <c r="G1015" t="s">
        <v>8221</v>
      </c>
      <c r="H1015">
        <v>0</v>
      </c>
      <c r="AL1015" t="s">
        <v>8219</v>
      </c>
      <c r="AM1015">
        <v>123</v>
      </c>
      <c r="AP1015" t="s">
        <v>8221</v>
      </c>
      <c r="AQ1015">
        <v>2</v>
      </c>
    </row>
    <row r="1016" spans="1:43" x14ac:dyDescent="0.25">
      <c r="A1016" t="s">
        <v>8219</v>
      </c>
      <c r="B1016">
        <v>55</v>
      </c>
      <c r="G1016" t="s">
        <v>8221</v>
      </c>
      <c r="H1016">
        <v>0</v>
      </c>
      <c r="AL1016" t="s">
        <v>8219</v>
      </c>
      <c r="AM1016">
        <v>109</v>
      </c>
      <c r="AP1016" t="s">
        <v>8221</v>
      </c>
      <c r="AQ1016">
        <v>4</v>
      </c>
    </row>
    <row r="1017" spans="1:43" x14ac:dyDescent="0.25">
      <c r="A1017" t="s">
        <v>8219</v>
      </c>
      <c r="B1017">
        <v>23</v>
      </c>
      <c r="G1017" t="s">
        <v>8221</v>
      </c>
      <c r="H1017">
        <v>0</v>
      </c>
      <c r="AL1017" t="s">
        <v>8219</v>
      </c>
      <c r="AM1017">
        <v>61</v>
      </c>
      <c r="AP1017" t="s">
        <v>8221</v>
      </c>
      <c r="AQ1017">
        <v>2</v>
      </c>
    </row>
    <row r="1018" spans="1:43" x14ac:dyDescent="0.25">
      <c r="A1018" t="s">
        <v>8219</v>
      </c>
      <c r="B1018">
        <v>72</v>
      </c>
      <c r="G1018" t="s">
        <v>8221</v>
      </c>
      <c r="H1018">
        <v>2</v>
      </c>
      <c r="AL1018" t="s">
        <v>8219</v>
      </c>
      <c r="AM1018">
        <v>115</v>
      </c>
      <c r="AP1018" t="s">
        <v>8221</v>
      </c>
      <c r="AQ1018">
        <v>0</v>
      </c>
    </row>
    <row r="1019" spans="1:43" x14ac:dyDescent="0.25">
      <c r="A1019" t="s">
        <v>8219</v>
      </c>
      <c r="B1019">
        <v>22</v>
      </c>
      <c r="G1019" t="s">
        <v>8221</v>
      </c>
      <c r="H1019">
        <v>24</v>
      </c>
      <c r="AL1019" t="s">
        <v>8219</v>
      </c>
      <c r="AM1019">
        <v>111</v>
      </c>
      <c r="AP1019" t="s">
        <v>8221</v>
      </c>
      <c r="AQ1019">
        <v>1</v>
      </c>
    </row>
    <row r="1020" spans="1:43" x14ac:dyDescent="0.25">
      <c r="A1020" t="s">
        <v>8219</v>
      </c>
      <c r="B1020">
        <v>14</v>
      </c>
      <c r="G1020" t="s">
        <v>8221</v>
      </c>
      <c r="H1020">
        <v>25</v>
      </c>
      <c r="AL1020" t="s">
        <v>8219</v>
      </c>
      <c r="AM1020">
        <v>9</v>
      </c>
      <c r="AP1020" t="s">
        <v>8221</v>
      </c>
      <c r="AQ1020">
        <v>0</v>
      </c>
    </row>
    <row r="1021" spans="1:43" x14ac:dyDescent="0.25">
      <c r="A1021" t="s">
        <v>8219</v>
      </c>
      <c r="B1021">
        <v>38</v>
      </c>
      <c r="G1021" t="s">
        <v>8221</v>
      </c>
      <c r="H1021">
        <v>3</v>
      </c>
      <c r="AL1021" t="s">
        <v>8219</v>
      </c>
      <c r="AM1021">
        <v>120</v>
      </c>
      <c r="AP1021" t="s">
        <v>8221</v>
      </c>
      <c r="AQ1021">
        <v>2</v>
      </c>
    </row>
    <row r="1022" spans="1:43" x14ac:dyDescent="0.25">
      <c r="A1022" t="s">
        <v>8219</v>
      </c>
      <c r="B1022">
        <v>32</v>
      </c>
      <c r="G1022" t="s">
        <v>8221</v>
      </c>
      <c r="H1022">
        <v>41</v>
      </c>
      <c r="AL1022" t="s">
        <v>8219</v>
      </c>
      <c r="AM1022">
        <v>102</v>
      </c>
      <c r="AP1022" t="s">
        <v>8221</v>
      </c>
      <c r="AQ1022">
        <v>7</v>
      </c>
    </row>
    <row r="1023" spans="1:43" x14ac:dyDescent="0.25">
      <c r="A1023" t="s">
        <v>8219</v>
      </c>
      <c r="B1023">
        <v>63</v>
      </c>
      <c r="G1023" t="s">
        <v>8221</v>
      </c>
      <c r="H1023">
        <v>2</v>
      </c>
      <c r="AL1023" t="s">
        <v>8219</v>
      </c>
      <c r="AM1023">
        <v>186</v>
      </c>
      <c r="AP1023" t="s">
        <v>8221</v>
      </c>
      <c r="AQ1023">
        <v>5</v>
      </c>
    </row>
    <row r="1024" spans="1:43" x14ac:dyDescent="0.25">
      <c r="A1024" t="s">
        <v>8219</v>
      </c>
      <c r="B1024">
        <v>27</v>
      </c>
      <c r="G1024" t="s">
        <v>8221</v>
      </c>
      <c r="H1024">
        <v>4</v>
      </c>
      <c r="AL1024" t="s">
        <v>8219</v>
      </c>
      <c r="AM1024">
        <v>15</v>
      </c>
      <c r="AP1024" t="s">
        <v>8221</v>
      </c>
      <c r="AQ1024">
        <v>0</v>
      </c>
    </row>
    <row r="1025" spans="1:43" x14ac:dyDescent="0.25">
      <c r="A1025" t="s">
        <v>8219</v>
      </c>
      <c r="B1025">
        <v>44</v>
      </c>
      <c r="G1025" t="s">
        <v>8221</v>
      </c>
      <c r="H1025">
        <v>99</v>
      </c>
      <c r="AL1025" t="s">
        <v>8219</v>
      </c>
      <c r="AM1025">
        <v>67</v>
      </c>
      <c r="AP1025" t="s">
        <v>8221</v>
      </c>
      <c r="AQ1025">
        <v>0</v>
      </c>
    </row>
    <row r="1026" spans="1:43" x14ac:dyDescent="0.25">
      <c r="A1026" t="s">
        <v>8219</v>
      </c>
      <c r="B1026">
        <v>38</v>
      </c>
      <c r="G1026" t="s">
        <v>8221</v>
      </c>
      <c r="H1026">
        <v>4</v>
      </c>
      <c r="AL1026" t="s">
        <v>8219</v>
      </c>
      <c r="AM1026">
        <v>130</v>
      </c>
      <c r="AP1026" t="s">
        <v>8221</v>
      </c>
      <c r="AQ1026">
        <v>0</v>
      </c>
    </row>
    <row r="1027" spans="1:43" x14ac:dyDescent="0.25">
      <c r="A1027" t="s">
        <v>8219</v>
      </c>
      <c r="B1027">
        <v>115</v>
      </c>
      <c r="G1027" t="s">
        <v>8221</v>
      </c>
      <c r="H1027">
        <v>4</v>
      </c>
      <c r="AL1027" t="s">
        <v>8219</v>
      </c>
      <c r="AM1027">
        <v>16</v>
      </c>
      <c r="AP1027" t="s">
        <v>8221</v>
      </c>
      <c r="AQ1027">
        <v>2</v>
      </c>
    </row>
    <row r="1028" spans="1:43" x14ac:dyDescent="0.25">
      <c r="A1028" t="s">
        <v>8219</v>
      </c>
      <c r="B1028">
        <v>37</v>
      </c>
      <c r="G1028" t="s">
        <v>8221</v>
      </c>
      <c r="H1028">
        <v>38</v>
      </c>
      <c r="AL1028" t="s">
        <v>8219</v>
      </c>
      <c r="AM1028">
        <v>67</v>
      </c>
      <c r="AP1028" t="s">
        <v>8221</v>
      </c>
      <c r="AQ1028">
        <v>0</v>
      </c>
    </row>
    <row r="1029" spans="1:43" x14ac:dyDescent="0.25">
      <c r="A1029" t="s">
        <v>8219</v>
      </c>
      <c r="B1029">
        <v>99</v>
      </c>
      <c r="G1029" t="s">
        <v>8221</v>
      </c>
      <c r="H1029">
        <v>285</v>
      </c>
      <c r="AL1029" t="s">
        <v>8219</v>
      </c>
      <c r="AM1029">
        <v>124</v>
      </c>
      <c r="AP1029" t="s">
        <v>8221</v>
      </c>
      <c r="AQ1029">
        <v>0</v>
      </c>
    </row>
    <row r="1030" spans="1:43" x14ac:dyDescent="0.25">
      <c r="A1030" t="s">
        <v>8219</v>
      </c>
      <c r="B1030">
        <v>44</v>
      </c>
      <c r="G1030" t="s">
        <v>8221</v>
      </c>
      <c r="H1030">
        <v>1</v>
      </c>
      <c r="AL1030" t="s">
        <v>8219</v>
      </c>
      <c r="AM1030">
        <v>80</v>
      </c>
      <c r="AP1030" t="s">
        <v>8221</v>
      </c>
      <c r="AQ1030">
        <v>28</v>
      </c>
    </row>
    <row r="1031" spans="1:43" x14ac:dyDescent="0.25">
      <c r="A1031" t="s">
        <v>8219</v>
      </c>
      <c r="B1031">
        <v>58</v>
      </c>
      <c r="G1031" t="s">
        <v>8221</v>
      </c>
      <c r="H1031">
        <v>42</v>
      </c>
      <c r="AL1031" t="s">
        <v>8219</v>
      </c>
      <c r="AM1031">
        <v>282</v>
      </c>
      <c r="AP1031" t="s">
        <v>8221</v>
      </c>
      <c r="AQ1031">
        <v>2</v>
      </c>
    </row>
    <row r="1032" spans="1:43" x14ac:dyDescent="0.25">
      <c r="A1032" t="s">
        <v>8219</v>
      </c>
      <c r="B1032">
        <v>191</v>
      </c>
      <c r="G1032" t="s">
        <v>8221</v>
      </c>
      <c r="H1032">
        <v>26</v>
      </c>
      <c r="AL1032" t="s">
        <v>8219</v>
      </c>
      <c r="AM1032">
        <v>68</v>
      </c>
      <c r="AP1032" t="s">
        <v>8221</v>
      </c>
      <c r="AQ1032">
        <v>0</v>
      </c>
    </row>
    <row r="1033" spans="1:43" x14ac:dyDescent="0.25">
      <c r="A1033" t="s">
        <v>8219</v>
      </c>
      <c r="B1033">
        <v>40</v>
      </c>
      <c r="G1033" t="s">
        <v>8221</v>
      </c>
      <c r="H1033">
        <v>2</v>
      </c>
      <c r="AL1033" t="s">
        <v>8219</v>
      </c>
      <c r="AM1033">
        <v>86</v>
      </c>
      <c r="AP1033" t="s">
        <v>8221</v>
      </c>
      <c r="AQ1033">
        <v>0</v>
      </c>
    </row>
    <row r="1034" spans="1:43" x14ac:dyDescent="0.25">
      <c r="A1034" t="s">
        <v>8219</v>
      </c>
      <c r="B1034">
        <v>38</v>
      </c>
      <c r="G1034" t="s">
        <v>8221</v>
      </c>
      <c r="H1034">
        <v>4</v>
      </c>
      <c r="AL1034" t="s">
        <v>8219</v>
      </c>
      <c r="AM1034">
        <v>115</v>
      </c>
      <c r="AP1034" t="s">
        <v>8221</v>
      </c>
      <c r="AQ1034">
        <v>0</v>
      </c>
    </row>
    <row r="1035" spans="1:43" x14ac:dyDescent="0.25">
      <c r="A1035" t="s">
        <v>8219</v>
      </c>
      <c r="B1035">
        <v>39</v>
      </c>
      <c r="G1035" t="s">
        <v>8221</v>
      </c>
      <c r="H1035">
        <v>6</v>
      </c>
      <c r="AL1035" t="s">
        <v>8219</v>
      </c>
      <c r="AM1035">
        <v>75</v>
      </c>
      <c r="AP1035" t="s">
        <v>8221</v>
      </c>
      <c r="AQ1035">
        <v>4</v>
      </c>
    </row>
    <row r="1036" spans="1:43" x14ac:dyDescent="0.25">
      <c r="A1036" t="s">
        <v>8219</v>
      </c>
      <c r="B1036">
        <v>11</v>
      </c>
      <c r="G1036" t="s">
        <v>8221</v>
      </c>
      <c r="H1036">
        <v>70</v>
      </c>
      <c r="AL1036" t="s">
        <v>8219</v>
      </c>
      <c r="AM1036">
        <v>43</v>
      </c>
      <c r="AP1036" t="s">
        <v>8221</v>
      </c>
      <c r="AQ1036">
        <v>12</v>
      </c>
    </row>
    <row r="1037" spans="1:43" x14ac:dyDescent="0.25">
      <c r="A1037" t="s">
        <v>8219</v>
      </c>
      <c r="B1037">
        <v>107</v>
      </c>
      <c r="G1037" t="s">
        <v>8221</v>
      </c>
      <c r="H1037">
        <v>9</v>
      </c>
      <c r="AL1037" t="s">
        <v>8219</v>
      </c>
      <c r="AM1037">
        <v>48</v>
      </c>
      <c r="AP1037" t="s">
        <v>8221</v>
      </c>
      <c r="AQ1037">
        <v>0</v>
      </c>
    </row>
    <row r="1038" spans="1:43" x14ac:dyDescent="0.25">
      <c r="A1038" t="s">
        <v>8219</v>
      </c>
      <c r="B1038">
        <v>147</v>
      </c>
      <c r="G1038" t="s">
        <v>8221</v>
      </c>
      <c r="H1038">
        <v>8</v>
      </c>
      <c r="AL1038" t="s">
        <v>8219</v>
      </c>
      <c r="AM1038">
        <v>52</v>
      </c>
      <c r="AP1038" t="s">
        <v>8221</v>
      </c>
      <c r="AQ1038">
        <v>0</v>
      </c>
    </row>
    <row r="1039" spans="1:43" x14ac:dyDescent="0.25">
      <c r="A1039" t="s">
        <v>8219</v>
      </c>
      <c r="B1039">
        <v>36</v>
      </c>
      <c r="G1039" t="s">
        <v>8221</v>
      </c>
      <c r="H1039">
        <v>105</v>
      </c>
      <c r="AL1039" t="s">
        <v>8219</v>
      </c>
      <c r="AM1039">
        <v>43</v>
      </c>
      <c r="AP1039" t="s">
        <v>8221</v>
      </c>
      <c r="AQ1039">
        <v>4</v>
      </c>
    </row>
    <row r="1040" spans="1:43" x14ac:dyDescent="0.25">
      <c r="A1040" t="s">
        <v>8219</v>
      </c>
      <c r="B1040">
        <v>92</v>
      </c>
      <c r="G1040" t="s">
        <v>8221</v>
      </c>
      <c r="H1040">
        <v>12</v>
      </c>
      <c r="AL1040" t="s">
        <v>8219</v>
      </c>
      <c r="AM1040">
        <v>58</v>
      </c>
      <c r="AP1040" t="s">
        <v>8221</v>
      </c>
      <c r="AQ1040">
        <v>0</v>
      </c>
    </row>
    <row r="1041" spans="1:43" x14ac:dyDescent="0.25">
      <c r="A1041" t="s">
        <v>8219</v>
      </c>
      <c r="B1041">
        <v>35</v>
      </c>
      <c r="G1041" t="s">
        <v>8221</v>
      </c>
      <c r="H1041">
        <v>0</v>
      </c>
      <c r="AL1041" t="s">
        <v>8219</v>
      </c>
      <c r="AM1041">
        <v>47</v>
      </c>
      <c r="AP1041" t="s">
        <v>8220</v>
      </c>
      <c r="AQ1041">
        <v>0</v>
      </c>
    </row>
    <row r="1042" spans="1:43" x14ac:dyDescent="0.25">
      <c r="A1042" t="s">
        <v>8219</v>
      </c>
      <c r="B1042">
        <v>17</v>
      </c>
      <c r="G1042" t="s">
        <v>8221</v>
      </c>
      <c r="H1042">
        <v>16</v>
      </c>
      <c r="AL1042" t="s">
        <v>8219</v>
      </c>
      <c r="AM1042">
        <v>36</v>
      </c>
      <c r="AP1042" t="s">
        <v>8220</v>
      </c>
      <c r="AQ1042">
        <v>3</v>
      </c>
    </row>
    <row r="1043" spans="1:43" x14ac:dyDescent="0.25">
      <c r="A1043" t="s">
        <v>8219</v>
      </c>
      <c r="B1043">
        <v>22</v>
      </c>
      <c r="G1043" t="s">
        <v>8221</v>
      </c>
      <c r="H1043">
        <v>7</v>
      </c>
      <c r="AL1043" t="s">
        <v>8219</v>
      </c>
      <c r="AM1043">
        <v>17</v>
      </c>
      <c r="AP1043" t="s">
        <v>8220</v>
      </c>
      <c r="AQ1043">
        <v>0</v>
      </c>
    </row>
    <row r="1044" spans="1:43" x14ac:dyDescent="0.25">
      <c r="A1044" t="s">
        <v>8219</v>
      </c>
      <c r="B1044">
        <v>69</v>
      </c>
      <c r="G1044" t="s">
        <v>8221</v>
      </c>
      <c r="H1044">
        <v>4</v>
      </c>
      <c r="AL1044" t="s">
        <v>8219</v>
      </c>
      <c r="AM1044">
        <v>104</v>
      </c>
      <c r="AP1044" t="s">
        <v>8220</v>
      </c>
      <c r="AQ1044">
        <v>0</v>
      </c>
    </row>
    <row r="1045" spans="1:43" x14ac:dyDescent="0.25">
      <c r="A1045" t="s">
        <v>8219</v>
      </c>
      <c r="B1045">
        <v>13</v>
      </c>
      <c r="G1045" t="s">
        <v>8221</v>
      </c>
      <c r="H1045">
        <v>1</v>
      </c>
      <c r="AL1045" t="s">
        <v>8219</v>
      </c>
      <c r="AM1045">
        <v>47</v>
      </c>
      <c r="AP1045" t="s">
        <v>8220</v>
      </c>
      <c r="AQ1045">
        <v>1</v>
      </c>
    </row>
    <row r="1046" spans="1:43" x14ac:dyDescent="0.25">
      <c r="A1046" t="s">
        <v>8219</v>
      </c>
      <c r="B1046">
        <v>58</v>
      </c>
      <c r="G1046" t="s">
        <v>8221</v>
      </c>
      <c r="H1046">
        <v>28</v>
      </c>
      <c r="AL1046" t="s">
        <v>8219</v>
      </c>
      <c r="AM1046">
        <v>38</v>
      </c>
      <c r="AP1046" t="s">
        <v>8220</v>
      </c>
      <c r="AQ1046">
        <v>0</v>
      </c>
    </row>
    <row r="1047" spans="1:43" x14ac:dyDescent="0.25">
      <c r="A1047" t="s">
        <v>8219</v>
      </c>
      <c r="B1047">
        <v>44</v>
      </c>
      <c r="G1047" t="s">
        <v>8221</v>
      </c>
      <c r="H1047">
        <v>1</v>
      </c>
      <c r="AL1047" t="s">
        <v>8219</v>
      </c>
      <c r="AM1047">
        <v>81</v>
      </c>
      <c r="AP1047" t="s">
        <v>8220</v>
      </c>
      <c r="AQ1047">
        <v>2</v>
      </c>
    </row>
    <row r="1048" spans="1:43" x14ac:dyDescent="0.25">
      <c r="A1048" t="s">
        <v>8219</v>
      </c>
      <c r="B1048">
        <v>83</v>
      </c>
      <c r="G1048" t="s">
        <v>8221</v>
      </c>
      <c r="H1048">
        <v>1</v>
      </c>
      <c r="AL1048" t="s">
        <v>8219</v>
      </c>
      <c r="AM1048">
        <v>55</v>
      </c>
      <c r="AP1048" t="s">
        <v>8220</v>
      </c>
      <c r="AQ1048">
        <v>1</v>
      </c>
    </row>
    <row r="1049" spans="1:43" x14ac:dyDescent="0.25">
      <c r="A1049" t="s">
        <v>8219</v>
      </c>
      <c r="B1049">
        <v>117</v>
      </c>
      <c r="G1049" t="s">
        <v>8221</v>
      </c>
      <c r="H1049">
        <v>5</v>
      </c>
      <c r="AL1049" t="s">
        <v>8219</v>
      </c>
      <c r="AM1049">
        <v>41</v>
      </c>
      <c r="AP1049" t="s">
        <v>8220</v>
      </c>
      <c r="AQ1049">
        <v>2</v>
      </c>
    </row>
    <row r="1050" spans="1:43" x14ac:dyDescent="0.25">
      <c r="A1050" t="s">
        <v>8219</v>
      </c>
      <c r="B1050">
        <v>32</v>
      </c>
      <c r="G1050" t="s">
        <v>8221</v>
      </c>
      <c r="H1050">
        <v>3</v>
      </c>
      <c r="AL1050" t="s">
        <v>8219</v>
      </c>
      <c r="AM1050">
        <v>79</v>
      </c>
      <c r="AP1050" t="s">
        <v>8220</v>
      </c>
      <c r="AQ1050">
        <v>2</v>
      </c>
    </row>
    <row r="1051" spans="1:43" x14ac:dyDescent="0.25">
      <c r="A1051" t="s">
        <v>8219</v>
      </c>
      <c r="B1051">
        <v>8</v>
      </c>
      <c r="G1051" t="s">
        <v>8221</v>
      </c>
      <c r="H1051">
        <v>2</v>
      </c>
      <c r="AL1051" t="s">
        <v>8219</v>
      </c>
      <c r="AM1051">
        <v>16</v>
      </c>
      <c r="AP1051" t="s">
        <v>8220</v>
      </c>
      <c r="AQ1051">
        <v>4</v>
      </c>
    </row>
    <row r="1052" spans="1:43" x14ac:dyDescent="0.25">
      <c r="A1052" t="s">
        <v>8219</v>
      </c>
      <c r="B1052">
        <v>340</v>
      </c>
      <c r="G1052" t="s">
        <v>8221</v>
      </c>
      <c r="H1052">
        <v>0</v>
      </c>
      <c r="AL1052" t="s">
        <v>8219</v>
      </c>
      <c r="AM1052">
        <v>8</v>
      </c>
      <c r="AP1052" t="s">
        <v>8220</v>
      </c>
      <c r="AQ1052">
        <v>0</v>
      </c>
    </row>
    <row r="1053" spans="1:43" x14ac:dyDescent="0.25">
      <c r="A1053" t="s">
        <v>8219</v>
      </c>
      <c r="B1053">
        <v>7</v>
      </c>
      <c r="G1053" t="s">
        <v>8221</v>
      </c>
      <c r="H1053">
        <v>0</v>
      </c>
      <c r="AL1053" t="s">
        <v>8219</v>
      </c>
      <c r="AM1053">
        <v>95</v>
      </c>
      <c r="AP1053" t="s">
        <v>8220</v>
      </c>
      <c r="AQ1053">
        <v>0</v>
      </c>
    </row>
    <row r="1054" spans="1:43" x14ac:dyDescent="0.25">
      <c r="A1054" t="s">
        <v>8219</v>
      </c>
      <c r="B1054">
        <v>19</v>
      </c>
      <c r="G1054" t="s">
        <v>8221</v>
      </c>
      <c r="H1054">
        <v>3</v>
      </c>
      <c r="AL1054" t="s">
        <v>8219</v>
      </c>
      <c r="AM1054">
        <v>25</v>
      </c>
      <c r="AP1054" t="s">
        <v>8220</v>
      </c>
      <c r="AQ1054">
        <v>0</v>
      </c>
    </row>
    <row r="1055" spans="1:43" x14ac:dyDescent="0.25">
      <c r="A1055" t="s">
        <v>8219</v>
      </c>
      <c r="B1055">
        <v>47</v>
      </c>
      <c r="G1055" t="s">
        <v>8221</v>
      </c>
      <c r="H1055">
        <v>0</v>
      </c>
      <c r="AL1055" t="s">
        <v>8219</v>
      </c>
      <c r="AM1055">
        <v>19</v>
      </c>
      <c r="AP1055" t="s">
        <v>8220</v>
      </c>
      <c r="AQ1055">
        <v>0</v>
      </c>
    </row>
    <row r="1056" spans="1:43" x14ac:dyDescent="0.25">
      <c r="A1056" t="s">
        <v>8219</v>
      </c>
      <c r="B1056">
        <v>13</v>
      </c>
      <c r="G1056" t="s">
        <v>8221</v>
      </c>
      <c r="H1056">
        <v>0</v>
      </c>
      <c r="AL1056" t="s">
        <v>8219</v>
      </c>
      <c r="AM1056">
        <v>90</v>
      </c>
      <c r="AP1056" t="s">
        <v>8220</v>
      </c>
      <c r="AQ1056">
        <v>0</v>
      </c>
    </row>
    <row r="1057" spans="1:43" x14ac:dyDescent="0.25">
      <c r="A1057" t="s">
        <v>8219</v>
      </c>
      <c r="B1057">
        <v>90</v>
      </c>
      <c r="G1057" t="s">
        <v>8221</v>
      </c>
      <c r="H1057">
        <v>3</v>
      </c>
      <c r="AL1057" t="s">
        <v>8219</v>
      </c>
      <c r="AM1057">
        <v>41</v>
      </c>
      <c r="AP1057" t="s">
        <v>8220</v>
      </c>
      <c r="AQ1057">
        <v>0</v>
      </c>
    </row>
    <row r="1058" spans="1:43" x14ac:dyDescent="0.25">
      <c r="A1058" t="s">
        <v>8219</v>
      </c>
      <c r="B1058">
        <v>63</v>
      </c>
      <c r="G1058" t="s">
        <v>8221</v>
      </c>
      <c r="H1058">
        <v>7</v>
      </c>
      <c r="AL1058" t="s">
        <v>8219</v>
      </c>
      <c r="AM1058">
        <v>30</v>
      </c>
      <c r="AP1058" t="s">
        <v>8220</v>
      </c>
      <c r="AQ1058">
        <v>0</v>
      </c>
    </row>
    <row r="1059" spans="1:43" x14ac:dyDescent="0.25">
      <c r="A1059" t="s">
        <v>8219</v>
      </c>
      <c r="B1059">
        <v>26</v>
      </c>
      <c r="G1059" t="s">
        <v>8221</v>
      </c>
      <c r="H1059">
        <v>25</v>
      </c>
      <c r="AL1059" t="s">
        <v>8219</v>
      </c>
      <c r="AM1059">
        <v>38</v>
      </c>
      <c r="AP1059" t="s">
        <v>8220</v>
      </c>
      <c r="AQ1059">
        <v>12</v>
      </c>
    </row>
    <row r="1060" spans="1:43" x14ac:dyDescent="0.25">
      <c r="A1060" t="s">
        <v>8219</v>
      </c>
      <c r="B1060">
        <v>71</v>
      </c>
      <c r="G1060" t="s">
        <v>8221</v>
      </c>
      <c r="H1060">
        <v>10</v>
      </c>
      <c r="AL1060" t="s">
        <v>8219</v>
      </c>
      <c r="AM1060">
        <v>65</v>
      </c>
      <c r="AP1060" t="s">
        <v>8220</v>
      </c>
      <c r="AQ1060">
        <v>2</v>
      </c>
    </row>
    <row r="1061" spans="1:43" x14ac:dyDescent="0.25">
      <c r="A1061" t="s">
        <v>8219</v>
      </c>
      <c r="B1061">
        <v>38</v>
      </c>
      <c r="G1061" t="s">
        <v>8221</v>
      </c>
      <c r="H1061">
        <v>3</v>
      </c>
      <c r="AL1061" t="s">
        <v>8219</v>
      </c>
      <c r="AM1061">
        <v>75</v>
      </c>
      <c r="AP1061" t="s">
        <v>8221</v>
      </c>
      <c r="AQ1061">
        <v>11</v>
      </c>
    </row>
    <row r="1062" spans="1:43" x14ac:dyDescent="0.25">
      <c r="A1062" t="s">
        <v>8219</v>
      </c>
      <c r="B1062">
        <v>859</v>
      </c>
      <c r="G1062" t="s">
        <v>8221</v>
      </c>
      <c r="H1062">
        <v>5</v>
      </c>
      <c r="AL1062" t="s">
        <v>8219</v>
      </c>
      <c r="AM1062">
        <v>16</v>
      </c>
      <c r="AP1062" t="s">
        <v>8221</v>
      </c>
      <c r="AQ1062">
        <v>1</v>
      </c>
    </row>
    <row r="1063" spans="1:43" x14ac:dyDescent="0.25">
      <c r="A1063" t="s">
        <v>8219</v>
      </c>
      <c r="B1063">
        <v>21</v>
      </c>
      <c r="G1063" t="s">
        <v>8221</v>
      </c>
      <c r="H1063">
        <v>5</v>
      </c>
      <c r="AL1063" t="s">
        <v>8219</v>
      </c>
      <c r="AM1063">
        <v>10</v>
      </c>
      <c r="AP1063" t="s">
        <v>8221</v>
      </c>
      <c r="AQ1063">
        <v>5</v>
      </c>
    </row>
    <row r="1064" spans="1:43" x14ac:dyDescent="0.25">
      <c r="A1064" t="s">
        <v>8219</v>
      </c>
      <c r="B1064">
        <v>78</v>
      </c>
      <c r="G1064" t="s">
        <v>8221</v>
      </c>
      <c r="H1064">
        <v>27</v>
      </c>
      <c r="AL1064" t="s">
        <v>8219</v>
      </c>
      <c r="AM1064">
        <v>27</v>
      </c>
      <c r="AP1064" t="s">
        <v>8221</v>
      </c>
      <c r="AQ1064">
        <v>0</v>
      </c>
    </row>
    <row r="1065" spans="1:43" x14ac:dyDescent="0.25">
      <c r="A1065" t="s">
        <v>8219</v>
      </c>
      <c r="B1065">
        <v>53</v>
      </c>
      <c r="G1065" t="s">
        <v>8221</v>
      </c>
      <c r="H1065">
        <v>2</v>
      </c>
      <c r="AL1065" t="s">
        <v>8219</v>
      </c>
      <c r="AM1065">
        <v>259</v>
      </c>
      <c r="AP1065" t="s">
        <v>8221</v>
      </c>
      <c r="AQ1065">
        <v>1</v>
      </c>
    </row>
    <row r="1066" spans="1:43" x14ac:dyDescent="0.25">
      <c r="A1066" t="s">
        <v>8219</v>
      </c>
      <c r="B1066">
        <v>356</v>
      </c>
      <c r="G1066" t="s">
        <v>8221</v>
      </c>
      <c r="H1066">
        <v>236</v>
      </c>
      <c r="AL1066" t="s">
        <v>8219</v>
      </c>
      <c r="AM1066">
        <v>39</v>
      </c>
      <c r="AP1066" t="s">
        <v>8221</v>
      </c>
      <c r="AQ1066">
        <v>1</v>
      </c>
    </row>
    <row r="1067" spans="1:43" x14ac:dyDescent="0.25">
      <c r="A1067" t="s">
        <v>8219</v>
      </c>
      <c r="B1067">
        <v>279</v>
      </c>
      <c r="G1067" t="s">
        <v>8221</v>
      </c>
      <c r="H1067">
        <v>1</v>
      </c>
      <c r="AL1067" t="s">
        <v>8219</v>
      </c>
      <c r="AM1067">
        <v>42</v>
      </c>
      <c r="AP1067" t="s">
        <v>8221</v>
      </c>
      <c r="AQ1067">
        <v>6</v>
      </c>
    </row>
    <row r="1068" spans="1:43" x14ac:dyDescent="0.25">
      <c r="A1068" t="s">
        <v>8219</v>
      </c>
      <c r="B1068">
        <v>266</v>
      </c>
      <c r="G1068" t="s">
        <v>8221</v>
      </c>
      <c r="H1068">
        <v>12</v>
      </c>
      <c r="AL1068" t="s">
        <v>8219</v>
      </c>
      <c r="AM1068">
        <v>10</v>
      </c>
      <c r="AP1068" t="s">
        <v>8221</v>
      </c>
      <c r="AQ1068">
        <v>8</v>
      </c>
    </row>
    <row r="1069" spans="1:43" x14ac:dyDescent="0.25">
      <c r="A1069" t="s">
        <v>8219</v>
      </c>
      <c r="B1069">
        <v>623</v>
      </c>
      <c r="G1069" t="s">
        <v>8221</v>
      </c>
      <c r="H1069">
        <v>4</v>
      </c>
      <c r="AL1069" t="s">
        <v>8219</v>
      </c>
      <c r="AM1069">
        <v>56</v>
      </c>
      <c r="AP1069" t="s">
        <v>8221</v>
      </c>
      <c r="AQ1069">
        <v>1</v>
      </c>
    </row>
    <row r="1070" spans="1:43" x14ac:dyDescent="0.25">
      <c r="A1070" t="s">
        <v>8219</v>
      </c>
      <c r="B1070">
        <v>392</v>
      </c>
      <c r="G1070" t="s">
        <v>8221</v>
      </c>
      <c r="H1070">
        <v>3</v>
      </c>
      <c r="AL1070" t="s">
        <v>8219</v>
      </c>
      <c r="AM1070">
        <v>20</v>
      </c>
      <c r="AP1070" t="s">
        <v>8221</v>
      </c>
      <c r="AQ1070">
        <v>0</v>
      </c>
    </row>
    <row r="1071" spans="1:43" x14ac:dyDescent="0.25">
      <c r="A1071" t="s">
        <v>8219</v>
      </c>
      <c r="B1071">
        <v>3562</v>
      </c>
      <c r="G1071" t="s">
        <v>8221</v>
      </c>
      <c r="H1071">
        <v>99</v>
      </c>
      <c r="AL1071" t="s">
        <v>8219</v>
      </c>
      <c r="AM1071">
        <v>170</v>
      </c>
      <c r="AP1071" t="s">
        <v>8221</v>
      </c>
      <c r="AQ1071">
        <v>2</v>
      </c>
    </row>
    <row r="1072" spans="1:43" x14ac:dyDescent="0.25">
      <c r="A1072" t="s">
        <v>8219</v>
      </c>
      <c r="B1072">
        <v>514</v>
      </c>
      <c r="G1072" t="s">
        <v>8221</v>
      </c>
      <c r="H1072">
        <v>3</v>
      </c>
      <c r="AL1072" t="s">
        <v>8219</v>
      </c>
      <c r="AM1072">
        <v>29</v>
      </c>
      <c r="AP1072" t="s">
        <v>8221</v>
      </c>
      <c r="AQ1072">
        <v>1</v>
      </c>
    </row>
    <row r="1073" spans="1:43" x14ac:dyDescent="0.25">
      <c r="A1073" t="s">
        <v>8219</v>
      </c>
      <c r="B1073">
        <v>88</v>
      </c>
      <c r="G1073" t="s">
        <v>8221</v>
      </c>
      <c r="H1073">
        <v>3</v>
      </c>
      <c r="AL1073" t="s">
        <v>8219</v>
      </c>
      <c r="AM1073">
        <v>132</v>
      </c>
      <c r="AP1073" t="s">
        <v>8221</v>
      </c>
      <c r="AQ1073">
        <v>0</v>
      </c>
    </row>
    <row r="1074" spans="1:43" x14ac:dyDescent="0.25">
      <c r="A1074" t="s">
        <v>8219</v>
      </c>
      <c r="B1074">
        <v>537</v>
      </c>
      <c r="G1074" t="s">
        <v>8221</v>
      </c>
      <c r="H1074">
        <v>22</v>
      </c>
      <c r="AL1074" t="s">
        <v>8219</v>
      </c>
      <c r="AM1074">
        <v>27</v>
      </c>
      <c r="AP1074" t="s">
        <v>8221</v>
      </c>
      <c r="AQ1074">
        <v>1</v>
      </c>
    </row>
    <row r="1075" spans="1:43" x14ac:dyDescent="0.25">
      <c r="A1075" t="s">
        <v>8219</v>
      </c>
      <c r="B1075">
        <v>25</v>
      </c>
      <c r="G1075" t="s">
        <v>8221</v>
      </c>
      <c r="H1075">
        <v>4</v>
      </c>
      <c r="AL1075" t="s">
        <v>8219</v>
      </c>
      <c r="AM1075">
        <v>26</v>
      </c>
      <c r="AP1075" t="s">
        <v>8221</v>
      </c>
      <c r="AQ1075">
        <v>19</v>
      </c>
    </row>
    <row r="1076" spans="1:43" x14ac:dyDescent="0.25">
      <c r="A1076" t="s">
        <v>8219</v>
      </c>
      <c r="B1076">
        <v>3238</v>
      </c>
      <c r="G1076" t="s">
        <v>8221</v>
      </c>
      <c r="H1076">
        <v>534</v>
      </c>
      <c r="AL1076" t="s">
        <v>8219</v>
      </c>
      <c r="AM1076">
        <v>43</v>
      </c>
      <c r="AP1076" t="s">
        <v>8221</v>
      </c>
      <c r="AQ1076">
        <v>27</v>
      </c>
    </row>
    <row r="1077" spans="1:43" x14ac:dyDescent="0.25">
      <c r="A1077" t="s">
        <v>8219</v>
      </c>
      <c r="B1077">
        <v>897</v>
      </c>
      <c r="G1077" t="s">
        <v>8221</v>
      </c>
      <c r="H1077">
        <v>12</v>
      </c>
      <c r="AL1077" t="s">
        <v>8219</v>
      </c>
      <c r="AM1077">
        <v>80</v>
      </c>
      <c r="AP1077" t="s">
        <v>8221</v>
      </c>
      <c r="AQ1077">
        <v>7</v>
      </c>
    </row>
    <row r="1078" spans="1:43" x14ac:dyDescent="0.25">
      <c r="A1078" t="s">
        <v>8219</v>
      </c>
      <c r="B1078">
        <v>878</v>
      </c>
      <c r="G1078" t="s">
        <v>8221</v>
      </c>
      <c r="H1078">
        <v>56</v>
      </c>
      <c r="AL1078" t="s">
        <v>8219</v>
      </c>
      <c r="AM1078">
        <v>33</v>
      </c>
      <c r="AP1078" t="s">
        <v>8221</v>
      </c>
      <c r="AQ1078">
        <v>14</v>
      </c>
    </row>
    <row r="1079" spans="1:43" x14ac:dyDescent="0.25">
      <c r="A1079" t="s">
        <v>8219</v>
      </c>
      <c r="B1079">
        <v>115</v>
      </c>
      <c r="G1079" t="s">
        <v>8221</v>
      </c>
      <c r="H1079">
        <v>11</v>
      </c>
      <c r="AL1079" t="s">
        <v>8219</v>
      </c>
      <c r="AM1079">
        <v>71</v>
      </c>
      <c r="AP1079" t="s">
        <v>8221</v>
      </c>
      <c r="AQ1079">
        <v>5</v>
      </c>
    </row>
    <row r="1080" spans="1:43" x14ac:dyDescent="0.25">
      <c r="A1080" t="s">
        <v>8219</v>
      </c>
      <c r="B1080">
        <v>234</v>
      </c>
      <c r="G1080" t="s">
        <v>8221</v>
      </c>
      <c r="H1080">
        <v>0</v>
      </c>
      <c r="AL1080" t="s">
        <v>8219</v>
      </c>
      <c r="AM1080">
        <v>81</v>
      </c>
      <c r="AP1080" t="s">
        <v>8221</v>
      </c>
      <c r="AQ1080">
        <v>1</v>
      </c>
    </row>
    <row r="1081" spans="1:43" x14ac:dyDescent="0.25">
      <c r="A1081" t="s">
        <v>8219</v>
      </c>
      <c r="B1081">
        <v>4330</v>
      </c>
      <c r="G1081" t="s">
        <v>8221</v>
      </c>
      <c r="H1081">
        <v>12</v>
      </c>
      <c r="AL1081" t="s">
        <v>8219</v>
      </c>
      <c r="AM1081">
        <v>76</v>
      </c>
      <c r="AP1081" t="s">
        <v>8221</v>
      </c>
      <c r="AQ1081">
        <v>0</v>
      </c>
    </row>
    <row r="1082" spans="1:43" x14ac:dyDescent="0.25">
      <c r="A1082" t="s">
        <v>8219</v>
      </c>
      <c r="B1082">
        <v>651</v>
      </c>
      <c r="G1082" t="s">
        <v>8221</v>
      </c>
      <c r="H1082">
        <v>5</v>
      </c>
      <c r="AL1082" t="s">
        <v>8219</v>
      </c>
      <c r="AM1082">
        <v>48</v>
      </c>
      <c r="AP1082" t="s">
        <v>8220</v>
      </c>
      <c r="AQ1082">
        <v>23</v>
      </c>
    </row>
    <row r="1083" spans="1:43" x14ac:dyDescent="0.25">
      <c r="A1083" t="s">
        <v>8219</v>
      </c>
      <c r="B1083">
        <v>251</v>
      </c>
      <c r="G1083" t="s">
        <v>8221</v>
      </c>
      <c r="H1083">
        <v>24</v>
      </c>
      <c r="AL1083" t="s">
        <v>8219</v>
      </c>
      <c r="AM1083">
        <v>61</v>
      </c>
      <c r="AP1083" t="s">
        <v>8220</v>
      </c>
      <c r="AQ1083">
        <v>3</v>
      </c>
    </row>
    <row r="1084" spans="1:43" x14ac:dyDescent="0.25">
      <c r="A1084" t="s">
        <v>8219</v>
      </c>
      <c r="B1084">
        <v>263</v>
      </c>
      <c r="G1084" t="s">
        <v>8221</v>
      </c>
      <c r="H1084">
        <v>89</v>
      </c>
      <c r="AL1084" t="s">
        <v>8219</v>
      </c>
      <c r="AM1084">
        <v>60</v>
      </c>
      <c r="AP1084" t="s">
        <v>8220</v>
      </c>
      <c r="AQ1084">
        <v>6</v>
      </c>
    </row>
    <row r="1085" spans="1:43" x14ac:dyDescent="0.25">
      <c r="A1085" t="s">
        <v>8219</v>
      </c>
      <c r="B1085">
        <v>28</v>
      </c>
      <c r="G1085" t="s">
        <v>8221</v>
      </c>
      <c r="H1085">
        <v>1</v>
      </c>
      <c r="AL1085" t="s">
        <v>8219</v>
      </c>
      <c r="AM1085">
        <v>136</v>
      </c>
      <c r="AP1085" t="s">
        <v>8220</v>
      </c>
      <c r="AQ1085">
        <v>3</v>
      </c>
    </row>
    <row r="1086" spans="1:43" x14ac:dyDescent="0.25">
      <c r="A1086" t="s">
        <v>8219</v>
      </c>
      <c r="B1086">
        <v>721</v>
      </c>
      <c r="G1086" t="s">
        <v>8221</v>
      </c>
      <c r="H1086">
        <v>55</v>
      </c>
      <c r="AL1086" t="s">
        <v>8219</v>
      </c>
      <c r="AM1086">
        <v>14</v>
      </c>
      <c r="AP1086" t="s">
        <v>8220</v>
      </c>
      <c r="AQ1086">
        <v>5</v>
      </c>
    </row>
    <row r="1087" spans="1:43" x14ac:dyDescent="0.25">
      <c r="A1087" t="s">
        <v>8219</v>
      </c>
      <c r="B1087">
        <v>50</v>
      </c>
      <c r="G1087" t="s">
        <v>8221</v>
      </c>
      <c r="H1087">
        <v>2</v>
      </c>
      <c r="AL1087" t="s">
        <v>8219</v>
      </c>
      <c r="AM1087">
        <v>78</v>
      </c>
      <c r="AP1087" t="s">
        <v>8220</v>
      </c>
      <c r="AQ1087">
        <v>17</v>
      </c>
    </row>
    <row r="1088" spans="1:43" x14ac:dyDescent="0.25">
      <c r="A1088" t="s">
        <v>8219</v>
      </c>
      <c r="B1088">
        <v>73</v>
      </c>
      <c r="G1088" t="s">
        <v>8221</v>
      </c>
      <c r="H1088">
        <v>0</v>
      </c>
      <c r="AL1088" t="s">
        <v>8219</v>
      </c>
      <c r="AM1088">
        <v>4</v>
      </c>
      <c r="AP1088" t="s">
        <v>8220</v>
      </c>
      <c r="AQ1088">
        <v>11</v>
      </c>
    </row>
    <row r="1089" spans="1:43" x14ac:dyDescent="0.25">
      <c r="A1089" t="s">
        <v>8219</v>
      </c>
      <c r="B1089">
        <v>27</v>
      </c>
      <c r="G1089" t="s">
        <v>8221</v>
      </c>
      <c r="H1089">
        <v>4</v>
      </c>
      <c r="AL1089" t="s">
        <v>8219</v>
      </c>
      <c r="AM1089">
        <v>11</v>
      </c>
      <c r="AP1089" t="s">
        <v>8220</v>
      </c>
      <c r="AQ1089">
        <v>6</v>
      </c>
    </row>
    <row r="1090" spans="1:43" x14ac:dyDescent="0.25">
      <c r="A1090" t="s">
        <v>8219</v>
      </c>
      <c r="B1090">
        <v>34</v>
      </c>
      <c r="G1090" t="s">
        <v>8221</v>
      </c>
      <c r="H1090">
        <v>6</v>
      </c>
      <c r="AL1090" t="s">
        <v>8219</v>
      </c>
      <c r="AM1090">
        <v>185</v>
      </c>
      <c r="AP1090" t="s">
        <v>8220</v>
      </c>
      <c r="AQ1090">
        <v>4</v>
      </c>
    </row>
    <row r="1091" spans="1:43" x14ac:dyDescent="0.25">
      <c r="A1091" t="s">
        <v>8219</v>
      </c>
      <c r="B1091">
        <v>7</v>
      </c>
      <c r="G1091" t="s">
        <v>8221</v>
      </c>
      <c r="H1091">
        <v>4</v>
      </c>
      <c r="AL1091" t="s">
        <v>8219</v>
      </c>
      <c r="AM1091">
        <v>59</v>
      </c>
      <c r="AP1091" t="s">
        <v>8220</v>
      </c>
      <c r="AQ1091">
        <v>10</v>
      </c>
    </row>
    <row r="1092" spans="1:43" x14ac:dyDescent="0.25">
      <c r="A1092" t="s">
        <v>8219</v>
      </c>
      <c r="B1092">
        <v>24</v>
      </c>
      <c r="G1092" t="s">
        <v>8221</v>
      </c>
      <c r="H1092">
        <v>4</v>
      </c>
      <c r="AL1092" t="s">
        <v>8219</v>
      </c>
      <c r="AM1092">
        <v>27</v>
      </c>
      <c r="AP1092" t="s">
        <v>8220</v>
      </c>
      <c r="AQ1092">
        <v>5</v>
      </c>
    </row>
    <row r="1093" spans="1:43" x14ac:dyDescent="0.25">
      <c r="A1093" t="s">
        <v>8219</v>
      </c>
      <c r="B1093">
        <v>15</v>
      </c>
      <c r="G1093" t="s">
        <v>8221</v>
      </c>
      <c r="H1093">
        <v>2</v>
      </c>
      <c r="AL1093" t="s">
        <v>8219</v>
      </c>
      <c r="AM1093">
        <v>63</v>
      </c>
      <c r="AP1093" t="s">
        <v>8221</v>
      </c>
      <c r="AQ1093">
        <v>9</v>
      </c>
    </row>
    <row r="1094" spans="1:43" x14ac:dyDescent="0.25">
      <c r="A1094" t="s">
        <v>8219</v>
      </c>
      <c r="B1094">
        <v>72</v>
      </c>
      <c r="G1094" t="s">
        <v>8221</v>
      </c>
      <c r="H1094">
        <v>5</v>
      </c>
      <c r="AL1094" t="s">
        <v>8219</v>
      </c>
      <c r="AM1094">
        <v>13</v>
      </c>
      <c r="AP1094" t="s">
        <v>8221</v>
      </c>
      <c r="AQ1094">
        <v>27</v>
      </c>
    </row>
    <row r="1095" spans="1:43" x14ac:dyDescent="0.25">
      <c r="A1095" t="s">
        <v>8219</v>
      </c>
      <c r="B1095">
        <v>120</v>
      </c>
      <c r="G1095" t="s">
        <v>8221</v>
      </c>
      <c r="H1095">
        <v>83</v>
      </c>
      <c r="AL1095" t="s">
        <v>8219</v>
      </c>
      <c r="AM1095">
        <v>13</v>
      </c>
      <c r="AP1095" t="s">
        <v>8221</v>
      </c>
      <c r="AQ1095">
        <v>2</v>
      </c>
    </row>
    <row r="1096" spans="1:43" x14ac:dyDescent="0.25">
      <c r="A1096" t="s">
        <v>8219</v>
      </c>
      <c r="B1096">
        <v>123</v>
      </c>
      <c r="G1096" t="s">
        <v>8221</v>
      </c>
      <c r="H1096">
        <v>57</v>
      </c>
      <c r="AL1096" t="s">
        <v>8219</v>
      </c>
      <c r="AM1096">
        <v>57</v>
      </c>
      <c r="AP1096" t="s">
        <v>8221</v>
      </c>
      <c r="AQ1096">
        <v>3</v>
      </c>
    </row>
    <row r="1097" spans="1:43" x14ac:dyDescent="0.25">
      <c r="A1097" t="s">
        <v>8219</v>
      </c>
      <c r="B1097">
        <v>1</v>
      </c>
      <c r="G1097" t="s">
        <v>8221</v>
      </c>
      <c r="H1097">
        <v>311</v>
      </c>
      <c r="AL1097" t="s">
        <v>8219</v>
      </c>
      <c r="AM1097">
        <v>61</v>
      </c>
      <c r="AP1097" t="s">
        <v>8221</v>
      </c>
      <c r="AQ1097">
        <v>4</v>
      </c>
    </row>
    <row r="1098" spans="1:43" x14ac:dyDescent="0.25">
      <c r="A1098" t="s">
        <v>8219</v>
      </c>
      <c r="B1098">
        <v>24</v>
      </c>
      <c r="G1098" t="s">
        <v>8221</v>
      </c>
      <c r="H1098">
        <v>2</v>
      </c>
      <c r="AL1098" t="s">
        <v>8219</v>
      </c>
      <c r="AM1098">
        <v>65</v>
      </c>
      <c r="AP1098" t="s">
        <v>8221</v>
      </c>
      <c r="AQ1098">
        <v>2</v>
      </c>
    </row>
    <row r="1099" spans="1:43" x14ac:dyDescent="0.25">
      <c r="A1099" t="s">
        <v>8219</v>
      </c>
      <c r="B1099">
        <v>33</v>
      </c>
      <c r="G1099" t="s">
        <v>8221</v>
      </c>
      <c r="H1099">
        <v>16</v>
      </c>
      <c r="AL1099" t="s">
        <v>8219</v>
      </c>
      <c r="AM1099">
        <v>134</v>
      </c>
      <c r="AP1099" t="s">
        <v>8221</v>
      </c>
      <c r="AQ1099">
        <v>20</v>
      </c>
    </row>
    <row r="1100" spans="1:43" x14ac:dyDescent="0.25">
      <c r="A1100" t="s">
        <v>8219</v>
      </c>
      <c r="B1100">
        <v>14</v>
      </c>
      <c r="G1100" t="s">
        <v>8220</v>
      </c>
      <c r="H1100">
        <v>0</v>
      </c>
      <c r="AL1100" t="s">
        <v>8219</v>
      </c>
      <c r="AM1100">
        <v>37</v>
      </c>
      <c r="AP1100" t="s">
        <v>8221</v>
      </c>
      <c r="AQ1100">
        <v>3</v>
      </c>
    </row>
    <row r="1101" spans="1:43" x14ac:dyDescent="0.25">
      <c r="A1101" t="s">
        <v>8219</v>
      </c>
      <c r="B1101">
        <v>9</v>
      </c>
      <c r="G1101" t="s">
        <v>8220</v>
      </c>
      <c r="H1101">
        <v>0</v>
      </c>
      <c r="AL1101" t="s">
        <v>8219</v>
      </c>
      <c r="AM1101">
        <v>37</v>
      </c>
      <c r="AP1101" t="s">
        <v>8221</v>
      </c>
      <c r="AQ1101">
        <v>4</v>
      </c>
    </row>
    <row r="1102" spans="1:43" x14ac:dyDescent="0.25">
      <c r="A1102" t="s">
        <v>8219</v>
      </c>
      <c r="B1102">
        <v>76</v>
      </c>
      <c r="G1102" t="s">
        <v>8220</v>
      </c>
      <c r="H1102">
        <v>1</v>
      </c>
      <c r="AL1102" t="s">
        <v>8219</v>
      </c>
      <c r="AM1102">
        <v>150</v>
      </c>
      <c r="AP1102" t="s">
        <v>8221</v>
      </c>
      <c r="AQ1102">
        <v>1</v>
      </c>
    </row>
    <row r="1103" spans="1:43" x14ac:dyDescent="0.25">
      <c r="A1103" t="s">
        <v>8219</v>
      </c>
      <c r="B1103">
        <v>19</v>
      </c>
      <c r="G1103" t="s">
        <v>8220</v>
      </c>
      <c r="H1103">
        <v>1</v>
      </c>
      <c r="AL1103" t="s">
        <v>8219</v>
      </c>
      <c r="AM1103">
        <v>56</v>
      </c>
      <c r="AP1103" t="s">
        <v>8221</v>
      </c>
      <c r="AQ1103">
        <v>0</v>
      </c>
    </row>
    <row r="1104" spans="1:43" x14ac:dyDescent="0.25">
      <c r="A1104" t="s">
        <v>8219</v>
      </c>
      <c r="B1104">
        <v>69</v>
      </c>
      <c r="G1104" t="s">
        <v>8220</v>
      </c>
      <c r="H1104">
        <v>0</v>
      </c>
      <c r="AL1104" t="s">
        <v>8219</v>
      </c>
      <c r="AM1104">
        <v>18</v>
      </c>
      <c r="AP1104" t="s">
        <v>8221</v>
      </c>
      <c r="AQ1104">
        <v>0</v>
      </c>
    </row>
    <row r="1105" spans="1:43" x14ac:dyDescent="0.25">
      <c r="A1105" t="s">
        <v>8219</v>
      </c>
      <c r="B1105">
        <v>218</v>
      </c>
      <c r="G1105" t="s">
        <v>8220</v>
      </c>
      <c r="H1105">
        <v>3</v>
      </c>
      <c r="AL1105" t="s">
        <v>8219</v>
      </c>
      <c r="AM1105">
        <v>60</v>
      </c>
      <c r="AP1105" t="s">
        <v>8221</v>
      </c>
      <c r="AQ1105">
        <v>14</v>
      </c>
    </row>
    <row r="1106" spans="1:43" x14ac:dyDescent="0.25">
      <c r="A1106" t="s">
        <v>8219</v>
      </c>
      <c r="B1106">
        <v>30</v>
      </c>
      <c r="G1106" t="s">
        <v>8220</v>
      </c>
      <c r="H1106">
        <v>1</v>
      </c>
      <c r="AL1106" t="s">
        <v>8219</v>
      </c>
      <c r="AM1106">
        <v>67</v>
      </c>
      <c r="AP1106" t="s">
        <v>8221</v>
      </c>
      <c r="AQ1106">
        <v>1</v>
      </c>
    </row>
    <row r="1107" spans="1:43" x14ac:dyDescent="0.25">
      <c r="A1107" t="s">
        <v>8219</v>
      </c>
      <c r="B1107">
        <v>100</v>
      </c>
      <c r="G1107" t="s">
        <v>8220</v>
      </c>
      <c r="H1107">
        <v>5</v>
      </c>
      <c r="AL1107" t="s">
        <v>8219</v>
      </c>
      <c r="AM1107">
        <v>35</v>
      </c>
      <c r="AP1107" t="s">
        <v>8221</v>
      </c>
      <c r="AQ1107">
        <v>2</v>
      </c>
    </row>
    <row r="1108" spans="1:43" x14ac:dyDescent="0.25">
      <c r="A1108" t="s">
        <v>8219</v>
      </c>
      <c r="B1108">
        <v>296</v>
      </c>
      <c r="G1108" t="s">
        <v>8220</v>
      </c>
      <c r="H1108">
        <v>0</v>
      </c>
      <c r="AL1108" t="s">
        <v>8219</v>
      </c>
      <c r="AM1108">
        <v>34</v>
      </c>
      <c r="AP1108" t="s">
        <v>8221</v>
      </c>
      <c r="AQ1108">
        <v>1</v>
      </c>
    </row>
    <row r="1109" spans="1:43" x14ac:dyDescent="0.25">
      <c r="A1109" t="s">
        <v>8219</v>
      </c>
      <c r="B1109">
        <v>1204</v>
      </c>
      <c r="G1109" t="s">
        <v>8220</v>
      </c>
      <c r="H1109">
        <v>0</v>
      </c>
      <c r="AL1109" t="s">
        <v>8219</v>
      </c>
      <c r="AM1109">
        <v>36</v>
      </c>
      <c r="AP1109" t="s">
        <v>8221</v>
      </c>
      <c r="AQ1109">
        <v>3</v>
      </c>
    </row>
    <row r="1110" spans="1:43" x14ac:dyDescent="0.25">
      <c r="A1110" t="s">
        <v>8219</v>
      </c>
      <c r="B1110">
        <v>321</v>
      </c>
      <c r="G1110" t="s">
        <v>8220</v>
      </c>
      <c r="H1110">
        <v>7</v>
      </c>
      <c r="AL1110" t="s">
        <v>8219</v>
      </c>
      <c r="AM1110">
        <v>18</v>
      </c>
      <c r="AP1110" t="s">
        <v>8221</v>
      </c>
      <c r="AQ1110">
        <v>1</v>
      </c>
    </row>
    <row r="1111" spans="1:43" x14ac:dyDescent="0.25">
      <c r="A1111" t="s">
        <v>8219</v>
      </c>
      <c r="B1111">
        <v>301</v>
      </c>
      <c r="G1111" t="s">
        <v>8220</v>
      </c>
      <c r="H1111">
        <v>0</v>
      </c>
      <c r="AL1111" t="s">
        <v>8219</v>
      </c>
      <c r="AM1111">
        <v>25</v>
      </c>
      <c r="AP1111" t="s">
        <v>8221</v>
      </c>
      <c r="AQ1111">
        <v>3</v>
      </c>
    </row>
    <row r="1112" spans="1:43" x14ac:dyDescent="0.25">
      <c r="A1112" t="s">
        <v>8219</v>
      </c>
      <c r="B1112">
        <v>144</v>
      </c>
      <c r="G1112" t="s">
        <v>8220</v>
      </c>
      <c r="H1112">
        <v>0</v>
      </c>
      <c r="AL1112" t="s">
        <v>8219</v>
      </c>
      <c r="AM1112">
        <v>21</v>
      </c>
      <c r="AP1112" t="s">
        <v>8221</v>
      </c>
      <c r="AQ1112">
        <v>2</v>
      </c>
    </row>
    <row r="1113" spans="1:43" x14ac:dyDescent="0.25">
      <c r="A1113" t="s">
        <v>8219</v>
      </c>
      <c r="B1113">
        <v>539</v>
      </c>
      <c r="G1113" t="s">
        <v>8220</v>
      </c>
      <c r="H1113">
        <v>1</v>
      </c>
      <c r="AL1113" t="s">
        <v>8219</v>
      </c>
      <c r="AM1113">
        <v>151</v>
      </c>
      <c r="AP1113" t="s">
        <v>8221</v>
      </c>
      <c r="AQ1113">
        <v>0</v>
      </c>
    </row>
    <row r="1114" spans="1:43" x14ac:dyDescent="0.25">
      <c r="A1114" t="s">
        <v>8219</v>
      </c>
      <c r="B1114">
        <v>498</v>
      </c>
      <c r="G1114" t="s">
        <v>8220</v>
      </c>
      <c r="H1114">
        <v>2</v>
      </c>
      <c r="AL1114" t="s">
        <v>8219</v>
      </c>
      <c r="AM1114">
        <v>50</v>
      </c>
      <c r="AP1114" t="s">
        <v>8221</v>
      </c>
      <c r="AQ1114">
        <v>4</v>
      </c>
    </row>
    <row r="1115" spans="1:43" x14ac:dyDescent="0.25">
      <c r="A1115" t="s">
        <v>8219</v>
      </c>
      <c r="B1115">
        <v>1113</v>
      </c>
      <c r="G1115" t="s">
        <v>8220</v>
      </c>
      <c r="H1115">
        <v>0</v>
      </c>
      <c r="AL1115" t="s">
        <v>8219</v>
      </c>
      <c r="AM1115">
        <v>304</v>
      </c>
      <c r="AP1115" t="s">
        <v>8221</v>
      </c>
      <c r="AQ1115">
        <v>4</v>
      </c>
    </row>
    <row r="1116" spans="1:43" x14ac:dyDescent="0.25">
      <c r="A1116" t="s">
        <v>8219</v>
      </c>
      <c r="B1116">
        <v>988</v>
      </c>
      <c r="G1116" t="s">
        <v>8220</v>
      </c>
      <c r="H1116">
        <v>0</v>
      </c>
      <c r="AL1116" t="s">
        <v>8219</v>
      </c>
      <c r="AM1116">
        <v>294</v>
      </c>
      <c r="AP1116" t="s">
        <v>8221</v>
      </c>
      <c r="AQ1116">
        <v>18</v>
      </c>
    </row>
    <row r="1117" spans="1:43" x14ac:dyDescent="0.25">
      <c r="A1117" t="s">
        <v>8219</v>
      </c>
      <c r="B1117">
        <v>391</v>
      </c>
      <c r="G1117" t="s">
        <v>8220</v>
      </c>
      <c r="H1117">
        <v>0</v>
      </c>
      <c r="AL1117" t="s">
        <v>8219</v>
      </c>
      <c r="AM1117">
        <v>28</v>
      </c>
      <c r="AP1117" t="s">
        <v>8221</v>
      </c>
      <c r="AQ1117">
        <v>0</v>
      </c>
    </row>
    <row r="1118" spans="1:43" x14ac:dyDescent="0.25">
      <c r="A1118" t="s">
        <v>8219</v>
      </c>
      <c r="B1118">
        <v>28</v>
      </c>
      <c r="G1118" t="s">
        <v>8220</v>
      </c>
      <c r="H1118">
        <v>3</v>
      </c>
      <c r="AL1118" t="s">
        <v>8219</v>
      </c>
      <c r="AM1118">
        <v>100</v>
      </c>
      <c r="AP1118" t="s">
        <v>8221</v>
      </c>
      <c r="AQ1118">
        <v>22</v>
      </c>
    </row>
    <row r="1119" spans="1:43" x14ac:dyDescent="0.25">
      <c r="A1119" t="s">
        <v>8219</v>
      </c>
      <c r="B1119">
        <v>147</v>
      </c>
      <c r="G1119" t="s">
        <v>8220</v>
      </c>
      <c r="H1119">
        <v>1</v>
      </c>
      <c r="AL1119" t="s">
        <v>8219</v>
      </c>
      <c r="AM1119">
        <v>72</v>
      </c>
      <c r="AP1119" t="s">
        <v>8221</v>
      </c>
      <c r="AQ1119">
        <v>19</v>
      </c>
    </row>
    <row r="1120" spans="1:43" x14ac:dyDescent="0.25">
      <c r="A1120" t="s">
        <v>8219</v>
      </c>
      <c r="B1120">
        <v>680</v>
      </c>
      <c r="G1120" t="s">
        <v>8220</v>
      </c>
      <c r="H1120">
        <v>0</v>
      </c>
      <c r="AL1120" t="s">
        <v>8219</v>
      </c>
      <c r="AM1120">
        <v>238</v>
      </c>
      <c r="AP1120" t="s">
        <v>8221</v>
      </c>
      <c r="AQ1120">
        <v>4</v>
      </c>
    </row>
    <row r="1121" spans="1:43" x14ac:dyDescent="0.25">
      <c r="A1121" t="s">
        <v>8219</v>
      </c>
      <c r="B1121">
        <v>983</v>
      </c>
      <c r="G1121" t="s">
        <v>8220</v>
      </c>
      <c r="H1121">
        <v>2</v>
      </c>
      <c r="AL1121" t="s">
        <v>8219</v>
      </c>
      <c r="AM1121">
        <v>159</v>
      </c>
      <c r="AP1121" t="s">
        <v>8221</v>
      </c>
      <c r="AQ1121">
        <v>4</v>
      </c>
    </row>
    <row r="1122" spans="1:43" x14ac:dyDescent="0.25">
      <c r="A1122" t="s">
        <v>8219</v>
      </c>
      <c r="B1122">
        <v>79</v>
      </c>
      <c r="G1122" t="s">
        <v>8220</v>
      </c>
      <c r="H1122">
        <v>0</v>
      </c>
      <c r="AL1122" t="s">
        <v>8219</v>
      </c>
      <c r="AM1122">
        <v>77</v>
      </c>
      <c r="AP1122" t="s">
        <v>8221</v>
      </c>
      <c r="AQ1122">
        <v>2</v>
      </c>
    </row>
    <row r="1123" spans="1:43" x14ac:dyDescent="0.25">
      <c r="A1123" t="s">
        <v>8219</v>
      </c>
      <c r="B1123">
        <v>426</v>
      </c>
      <c r="G1123" t="s">
        <v>8220</v>
      </c>
      <c r="H1123">
        <v>0</v>
      </c>
      <c r="AL1123" t="s">
        <v>8219</v>
      </c>
      <c r="AM1123">
        <v>53</v>
      </c>
      <c r="AP1123" t="s">
        <v>8221</v>
      </c>
      <c r="AQ1123">
        <v>0</v>
      </c>
    </row>
    <row r="1124" spans="1:43" x14ac:dyDescent="0.25">
      <c r="A1124" t="s">
        <v>8219</v>
      </c>
      <c r="B1124">
        <v>96</v>
      </c>
      <c r="G1124" t="s">
        <v>8220</v>
      </c>
      <c r="H1124">
        <v>0</v>
      </c>
      <c r="AL1124" t="s">
        <v>8219</v>
      </c>
      <c r="AM1124">
        <v>74</v>
      </c>
      <c r="AP1124" t="s">
        <v>8221</v>
      </c>
      <c r="AQ1124">
        <v>0</v>
      </c>
    </row>
    <row r="1125" spans="1:43" x14ac:dyDescent="0.25">
      <c r="A1125" t="s">
        <v>8219</v>
      </c>
      <c r="B1125">
        <v>163</v>
      </c>
      <c r="G1125" t="s">
        <v>8220</v>
      </c>
      <c r="H1125">
        <v>27</v>
      </c>
      <c r="AL1125" t="s">
        <v>8219</v>
      </c>
      <c r="AM1125">
        <v>62</v>
      </c>
      <c r="AP1125" t="s">
        <v>8221</v>
      </c>
      <c r="AQ1125">
        <v>14</v>
      </c>
    </row>
    <row r="1126" spans="1:43" x14ac:dyDescent="0.25">
      <c r="A1126" t="s">
        <v>8219</v>
      </c>
      <c r="B1126">
        <v>2525</v>
      </c>
      <c r="G1126" t="s">
        <v>8220</v>
      </c>
      <c r="H1126">
        <v>14</v>
      </c>
      <c r="AL1126" t="s">
        <v>8219</v>
      </c>
      <c r="AM1126">
        <v>52</v>
      </c>
      <c r="AP1126" t="s">
        <v>8221</v>
      </c>
      <c r="AQ1126">
        <v>8</v>
      </c>
    </row>
    <row r="1127" spans="1:43" x14ac:dyDescent="0.25">
      <c r="A1127" t="s">
        <v>8219</v>
      </c>
      <c r="B1127">
        <v>2035</v>
      </c>
      <c r="G1127" t="s">
        <v>8220</v>
      </c>
      <c r="H1127">
        <v>2</v>
      </c>
      <c r="AL1127" t="s">
        <v>8219</v>
      </c>
      <c r="AM1127">
        <v>50</v>
      </c>
      <c r="AP1127" t="s">
        <v>8221</v>
      </c>
      <c r="AQ1127">
        <v>0</v>
      </c>
    </row>
    <row r="1128" spans="1:43" x14ac:dyDescent="0.25">
      <c r="A1128" t="s">
        <v>8219</v>
      </c>
      <c r="B1128">
        <v>290</v>
      </c>
      <c r="G1128" t="s">
        <v>8220</v>
      </c>
      <c r="H1128">
        <v>0</v>
      </c>
      <c r="AL1128" t="s">
        <v>8219</v>
      </c>
      <c r="AM1128">
        <v>45</v>
      </c>
      <c r="AP1128" t="s">
        <v>8221</v>
      </c>
      <c r="AQ1128">
        <v>15</v>
      </c>
    </row>
    <row r="1129" spans="1:43" x14ac:dyDescent="0.25">
      <c r="A1129" t="s">
        <v>8219</v>
      </c>
      <c r="B1129">
        <v>1980</v>
      </c>
      <c r="G1129" t="s">
        <v>8220</v>
      </c>
      <c r="H1129">
        <v>4</v>
      </c>
      <c r="AL1129" t="s">
        <v>8219</v>
      </c>
      <c r="AM1129">
        <v>21</v>
      </c>
      <c r="AP1129" t="s">
        <v>8221</v>
      </c>
      <c r="AQ1129">
        <v>2</v>
      </c>
    </row>
    <row r="1130" spans="1:43" x14ac:dyDescent="0.25">
      <c r="A1130" t="s">
        <v>8219</v>
      </c>
      <c r="B1130">
        <v>57</v>
      </c>
      <c r="G1130" t="s">
        <v>8220</v>
      </c>
      <c r="H1130">
        <v>0</v>
      </c>
      <c r="AL1130" t="s">
        <v>8219</v>
      </c>
      <c r="AM1130">
        <v>100</v>
      </c>
      <c r="AP1130" t="s">
        <v>8221</v>
      </c>
      <c r="AQ1130">
        <v>6</v>
      </c>
    </row>
    <row r="1131" spans="1:43" x14ac:dyDescent="0.25">
      <c r="A1131" t="s">
        <v>8219</v>
      </c>
      <c r="B1131">
        <v>380</v>
      </c>
      <c r="G1131" t="s">
        <v>8220</v>
      </c>
      <c r="H1131">
        <v>6</v>
      </c>
      <c r="AL1131" t="s">
        <v>8219</v>
      </c>
      <c r="AM1131">
        <v>81</v>
      </c>
      <c r="AP1131" t="s">
        <v>8221</v>
      </c>
      <c r="AQ1131">
        <v>2</v>
      </c>
    </row>
    <row r="1132" spans="1:43" x14ac:dyDescent="0.25">
      <c r="A1132" t="s">
        <v>8219</v>
      </c>
      <c r="B1132">
        <v>128</v>
      </c>
      <c r="G1132" t="s">
        <v>8220</v>
      </c>
      <c r="H1132">
        <v>1</v>
      </c>
      <c r="AL1132" t="s">
        <v>8219</v>
      </c>
      <c r="AM1132">
        <v>286</v>
      </c>
      <c r="AP1132" t="s">
        <v>8221</v>
      </c>
      <c r="AQ1132">
        <v>0</v>
      </c>
    </row>
    <row r="1133" spans="1:43" x14ac:dyDescent="0.25">
      <c r="A1133" t="s">
        <v>8219</v>
      </c>
      <c r="B1133">
        <v>180</v>
      </c>
      <c r="G1133" t="s">
        <v>8220</v>
      </c>
      <c r="H1133">
        <v>1</v>
      </c>
      <c r="AL1133" t="s">
        <v>8219</v>
      </c>
      <c r="AM1133">
        <v>42</v>
      </c>
      <c r="AP1133" t="s">
        <v>8221</v>
      </c>
      <c r="AQ1133">
        <v>4</v>
      </c>
    </row>
    <row r="1134" spans="1:43" x14ac:dyDescent="0.25">
      <c r="A1134" t="s">
        <v>8219</v>
      </c>
      <c r="B1134">
        <v>571</v>
      </c>
      <c r="G1134" t="s">
        <v>8220</v>
      </c>
      <c r="H1134">
        <v>0</v>
      </c>
      <c r="AL1134" t="s">
        <v>8219</v>
      </c>
      <c r="AM1134">
        <v>199</v>
      </c>
      <c r="AP1134" t="s">
        <v>8221</v>
      </c>
      <c r="AQ1134">
        <v>1</v>
      </c>
    </row>
    <row r="1135" spans="1:43" x14ac:dyDescent="0.25">
      <c r="A1135" t="s">
        <v>8219</v>
      </c>
      <c r="B1135">
        <v>480</v>
      </c>
      <c r="G1135" t="s">
        <v>8220</v>
      </c>
      <c r="H1135">
        <v>4</v>
      </c>
      <c r="AL1135" t="s">
        <v>8219</v>
      </c>
      <c r="AM1135">
        <v>25</v>
      </c>
      <c r="AP1135" t="s">
        <v>8221</v>
      </c>
      <c r="AQ1135">
        <v>3</v>
      </c>
    </row>
    <row r="1136" spans="1:43" x14ac:dyDescent="0.25">
      <c r="A1136" t="s">
        <v>8219</v>
      </c>
      <c r="B1136">
        <v>249</v>
      </c>
      <c r="G1136" t="s">
        <v>8220</v>
      </c>
      <c r="H1136">
        <v>0</v>
      </c>
      <c r="AL1136" t="s">
        <v>8219</v>
      </c>
      <c r="AM1136">
        <v>84</v>
      </c>
      <c r="AP1136" t="s">
        <v>8221</v>
      </c>
      <c r="AQ1136">
        <v>4</v>
      </c>
    </row>
    <row r="1137" spans="1:43" x14ac:dyDescent="0.25">
      <c r="A1137" t="s">
        <v>8219</v>
      </c>
      <c r="B1137">
        <v>84</v>
      </c>
      <c r="G1137" t="s">
        <v>8220</v>
      </c>
      <c r="H1137">
        <v>0</v>
      </c>
      <c r="AL1137" t="s">
        <v>8219</v>
      </c>
      <c r="AM1137">
        <v>50</v>
      </c>
      <c r="AP1137" t="s">
        <v>8221</v>
      </c>
      <c r="AQ1137">
        <v>0</v>
      </c>
    </row>
    <row r="1138" spans="1:43" x14ac:dyDescent="0.25">
      <c r="A1138" t="s">
        <v>8219</v>
      </c>
      <c r="B1138">
        <v>197</v>
      </c>
      <c r="G1138" t="s">
        <v>8220</v>
      </c>
      <c r="H1138">
        <v>0</v>
      </c>
      <c r="AL1138" t="s">
        <v>8219</v>
      </c>
      <c r="AM1138">
        <v>26</v>
      </c>
      <c r="AP1138" t="s">
        <v>8221</v>
      </c>
      <c r="AQ1138">
        <v>4</v>
      </c>
    </row>
    <row r="1139" spans="1:43" x14ac:dyDescent="0.25">
      <c r="A1139" t="s">
        <v>8219</v>
      </c>
      <c r="B1139">
        <v>271</v>
      </c>
      <c r="G1139" t="s">
        <v>8220</v>
      </c>
      <c r="H1139">
        <v>3</v>
      </c>
      <c r="AL1139" t="s">
        <v>8219</v>
      </c>
      <c r="AM1139">
        <v>14</v>
      </c>
      <c r="AP1139" t="s">
        <v>8221</v>
      </c>
      <c r="AQ1139">
        <v>3</v>
      </c>
    </row>
    <row r="1140" spans="1:43" x14ac:dyDescent="0.25">
      <c r="A1140" t="s">
        <v>8219</v>
      </c>
      <c r="B1140">
        <v>50</v>
      </c>
      <c r="G1140" t="s">
        <v>8220</v>
      </c>
      <c r="H1140">
        <v>7</v>
      </c>
      <c r="AL1140" t="s">
        <v>8219</v>
      </c>
      <c r="AM1140">
        <v>49</v>
      </c>
      <c r="AP1140" t="s">
        <v>8221</v>
      </c>
      <c r="AQ1140">
        <v>2</v>
      </c>
    </row>
    <row r="1141" spans="1:43" x14ac:dyDescent="0.25">
      <c r="A1141" t="s">
        <v>8219</v>
      </c>
      <c r="B1141">
        <v>169</v>
      </c>
      <c r="G1141" t="s">
        <v>8220</v>
      </c>
      <c r="H1141">
        <v>2</v>
      </c>
      <c r="AL1141" t="s">
        <v>8219</v>
      </c>
      <c r="AM1141">
        <v>69</v>
      </c>
      <c r="AP1141" t="s">
        <v>8221</v>
      </c>
      <c r="AQ1141">
        <v>0</v>
      </c>
    </row>
    <row r="1142" spans="1:43" x14ac:dyDescent="0.25">
      <c r="A1142" t="s">
        <v>8219</v>
      </c>
      <c r="B1142">
        <v>205</v>
      </c>
      <c r="G1142" t="s">
        <v>8220</v>
      </c>
      <c r="H1142">
        <v>3</v>
      </c>
      <c r="AL1142" t="s">
        <v>8219</v>
      </c>
      <c r="AM1142">
        <v>60</v>
      </c>
      <c r="AP1142" t="s">
        <v>8221</v>
      </c>
      <c r="AQ1142">
        <v>0</v>
      </c>
    </row>
    <row r="1143" spans="1:43" x14ac:dyDescent="0.25">
      <c r="A1143" t="s">
        <v>8219</v>
      </c>
      <c r="B1143">
        <v>206</v>
      </c>
      <c r="G1143" t="s">
        <v>8220</v>
      </c>
      <c r="H1143">
        <v>8</v>
      </c>
      <c r="AL1143" t="s">
        <v>8219</v>
      </c>
      <c r="AM1143">
        <v>80</v>
      </c>
      <c r="AP1143" t="s">
        <v>8221</v>
      </c>
      <c r="AQ1143">
        <v>1</v>
      </c>
    </row>
    <row r="1144" spans="1:43" x14ac:dyDescent="0.25">
      <c r="A1144" t="s">
        <v>8219</v>
      </c>
      <c r="B1144">
        <v>84</v>
      </c>
      <c r="G1144" t="s">
        <v>8220</v>
      </c>
      <c r="H1144">
        <v>7</v>
      </c>
      <c r="AL1144" t="s">
        <v>8219</v>
      </c>
      <c r="AM1144">
        <v>56</v>
      </c>
      <c r="AP1144" t="s">
        <v>8221</v>
      </c>
      <c r="AQ1144">
        <v>13</v>
      </c>
    </row>
    <row r="1145" spans="1:43" x14ac:dyDescent="0.25">
      <c r="A1145" t="s">
        <v>8219</v>
      </c>
      <c r="B1145">
        <v>210</v>
      </c>
      <c r="G1145" t="s">
        <v>8220</v>
      </c>
      <c r="H1145">
        <v>0</v>
      </c>
      <c r="AL1145" t="s">
        <v>8219</v>
      </c>
      <c r="AM1145">
        <v>104</v>
      </c>
      <c r="AP1145" t="s">
        <v>8221</v>
      </c>
      <c r="AQ1145">
        <v>2</v>
      </c>
    </row>
    <row r="1146" spans="1:43" x14ac:dyDescent="0.25">
      <c r="A1146" t="s">
        <v>8219</v>
      </c>
      <c r="B1146">
        <v>181</v>
      </c>
      <c r="G1146" t="s">
        <v>8220</v>
      </c>
      <c r="H1146">
        <v>3</v>
      </c>
      <c r="AL1146" t="s">
        <v>8219</v>
      </c>
      <c r="AM1146">
        <v>46</v>
      </c>
      <c r="AP1146" t="s">
        <v>8221</v>
      </c>
      <c r="AQ1146">
        <v>1</v>
      </c>
    </row>
    <row r="1147" spans="1:43" x14ac:dyDescent="0.25">
      <c r="A1147" t="s">
        <v>8219</v>
      </c>
      <c r="B1147">
        <v>60</v>
      </c>
      <c r="G1147" t="s">
        <v>8220</v>
      </c>
      <c r="H1147">
        <v>8</v>
      </c>
      <c r="AL1147" t="s">
        <v>8219</v>
      </c>
      <c r="AM1147">
        <v>206</v>
      </c>
      <c r="AP1147" t="s">
        <v>8221</v>
      </c>
      <c r="AQ1147">
        <v>15</v>
      </c>
    </row>
    <row r="1148" spans="1:43" x14ac:dyDescent="0.25">
      <c r="A1148" t="s">
        <v>8219</v>
      </c>
      <c r="B1148">
        <v>445</v>
      </c>
      <c r="G1148" t="s">
        <v>8220</v>
      </c>
      <c r="H1148">
        <v>1</v>
      </c>
      <c r="AL1148" t="s">
        <v>8219</v>
      </c>
      <c r="AM1148">
        <v>18</v>
      </c>
      <c r="AP1148" t="s">
        <v>8221</v>
      </c>
      <c r="AQ1148">
        <v>1</v>
      </c>
    </row>
    <row r="1149" spans="1:43" x14ac:dyDescent="0.25">
      <c r="A1149" t="s">
        <v>8219</v>
      </c>
      <c r="B1149">
        <v>17</v>
      </c>
      <c r="G1149" t="s">
        <v>8220</v>
      </c>
      <c r="H1149">
        <v>0</v>
      </c>
      <c r="AL1149" t="s">
        <v>8219</v>
      </c>
      <c r="AM1149">
        <v>28</v>
      </c>
      <c r="AP1149" t="s">
        <v>8221</v>
      </c>
      <c r="AQ1149">
        <v>0</v>
      </c>
    </row>
    <row r="1150" spans="1:43" x14ac:dyDescent="0.25">
      <c r="A1150" t="s">
        <v>8219</v>
      </c>
      <c r="B1150">
        <v>194</v>
      </c>
      <c r="G1150" t="s">
        <v>8220</v>
      </c>
      <c r="H1150">
        <v>1</v>
      </c>
      <c r="AL1150" t="s">
        <v>8219</v>
      </c>
      <c r="AM1150">
        <v>11</v>
      </c>
      <c r="AP1150" t="s">
        <v>8221</v>
      </c>
      <c r="AQ1150">
        <v>1</v>
      </c>
    </row>
    <row r="1151" spans="1:43" x14ac:dyDescent="0.25">
      <c r="A1151" t="s">
        <v>8219</v>
      </c>
      <c r="B1151">
        <v>404</v>
      </c>
      <c r="G1151" t="s">
        <v>8220</v>
      </c>
      <c r="H1151">
        <v>0</v>
      </c>
      <c r="AL1151" t="s">
        <v>8219</v>
      </c>
      <c r="AM1151">
        <v>263</v>
      </c>
      <c r="AP1151" t="s">
        <v>8221</v>
      </c>
      <c r="AQ1151">
        <v>0</v>
      </c>
    </row>
    <row r="1152" spans="1:43" x14ac:dyDescent="0.25">
      <c r="A1152" t="s">
        <v>8219</v>
      </c>
      <c r="B1152">
        <v>194</v>
      </c>
      <c r="G1152" t="s">
        <v>8220</v>
      </c>
      <c r="H1152">
        <v>1</v>
      </c>
      <c r="AL1152" t="s">
        <v>8219</v>
      </c>
      <c r="AM1152">
        <v>308</v>
      </c>
      <c r="AP1152" t="s">
        <v>8221</v>
      </c>
      <c r="AQ1152">
        <v>0</v>
      </c>
    </row>
    <row r="1153" spans="1:43" x14ac:dyDescent="0.25">
      <c r="A1153" t="s">
        <v>8219</v>
      </c>
      <c r="B1153">
        <v>902</v>
      </c>
      <c r="G1153" t="s">
        <v>8220</v>
      </c>
      <c r="H1153">
        <v>2</v>
      </c>
      <c r="AL1153" t="s">
        <v>8219</v>
      </c>
      <c r="AM1153">
        <v>73</v>
      </c>
      <c r="AP1153" t="s">
        <v>8221</v>
      </c>
      <c r="AQ1153">
        <v>1</v>
      </c>
    </row>
    <row r="1154" spans="1:43" x14ac:dyDescent="0.25">
      <c r="A1154" t="s">
        <v>8219</v>
      </c>
      <c r="B1154">
        <v>1670</v>
      </c>
      <c r="G1154" t="s">
        <v>8220</v>
      </c>
      <c r="H1154">
        <v>0</v>
      </c>
      <c r="AL1154" t="s">
        <v>8219</v>
      </c>
      <c r="AM1154">
        <v>143</v>
      </c>
      <c r="AP1154" t="s">
        <v>8221</v>
      </c>
      <c r="AQ1154">
        <v>0</v>
      </c>
    </row>
    <row r="1155" spans="1:43" x14ac:dyDescent="0.25">
      <c r="A1155" t="s">
        <v>8219</v>
      </c>
      <c r="B1155">
        <v>1328</v>
      </c>
      <c r="G1155" t="s">
        <v>8220</v>
      </c>
      <c r="H1155">
        <v>1</v>
      </c>
      <c r="AL1155" t="s">
        <v>8219</v>
      </c>
      <c r="AM1155">
        <v>305</v>
      </c>
      <c r="AP1155" t="s">
        <v>8221</v>
      </c>
      <c r="AQ1155">
        <v>0</v>
      </c>
    </row>
    <row r="1156" spans="1:43" x14ac:dyDescent="0.25">
      <c r="A1156" t="s">
        <v>8219</v>
      </c>
      <c r="B1156">
        <v>944</v>
      </c>
      <c r="G1156" t="s">
        <v>8220</v>
      </c>
      <c r="H1156">
        <v>0</v>
      </c>
      <c r="AL1156" t="s">
        <v>8219</v>
      </c>
      <c r="AM1156">
        <v>187</v>
      </c>
      <c r="AP1156" t="s">
        <v>8221</v>
      </c>
      <c r="AQ1156">
        <v>3</v>
      </c>
    </row>
    <row r="1157" spans="1:43" x14ac:dyDescent="0.25">
      <c r="A1157" t="s">
        <v>8219</v>
      </c>
      <c r="B1157">
        <v>147</v>
      </c>
      <c r="G1157" t="s">
        <v>8220</v>
      </c>
      <c r="H1157">
        <v>0</v>
      </c>
      <c r="AL1157" t="s">
        <v>8219</v>
      </c>
      <c r="AM1157">
        <v>148</v>
      </c>
      <c r="AP1157" t="s">
        <v>8221</v>
      </c>
      <c r="AQ1157">
        <v>1</v>
      </c>
    </row>
    <row r="1158" spans="1:43" x14ac:dyDescent="0.25">
      <c r="A1158" t="s">
        <v>8219</v>
      </c>
      <c r="B1158">
        <v>99</v>
      </c>
      <c r="G1158" t="s">
        <v>8220</v>
      </c>
      <c r="H1158">
        <v>0</v>
      </c>
      <c r="AL1158" t="s">
        <v>8219</v>
      </c>
      <c r="AM1158">
        <v>69</v>
      </c>
      <c r="AP1158" t="s">
        <v>8221</v>
      </c>
      <c r="AQ1158">
        <v>13</v>
      </c>
    </row>
    <row r="1159" spans="1:43" x14ac:dyDescent="0.25">
      <c r="A1159" t="s">
        <v>8219</v>
      </c>
      <c r="B1159">
        <v>79</v>
      </c>
      <c r="G1159" t="s">
        <v>8220</v>
      </c>
      <c r="H1159">
        <v>0</v>
      </c>
      <c r="AL1159" t="s">
        <v>8219</v>
      </c>
      <c r="AM1159">
        <v>173</v>
      </c>
      <c r="AP1159" t="s">
        <v>8221</v>
      </c>
      <c r="AQ1159">
        <v>0</v>
      </c>
    </row>
    <row r="1160" spans="1:43" x14ac:dyDescent="0.25">
      <c r="A1160" t="s">
        <v>8219</v>
      </c>
      <c r="B1160">
        <v>75</v>
      </c>
      <c r="G1160" t="s">
        <v>8221</v>
      </c>
      <c r="H1160">
        <v>9</v>
      </c>
      <c r="AL1160" t="s">
        <v>8219</v>
      </c>
      <c r="AM1160">
        <v>269</v>
      </c>
      <c r="AP1160" t="s">
        <v>8221</v>
      </c>
      <c r="AQ1160">
        <v>6</v>
      </c>
    </row>
    <row r="1161" spans="1:43" x14ac:dyDescent="0.25">
      <c r="A1161" t="s">
        <v>8219</v>
      </c>
      <c r="B1161">
        <v>207</v>
      </c>
      <c r="G1161" t="s">
        <v>8221</v>
      </c>
      <c r="H1161">
        <v>1</v>
      </c>
      <c r="AL1161" t="s">
        <v>8219</v>
      </c>
      <c r="AM1161">
        <v>185</v>
      </c>
      <c r="AP1161" t="s">
        <v>8221</v>
      </c>
      <c r="AQ1161">
        <v>0</v>
      </c>
    </row>
    <row r="1162" spans="1:43" x14ac:dyDescent="0.25">
      <c r="A1162" t="s">
        <v>8219</v>
      </c>
      <c r="B1162">
        <v>102</v>
      </c>
      <c r="G1162" t="s">
        <v>8221</v>
      </c>
      <c r="H1162">
        <v>12</v>
      </c>
      <c r="AL1162" t="s">
        <v>8219</v>
      </c>
      <c r="AM1162">
        <v>176</v>
      </c>
      <c r="AP1162" t="s">
        <v>8221</v>
      </c>
      <c r="AQ1162">
        <v>14</v>
      </c>
    </row>
    <row r="1163" spans="1:43" x14ac:dyDescent="0.25">
      <c r="A1163" t="s">
        <v>8219</v>
      </c>
      <c r="B1163">
        <v>32</v>
      </c>
      <c r="G1163" t="s">
        <v>8221</v>
      </c>
      <c r="H1163">
        <v>0</v>
      </c>
      <c r="AL1163" t="s">
        <v>8219</v>
      </c>
      <c r="AM1163">
        <v>113</v>
      </c>
      <c r="AP1163" t="s">
        <v>8221</v>
      </c>
      <c r="AQ1163">
        <v>5</v>
      </c>
    </row>
    <row r="1164" spans="1:43" x14ac:dyDescent="0.25">
      <c r="A1164" t="s">
        <v>8219</v>
      </c>
      <c r="B1164">
        <v>480</v>
      </c>
      <c r="G1164" t="s">
        <v>8221</v>
      </c>
      <c r="H1164">
        <v>20</v>
      </c>
      <c r="AL1164" t="s">
        <v>8219</v>
      </c>
      <c r="AM1164">
        <v>23</v>
      </c>
      <c r="AP1164" t="s">
        <v>8221</v>
      </c>
      <c r="AQ1164">
        <v>6</v>
      </c>
    </row>
    <row r="1165" spans="1:43" x14ac:dyDescent="0.25">
      <c r="A1165" t="s">
        <v>8219</v>
      </c>
      <c r="B1165">
        <v>11</v>
      </c>
      <c r="G1165" t="s">
        <v>8221</v>
      </c>
      <c r="H1165">
        <v>16</v>
      </c>
      <c r="AL1165" t="s">
        <v>8219</v>
      </c>
      <c r="AM1165">
        <v>37</v>
      </c>
      <c r="AP1165" t="s">
        <v>8221</v>
      </c>
      <c r="AQ1165">
        <v>15</v>
      </c>
    </row>
    <row r="1166" spans="1:43" x14ac:dyDescent="0.25">
      <c r="A1166" t="s">
        <v>8219</v>
      </c>
      <c r="B1166">
        <v>12</v>
      </c>
      <c r="G1166" t="s">
        <v>8221</v>
      </c>
      <c r="H1166">
        <v>33</v>
      </c>
      <c r="AL1166" t="s">
        <v>8219</v>
      </c>
      <c r="AM1166">
        <v>146</v>
      </c>
      <c r="AP1166" t="s">
        <v>8221</v>
      </c>
      <c r="AQ1166">
        <v>0</v>
      </c>
    </row>
    <row r="1167" spans="1:43" x14ac:dyDescent="0.25">
      <c r="A1167" t="s">
        <v>8219</v>
      </c>
      <c r="B1167">
        <v>48</v>
      </c>
      <c r="G1167" t="s">
        <v>8221</v>
      </c>
      <c r="H1167">
        <v>2</v>
      </c>
      <c r="AL1167" t="s">
        <v>8219</v>
      </c>
      <c r="AM1167">
        <v>119</v>
      </c>
      <c r="AP1167" t="s">
        <v>8221</v>
      </c>
      <c r="AQ1167">
        <v>1</v>
      </c>
    </row>
    <row r="1168" spans="1:43" x14ac:dyDescent="0.25">
      <c r="A1168" t="s">
        <v>8219</v>
      </c>
      <c r="B1168">
        <v>59</v>
      </c>
      <c r="G1168" t="s">
        <v>8221</v>
      </c>
      <c r="H1168">
        <v>6</v>
      </c>
      <c r="AL1168" t="s">
        <v>8219</v>
      </c>
      <c r="AM1168">
        <v>163</v>
      </c>
      <c r="AP1168" t="s">
        <v>8221</v>
      </c>
      <c r="AQ1168">
        <v>9</v>
      </c>
    </row>
    <row r="1169" spans="1:43" x14ac:dyDescent="0.25">
      <c r="A1169" t="s">
        <v>8219</v>
      </c>
      <c r="B1169">
        <v>79</v>
      </c>
      <c r="G1169" t="s">
        <v>8221</v>
      </c>
      <c r="H1169">
        <v>0</v>
      </c>
      <c r="AL1169" t="s">
        <v>8219</v>
      </c>
      <c r="AM1169">
        <v>58</v>
      </c>
      <c r="AP1169" t="s">
        <v>8221</v>
      </c>
      <c r="AQ1169">
        <v>3</v>
      </c>
    </row>
    <row r="1170" spans="1:43" x14ac:dyDescent="0.25">
      <c r="A1170" t="s">
        <v>8219</v>
      </c>
      <c r="B1170">
        <v>14</v>
      </c>
      <c r="G1170" t="s">
        <v>8221</v>
      </c>
      <c r="H1170">
        <v>3</v>
      </c>
      <c r="AL1170" t="s">
        <v>8219</v>
      </c>
      <c r="AM1170">
        <v>15</v>
      </c>
      <c r="AP1170" t="s">
        <v>8221</v>
      </c>
      <c r="AQ1170">
        <v>3</v>
      </c>
    </row>
    <row r="1171" spans="1:43" x14ac:dyDescent="0.25">
      <c r="A1171" t="s">
        <v>8219</v>
      </c>
      <c r="B1171">
        <v>106</v>
      </c>
      <c r="G1171" t="s">
        <v>8221</v>
      </c>
      <c r="H1171">
        <v>0</v>
      </c>
      <c r="AL1171" t="s">
        <v>8219</v>
      </c>
      <c r="AM1171">
        <v>191</v>
      </c>
      <c r="AP1171" t="s">
        <v>8221</v>
      </c>
      <c r="AQ1171">
        <v>1</v>
      </c>
    </row>
    <row r="1172" spans="1:43" x14ac:dyDescent="0.25">
      <c r="A1172" t="s">
        <v>8219</v>
      </c>
      <c r="B1172">
        <v>25</v>
      </c>
      <c r="G1172" t="s">
        <v>8221</v>
      </c>
      <c r="H1172">
        <v>3</v>
      </c>
      <c r="AL1172" t="s">
        <v>8219</v>
      </c>
      <c r="AM1172">
        <v>17</v>
      </c>
      <c r="AP1172" t="s">
        <v>8221</v>
      </c>
      <c r="AQ1172">
        <v>3</v>
      </c>
    </row>
    <row r="1173" spans="1:43" x14ac:dyDescent="0.25">
      <c r="A1173" t="s">
        <v>8219</v>
      </c>
      <c r="B1173">
        <v>25</v>
      </c>
      <c r="G1173" t="s">
        <v>8221</v>
      </c>
      <c r="H1173">
        <v>13</v>
      </c>
      <c r="AL1173" t="s">
        <v>8219</v>
      </c>
      <c r="AM1173">
        <v>28</v>
      </c>
      <c r="AP1173" t="s">
        <v>8221</v>
      </c>
      <c r="AQ1173">
        <v>0</v>
      </c>
    </row>
    <row r="1174" spans="1:43" x14ac:dyDescent="0.25">
      <c r="A1174" t="s">
        <v>8219</v>
      </c>
      <c r="B1174">
        <v>29</v>
      </c>
      <c r="G1174" t="s">
        <v>8221</v>
      </c>
      <c r="H1174">
        <v>6</v>
      </c>
      <c r="AL1174" t="s">
        <v>8219</v>
      </c>
      <c r="AM1174">
        <v>18</v>
      </c>
      <c r="AP1174" t="s">
        <v>8221</v>
      </c>
      <c r="AQ1174">
        <v>2</v>
      </c>
    </row>
    <row r="1175" spans="1:43" x14ac:dyDescent="0.25">
      <c r="A1175" t="s">
        <v>8219</v>
      </c>
      <c r="B1175">
        <v>43</v>
      </c>
      <c r="G1175" t="s">
        <v>8221</v>
      </c>
      <c r="H1175">
        <v>1</v>
      </c>
      <c r="AL1175" t="s">
        <v>8219</v>
      </c>
      <c r="AM1175">
        <v>61</v>
      </c>
      <c r="AP1175" t="s">
        <v>8221</v>
      </c>
      <c r="AQ1175">
        <v>10</v>
      </c>
    </row>
    <row r="1176" spans="1:43" x14ac:dyDescent="0.25">
      <c r="A1176" t="s">
        <v>8219</v>
      </c>
      <c r="B1176">
        <v>46</v>
      </c>
      <c r="G1176" t="s">
        <v>8221</v>
      </c>
      <c r="H1176">
        <v>0</v>
      </c>
      <c r="AL1176" t="s">
        <v>8219</v>
      </c>
      <c r="AM1176">
        <v>108</v>
      </c>
      <c r="AP1176" t="s">
        <v>8221</v>
      </c>
      <c r="AQ1176">
        <v>5</v>
      </c>
    </row>
    <row r="1177" spans="1:43" x14ac:dyDescent="0.25">
      <c r="A1177" t="s">
        <v>8219</v>
      </c>
      <c r="B1177">
        <v>27</v>
      </c>
      <c r="G1177" t="s">
        <v>8221</v>
      </c>
      <c r="H1177">
        <v>5</v>
      </c>
      <c r="AL1177" t="s">
        <v>8219</v>
      </c>
      <c r="AM1177">
        <v>142</v>
      </c>
      <c r="AP1177" t="s">
        <v>8221</v>
      </c>
      <c r="AQ1177">
        <v>9</v>
      </c>
    </row>
    <row r="1178" spans="1:43" x14ac:dyDescent="0.25">
      <c r="A1178" t="s">
        <v>8219</v>
      </c>
      <c r="B1178">
        <v>112</v>
      </c>
      <c r="G1178" t="s">
        <v>8221</v>
      </c>
      <c r="H1178">
        <v>0</v>
      </c>
      <c r="AL1178" t="s">
        <v>8219</v>
      </c>
      <c r="AM1178">
        <v>74</v>
      </c>
      <c r="AP1178" t="s">
        <v>8221</v>
      </c>
      <c r="AQ1178">
        <v>13</v>
      </c>
    </row>
    <row r="1179" spans="1:43" x14ac:dyDescent="0.25">
      <c r="A1179" t="s">
        <v>8219</v>
      </c>
      <c r="B1179">
        <v>34</v>
      </c>
      <c r="G1179" t="s">
        <v>8221</v>
      </c>
      <c r="H1179">
        <v>36</v>
      </c>
      <c r="AL1179" t="s">
        <v>8219</v>
      </c>
      <c r="AM1179">
        <v>38</v>
      </c>
      <c r="AP1179" t="s">
        <v>8221</v>
      </c>
      <c r="AQ1179">
        <v>0</v>
      </c>
    </row>
    <row r="1180" spans="1:43" x14ac:dyDescent="0.25">
      <c r="A1180" t="s">
        <v>8219</v>
      </c>
      <c r="B1180">
        <v>145</v>
      </c>
      <c r="G1180" t="s">
        <v>8221</v>
      </c>
      <c r="H1180">
        <v>1</v>
      </c>
      <c r="AL1180" t="s">
        <v>8219</v>
      </c>
      <c r="AM1180">
        <v>20</v>
      </c>
      <c r="AP1180" t="s">
        <v>8221</v>
      </c>
      <c r="AQ1180">
        <v>8</v>
      </c>
    </row>
    <row r="1181" spans="1:43" x14ac:dyDescent="0.25">
      <c r="A1181" t="s">
        <v>8219</v>
      </c>
      <c r="B1181">
        <v>19</v>
      </c>
      <c r="G1181" t="s">
        <v>8221</v>
      </c>
      <c r="H1181">
        <v>1</v>
      </c>
      <c r="AL1181" t="s">
        <v>8219</v>
      </c>
      <c r="AM1181">
        <v>24</v>
      </c>
      <c r="AP1181" t="s">
        <v>8221</v>
      </c>
      <c r="AQ1181">
        <v>3</v>
      </c>
    </row>
    <row r="1182" spans="1:43" x14ac:dyDescent="0.25">
      <c r="A1182" t="s">
        <v>8219</v>
      </c>
      <c r="B1182">
        <v>288</v>
      </c>
      <c r="G1182" t="s">
        <v>8221</v>
      </c>
      <c r="H1182">
        <v>1</v>
      </c>
      <c r="AL1182" t="s">
        <v>8219</v>
      </c>
      <c r="AM1182">
        <v>66</v>
      </c>
      <c r="AP1182" t="s">
        <v>8221</v>
      </c>
      <c r="AQ1182">
        <v>3</v>
      </c>
    </row>
    <row r="1183" spans="1:43" x14ac:dyDescent="0.25">
      <c r="A1183" t="s">
        <v>8219</v>
      </c>
      <c r="B1183">
        <v>14</v>
      </c>
      <c r="G1183" t="s">
        <v>8221</v>
      </c>
      <c r="H1183">
        <v>9</v>
      </c>
      <c r="AL1183" t="s">
        <v>8219</v>
      </c>
      <c r="AM1183">
        <v>28</v>
      </c>
      <c r="AP1183" t="s">
        <v>8221</v>
      </c>
      <c r="AQ1183">
        <v>0</v>
      </c>
    </row>
    <row r="1184" spans="1:43" x14ac:dyDescent="0.25">
      <c r="A1184" t="s">
        <v>8219</v>
      </c>
      <c r="B1184">
        <v>7</v>
      </c>
      <c r="G1184" t="s">
        <v>8221</v>
      </c>
      <c r="H1184">
        <v>1</v>
      </c>
      <c r="AL1184" t="s">
        <v>8219</v>
      </c>
      <c r="AM1184">
        <v>24</v>
      </c>
      <c r="AP1184" t="s">
        <v>8221</v>
      </c>
      <c r="AQ1184">
        <v>6</v>
      </c>
    </row>
    <row r="1185" spans="1:43" x14ac:dyDescent="0.25">
      <c r="A1185" t="s">
        <v>8219</v>
      </c>
      <c r="B1185">
        <v>211</v>
      </c>
      <c r="G1185" t="s">
        <v>8221</v>
      </c>
      <c r="H1185">
        <v>0</v>
      </c>
      <c r="AL1185" t="s">
        <v>8219</v>
      </c>
      <c r="AM1185">
        <v>73</v>
      </c>
      <c r="AP1185" t="s">
        <v>8221</v>
      </c>
      <c r="AQ1185">
        <v>4</v>
      </c>
    </row>
    <row r="1186" spans="1:43" x14ac:dyDescent="0.25">
      <c r="A1186" t="s">
        <v>8219</v>
      </c>
      <c r="B1186">
        <v>85</v>
      </c>
      <c r="G1186" t="s">
        <v>8221</v>
      </c>
      <c r="H1186">
        <v>1</v>
      </c>
      <c r="AL1186" t="s">
        <v>8219</v>
      </c>
      <c r="AM1186">
        <v>3</v>
      </c>
      <c r="AP1186" t="s">
        <v>8221</v>
      </c>
      <c r="AQ1186">
        <v>1</v>
      </c>
    </row>
    <row r="1187" spans="1:43" x14ac:dyDescent="0.25">
      <c r="A1187" t="s">
        <v>8219</v>
      </c>
      <c r="B1187">
        <v>103</v>
      </c>
      <c r="G1187" t="s">
        <v>8221</v>
      </c>
      <c r="H1187">
        <v>1</v>
      </c>
      <c r="AL1187" t="s">
        <v>8219</v>
      </c>
      <c r="AM1187">
        <v>20</v>
      </c>
      <c r="AP1187" t="s">
        <v>8221</v>
      </c>
      <c r="AQ1187">
        <v>0</v>
      </c>
    </row>
    <row r="1188" spans="1:43" x14ac:dyDescent="0.25">
      <c r="A1188" t="s">
        <v>8219</v>
      </c>
      <c r="B1188">
        <v>113</v>
      </c>
      <c r="G1188" t="s">
        <v>8221</v>
      </c>
      <c r="H1188">
        <v>4</v>
      </c>
      <c r="AL1188" t="s">
        <v>8219</v>
      </c>
      <c r="AM1188">
        <v>21</v>
      </c>
      <c r="AP1188" t="s">
        <v>8221</v>
      </c>
      <c r="AQ1188">
        <v>4</v>
      </c>
    </row>
    <row r="1189" spans="1:43" x14ac:dyDescent="0.25">
      <c r="A1189" t="s">
        <v>8219</v>
      </c>
      <c r="B1189">
        <v>167</v>
      </c>
      <c r="G1189" t="s">
        <v>8221</v>
      </c>
      <c r="H1189">
        <v>2</v>
      </c>
      <c r="AL1189" t="s">
        <v>8219</v>
      </c>
      <c r="AM1189">
        <v>94</v>
      </c>
      <c r="AP1189" t="s">
        <v>8221</v>
      </c>
      <c r="AQ1189">
        <v>5</v>
      </c>
    </row>
    <row r="1190" spans="1:43" x14ac:dyDescent="0.25">
      <c r="A1190" t="s">
        <v>8219</v>
      </c>
      <c r="B1190">
        <v>73</v>
      </c>
      <c r="G1190" t="s">
        <v>8221</v>
      </c>
      <c r="H1190">
        <v>2</v>
      </c>
      <c r="AL1190" t="s">
        <v>8219</v>
      </c>
      <c r="AM1190">
        <v>139</v>
      </c>
      <c r="AP1190" t="s">
        <v>8221</v>
      </c>
      <c r="AQ1190">
        <v>4</v>
      </c>
    </row>
    <row r="1191" spans="1:43" x14ac:dyDescent="0.25">
      <c r="A1191" t="s">
        <v>8219</v>
      </c>
      <c r="B1191">
        <v>75</v>
      </c>
      <c r="G1191" t="s">
        <v>8221</v>
      </c>
      <c r="H1191">
        <v>2</v>
      </c>
      <c r="AL1191" t="s">
        <v>8219</v>
      </c>
      <c r="AM1191">
        <v>130</v>
      </c>
      <c r="AP1191" t="s">
        <v>8221</v>
      </c>
      <c r="AQ1191">
        <v>5</v>
      </c>
    </row>
    <row r="1192" spans="1:43" x14ac:dyDescent="0.25">
      <c r="A1192" t="s">
        <v>8219</v>
      </c>
      <c r="B1192">
        <v>614</v>
      </c>
      <c r="G1192" t="s">
        <v>8221</v>
      </c>
      <c r="H1192">
        <v>0</v>
      </c>
      <c r="AL1192" t="s">
        <v>8219</v>
      </c>
      <c r="AM1192">
        <v>31</v>
      </c>
      <c r="AP1192" t="s">
        <v>8221</v>
      </c>
      <c r="AQ1192">
        <v>1</v>
      </c>
    </row>
    <row r="1193" spans="1:43" x14ac:dyDescent="0.25">
      <c r="A1193" t="s">
        <v>8219</v>
      </c>
      <c r="B1193">
        <v>107</v>
      </c>
      <c r="G1193" t="s">
        <v>8221</v>
      </c>
      <c r="H1193">
        <v>2</v>
      </c>
      <c r="AL1193" t="s">
        <v>8219</v>
      </c>
      <c r="AM1193">
        <v>13</v>
      </c>
      <c r="AP1193" t="s">
        <v>8221</v>
      </c>
      <c r="AQ1193">
        <v>1</v>
      </c>
    </row>
    <row r="1194" spans="1:43" x14ac:dyDescent="0.25">
      <c r="A1194" t="s">
        <v>8219</v>
      </c>
      <c r="B1194">
        <v>1224</v>
      </c>
      <c r="G1194" t="s">
        <v>8221</v>
      </c>
      <c r="H1194">
        <v>4</v>
      </c>
      <c r="AL1194" t="s">
        <v>8219</v>
      </c>
      <c r="AM1194">
        <v>90</v>
      </c>
      <c r="AP1194" t="s">
        <v>8221</v>
      </c>
      <c r="AQ1194">
        <v>0</v>
      </c>
    </row>
    <row r="1195" spans="1:43" x14ac:dyDescent="0.25">
      <c r="A1195" t="s">
        <v>8219</v>
      </c>
      <c r="B1195">
        <v>104</v>
      </c>
      <c r="G1195" t="s">
        <v>8221</v>
      </c>
      <c r="H1195">
        <v>2</v>
      </c>
      <c r="AL1195" t="s">
        <v>8219</v>
      </c>
      <c r="AM1195">
        <v>141</v>
      </c>
      <c r="AP1195" t="s">
        <v>8221</v>
      </c>
      <c r="AQ1195">
        <v>14</v>
      </c>
    </row>
    <row r="1196" spans="1:43" x14ac:dyDescent="0.25">
      <c r="A1196" t="s">
        <v>8219</v>
      </c>
      <c r="B1196">
        <v>79</v>
      </c>
      <c r="G1196" t="s">
        <v>8221</v>
      </c>
      <c r="H1196">
        <v>0</v>
      </c>
      <c r="AL1196" t="s">
        <v>8219</v>
      </c>
      <c r="AM1196">
        <v>23</v>
      </c>
      <c r="AP1196" t="s">
        <v>8221</v>
      </c>
      <c r="AQ1196">
        <v>3</v>
      </c>
    </row>
    <row r="1197" spans="1:43" x14ac:dyDescent="0.25">
      <c r="A1197" t="s">
        <v>8219</v>
      </c>
      <c r="B1197">
        <v>157</v>
      </c>
      <c r="G1197" t="s">
        <v>8221</v>
      </c>
      <c r="H1197">
        <v>1</v>
      </c>
      <c r="AL1197" t="s">
        <v>8219</v>
      </c>
      <c r="AM1197">
        <v>18</v>
      </c>
      <c r="AP1197" t="s">
        <v>8221</v>
      </c>
      <c r="AQ1197">
        <v>10</v>
      </c>
    </row>
    <row r="1198" spans="1:43" x14ac:dyDescent="0.25">
      <c r="A1198" t="s">
        <v>8219</v>
      </c>
      <c r="B1198">
        <v>50</v>
      </c>
      <c r="G1198" t="s">
        <v>8221</v>
      </c>
      <c r="H1198">
        <v>0</v>
      </c>
      <c r="AL1198" t="s">
        <v>8219</v>
      </c>
      <c r="AM1198">
        <v>76</v>
      </c>
      <c r="AP1198" t="s">
        <v>8221</v>
      </c>
      <c r="AQ1198">
        <v>17</v>
      </c>
    </row>
    <row r="1199" spans="1:43" x14ac:dyDescent="0.25">
      <c r="A1199" t="s">
        <v>8219</v>
      </c>
      <c r="B1199">
        <v>64</v>
      </c>
      <c r="G1199" t="s">
        <v>8221</v>
      </c>
      <c r="H1199">
        <v>2</v>
      </c>
      <c r="AL1199" t="s">
        <v>8219</v>
      </c>
      <c r="AM1199">
        <v>93</v>
      </c>
      <c r="AP1199" t="s">
        <v>8221</v>
      </c>
      <c r="AQ1199">
        <v>2</v>
      </c>
    </row>
    <row r="1200" spans="1:43" x14ac:dyDescent="0.25">
      <c r="A1200" t="s">
        <v>8219</v>
      </c>
      <c r="B1200">
        <v>200</v>
      </c>
      <c r="G1200" t="s">
        <v>8221</v>
      </c>
      <c r="H1200">
        <v>7</v>
      </c>
      <c r="AL1200" t="s">
        <v>8219</v>
      </c>
      <c r="AM1200">
        <v>69</v>
      </c>
      <c r="AP1200" t="s">
        <v>8221</v>
      </c>
      <c r="AQ1200">
        <v>0</v>
      </c>
    </row>
    <row r="1201" spans="1:43" x14ac:dyDescent="0.25">
      <c r="A1201" t="s">
        <v>8219</v>
      </c>
      <c r="B1201">
        <v>22</v>
      </c>
      <c r="G1201" t="s">
        <v>8221</v>
      </c>
      <c r="H1201">
        <v>5</v>
      </c>
      <c r="AL1201" t="s">
        <v>8219</v>
      </c>
      <c r="AM1201">
        <v>21</v>
      </c>
      <c r="AP1201" t="s">
        <v>8221</v>
      </c>
      <c r="AQ1201">
        <v>4</v>
      </c>
    </row>
    <row r="1202" spans="1:43" x14ac:dyDescent="0.25">
      <c r="A1202" t="s">
        <v>8219</v>
      </c>
      <c r="B1202">
        <v>163</v>
      </c>
      <c r="G1202" t="s">
        <v>8221</v>
      </c>
      <c r="H1202">
        <v>0</v>
      </c>
      <c r="AL1202" t="s">
        <v>8219</v>
      </c>
      <c r="AM1202">
        <v>57</v>
      </c>
      <c r="AP1202" t="s">
        <v>8221</v>
      </c>
      <c r="AQ1202">
        <v>12</v>
      </c>
    </row>
    <row r="1203" spans="1:43" x14ac:dyDescent="0.25">
      <c r="A1203" t="s">
        <v>8219</v>
      </c>
      <c r="B1203">
        <v>77</v>
      </c>
      <c r="G1203" t="s">
        <v>8221</v>
      </c>
      <c r="H1203">
        <v>0</v>
      </c>
      <c r="AL1203" t="s">
        <v>8219</v>
      </c>
      <c r="AM1203">
        <v>108</v>
      </c>
      <c r="AP1203" t="s">
        <v>8221</v>
      </c>
      <c r="AQ1203">
        <v>3</v>
      </c>
    </row>
    <row r="1204" spans="1:43" x14ac:dyDescent="0.25">
      <c r="A1204" t="s">
        <v>8219</v>
      </c>
      <c r="B1204">
        <v>89</v>
      </c>
      <c r="G1204" t="s">
        <v>8221</v>
      </c>
      <c r="H1204">
        <v>0</v>
      </c>
      <c r="AL1204" t="s">
        <v>8219</v>
      </c>
      <c r="AM1204">
        <v>83</v>
      </c>
      <c r="AP1204" t="s">
        <v>8221</v>
      </c>
      <c r="AQ1204">
        <v>12</v>
      </c>
    </row>
    <row r="1205" spans="1:43" x14ac:dyDescent="0.25">
      <c r="A1205" t="s">
        <v>8219</v>
      </c>
      <c r="B1205">
        <v>3355</v>
      </c>
      <c r="G1205" t="s">
        <v>8221</v>
      </c>
      <c r="H1205">
        <v>2</v>
      </c>
      <c r="AL1205" t="s">
        <v>8219</v>
      </c>
      <c r="AM1205">
        <v>96</v>
      </c>
      <c r="AP1205" t="s">
        <v>8221</v>
      </c>
      <c r="AQ1205">
        <v>0</v>
      </c>
    </row>
    <row r="1206" spans="1:43" x14ac:dyDescent="0.25">
      <c r="A1206" t="s">
        <v>8219</v>
      </c>
      <c r="B1206">
        <v>537</v>
      </c>
      <c r="G1206" t="s">
        <v>8221</v>
      </c>
      <c r="H1206">
        <v>0</v>
      </c>
      <c r="AL1206" t="s">
        <v>8219</v>
      </c>
      <c r="AM1206">
        <v>64</v>
      </c>
      <c r="AP1206" t="s">
        <v>8221</v>
      </c>
      <c r="AQ1206">
        <v>7</v>
      </c>
    </row>
    <row r="1207" spans="1:43" x14ac:dyDescent="0.25">
      <c r="A1207" t="s">
        <v>8219</v>
      </c>
      <c r="B1207">
        <v>125</v>
      </c>
      <c r="G1207" t="s">
        <v>8221</v>
      </c>
      <c r="H1207">
        <v>0</v>
      </c>
      <c r="AL1207" t="s">
        <v>8219</v>
      </c>
      <c r="AM1207">
        <v>14</v>
      </c>
      <c r="AP1207" t="s">
        <v>8221</v>
      </c>
      <c r="AQ1207">
        <v>2</v>
      </c>
    </row>
    <row r="1208" spans="1:43" x14ac:dyDescent="0.25">
      <c r="A1208" t="s">
        <v>8219</v>
      </c>
      <c r="B1208">
        <v>163</v>
      </c>
      <c r="G1208" t="s">
        <v>8221</v>
      </c>
      <c r="H1208">
        <v>28</v>
      </c>
      <c r="AL1208" t="s">
        <v>8219</v>
      </c>
      <c r="AM1208">
        <v>169</v>
      </c>
      <c r="AP1208" t="s">
        <v>8221</v>
      </c>
      <c r="AQ1208">
        <v>1</v>
      </c>
    </row>
    <row r="1209" spans="1:43" x14ac:dyDescent="0.25">
      <c r="A1209" t="s">
        <v>8219</v>
      </c>
      <c r="B1209">
        <v>283</v>
      </c>
      <c r="G1209" t="s">
        <v>8221</v>
      </c>
      <c r="H1209">
        <v>2</v>
      </c>
      <c r="AL1209" t="s">
        <v>8219</v>
      </c>
      <c r="AM1209">
        <v>33</v>
      </c>
      <c r="AP1209" t="s">
        <v>8221</v>
      </c>
      <c r="AQ1209">
        <v>4</v>
      </c>
    </row>
    <row r="1210" spans="1:43" x14ac:dyDescent="0.25">
      <c r="A1210" t="s">
        <v>8219</v>
      </c>
      <c r="B1210">
        <v>352</v>
      </c>
      <c r="G1210" t="s">
        <v>8221</v>
      </c>
      <c r="H1210">
        <v>0</v>
      </c>
      <c r="AL1210" t="s">
        <v>8219</v>
      </c>
      <c r="AM1210">
        <v>102</v>
      </c>
      <c r="AP1210" t="s">
        <v>8221</v>
      </c>
      <c r="AQ1210">
        <v>4</v>
      </c>
    </row>
    <row r="1211" spans="1:43" x14ac:dyDescent="0.25">
      <c r="A1211" t="s">
        <v>8219</v>
      </c>
      <c r="B1211">
        <v>94</v>
      </c>
      <c r="G1211" t="s">
        <v>8221</v>
      </c>
      <c r="H1211">
        <v>0</v>
      </c>
      <c r="AL1211" t="s">
        <v>8219</v>
      </c>
      <c r="AM1211">
        <v>104</v>
      </c>
      <c r="AP1211" t="s">
        <v>8221</v>
      </c>
      <c r="AQ1211">
        <v>17</v>
      </c>
    </row>
    <row r="1212" spans="1:43" x14ac:dyDescent="0.25">
      <c r="A1212" t="s">
        <v>8219</v>
      </c>
      <c r="B1212">
        <v>67</v>
      </c>
      <c r="G1212" t="s">
        <v>8221</v>
      </c>
      <c r="H1212">
        <v>0</v>
      </c>
      <c r="AL1212" t="s">
        <v>8219</v>
      </c>
      <c r="AM1212">
        <v>20</v>
      </c>
      <c r="AP1212" t="s">
        <v>8221</v>
      </c>
      <c r="AQ1212">
        <v>7</v>
      </c>
    </row>
    <row r="1213" spans="1:43" x14ac:dyDescent="0.25">
      <c r="A1213" t="s">
        <v>8219</v>
      </c>
      <c r="B1213">
        <v>221</v>
      </c>
      <c r="G1213" t="s">
        <v>8221</v>
      </c>
      <c r="H1213">
        <v>4</v>
      </c>
      <c r="AL1213" t="s">
        <v>8219</v>
      </c>
      <c r="AM1213">
        <v>35</v>
      </c>
      <c r="AP1213" t="s">
        <v>8221</v>
      </c>
      <c r="AQ1213">
        <v>2</v>
      </c>
    </row>
    <row r="1214" spans="1:43" x14ac:dyDescent="0.25">
      <c r="A1214" t="s">
        <v>8219</v>
      </c>
      <c r="B1214">
        <v>2165</v>
      </c>
      <c r="G1214" t="s">
        <v>8221</v>
      </c>
      <c r="H1214">
        <v>12</v>
      </c>
      <c r="AL1214" t="s">
        <v>8219</v>
      </c>
      <c r="AM1214">
        <v>94</v>
      </c>
      <c r="AP1214" t="s">
        <v>8221</v>
      </c>
      <c r="AQ1214">
        <v>5</v>
      </c>
    </row>
    <row r="1215" spans="1:43" x14ac:dyDescent="0.25">
      <c r="A1215" t="s">
        <v>8219</v>
      </c>
      <c r="B1215">
        <v>179</v>
      </c>
      <c r="G1215" t="s">
        <v>8221</v>
      </c>
      <c r="H1215">
        <v>0</v>
      </c>
      <c r="AL1215" t="s">
        <v>8219</v>
      </c>
      <c r="AM1215">
        <v>14</v>
      </c>
      <c r="AP1215" t="s">
        <v>8221</v>
      </c>
      <c r="AQ1215">
        <v>1</v>
      </c>
    </row>
    <row r="1216" spans="1:43" x14ac:dyDescent="0.25">
      <c r="A1216" t="s">
        <v>8219</v>
      </c>
      <c r="B1216">
        <v>123</v>
      </c>
      <c r="G1216" t="s">
        <v>8221</v>
      </c>
      <c r="H1216">
        <v>33</v>
      </c>
      <c r="AL1216" t="s">
        <v>8219</v>
      </c>
      <c r="AM1216">
        <v>15</v>
      </c>
      <c r="AP1216" t="s">
        <v>8221</v>
      </c>
      <c r="AQ1216">
        <v>1</v>
      </c>
    </row>
    <row r="1217" spans="1:43" x14ac:dyDescent="0.25">
      <c r="A1217" t="s">
        <v>8219</v>
      </c>
      <c r="B1217">
        <v>1104</v>
      </c>
      <c r="G1217" t="s">
        <v>8221</v>
      </c>
      <c r="H1217">
        <v>0</v>
      </c>
      <c r="AL1217" t="s">
        <v>8219</v>
      </c>
      <c r="AM1217">
        <v>51</v>
      </c>
      <c r="AP1217" t="s">
        <v>8221</v>
      </c>
      <c r="AQ1217">
        <v>14</v>
      </c>
    </row>
    <row r="1218" spans="1:43" x14ac:dyDescent="0.25">
      <c r="A1218" t="s">
        <v>8219</v>
      </c>
      <c r="B1218">
        <v>403</v>
      </c>
      <c r="G1218" t="s">
        <v>8221</v>
      </c>
      <c r="H1218">
        <v>4</v>
      </c>
      <c r="AL1218" t="s">
        <v>8219</v>
      </c>
      <c r="AM1218">
        <v>19</v>
      </c>
      <c r="AP1218" t="s">
        <v>8221</v>
      </c>
      <c r="AQ1218">
        <v>26</v>
      </c>
    </row>
    <row r="1219" spans="1:43" x14ac:dyDescent="0.25">
      <c r="A1219" t="s">
        <v>8219</v>
      </c>
      <c r="B1219">
        <v>109</v>
      </c>
      <c r="G1219" t="s">
        <v>8221</v>
      </c>
      <c r="H1219">
        <v>0</v>
      </c>
      <c r="AL1219" t="s">
        <v>8219</v>
      </c>
      <c r="AM1219">
        <v>23</v>
      </c>
      <c r="AP1219" t="s">
        <v>8221</v>
      </c>
      <c r="AQ1219">
        <v>2</v>
      </c>
    </row>
    <row r="1220" spans="1:43" x14ac:dyDescent="0.25">
      <c r="A1220" t="s">
        <v>8219</v>
      </c>
      <c r="B1220">
        <v>372</v>
      </c>
      <c r="G1220" t="s">
        <v>8220</v>
      </c>
      <c r="H1220">
        <v>0</v>
      </c>
      <c r="AL1220" t="s">
        <v>8219</v>
      </c>
      <c r="AM1220">
        <v>97</v>
      </c>
      <c r="AP1220" t="s">
        <v>8221</v>
      </c>
      <c r="AQ1220">
        <v>1</v>
      </c>
    </row>
    <row r="1221" spans="1:43" x14ac:dyDescent="0.25">
      <c r="A1221" t="s">
        <v>8219</v>
      </c>
      <c r="B1221">
        <v>311</v>
      </c>
      <c r="G1221" t="s">
        <v>8220</v>
      </c>
      <c r="H1221">
        <v>3</v>
      </c>
      <c r="AL1221" t="s">
        <v>8219</v>
      </c>
      <c r="AM1221">
        <v>76</v>
      </c>
      <c r="AP1221" t="s">
        <v>8221</v>
      </c>
      <c r="AQ1221">
        <v>3</v>
      </c>
    </row>
    <row r="1222" spans="1:43" x14ac:dyDescent="0.25">
      <c r="A1222" t="s">
        <v>8219</v>
      </c>
      <c r="B1222">
        <v>61</v>
      </c>
      <c r="G1222" t="s">
        <v>8220</v>
      </c>
      <c r="H1222">
        <v>0</v>
      </c>
      <c r="AL1222" t="s">
        <v>8219</v>
      </c>
      <c r="AM1222">
        <v>11</v>
      </c>
      <c r="AP1222" t="s">
        <v>8221</v>
      </c>
      <c r="AQ1222">
        <v>7</v>
      </c>
    </row>
    <row r="1223" spans="1:43" x14ac:dyDescent="0.25">
      <c r="A1223" t="s">
        <v>8219</v>
      </c>
      <c r="B1223">
        <v>115</v>
      </c>
      <c r="G1223" t="s">
        <v>8220</v>
      </c>
      <c r="H1223">
        <v>0</v>
      </c>
      <c r="AL1223" t="s">
        <v>8219</v>
      </c>
      <c r="AM1223">
        <v>52</v>
      </c>
      <c r="AP1223" t="s">
        <v>8221</v>
      </c>
      <c r="AQ1223">
        <v>9</v>
      </c>
    </row>
    <row r="1224" spans="1:43" x14ac:dyDescent="0.25">
      <c r="A1224" t="s">
        <v>8219</v>
      </c>
      <c r="B1224">
        <v>111</v>
      </c>
      <c r="G1224" t="s">
        <v>8220</v>
      </c>
      <c r="H1224">
        <v>1</v>
      </c>
      <c r="AL1224" t="s">
        <v>8219</v>
      </c>
      <c r="AM1224">
        <v>95</v>
      </c>
      <c r="AP1224" t="s">
        <v>8221</v>
      </c>
      <c r="AQ1224">
        <v>20</v>
      </c>
    </row>
    <row r="1225" spans="1:43" x14ac:dyDescent="0.25">
      <c r="A1225" t="s">
        <v>8219</v>
      </c>
      <c r="B1225">
        <v>337</v>
      </c>
      <c r="G1225" t="s">
        <v>8220</v>
      </c>
      <c r="H1225">
        <v>0</v>
      </c>
      <c r="AL1225" t="s">
        <v>8219</v>
      </c>
      <c r="AM1225">
        <v>35</v>
      </c>
      <c r="AP1225" t="s">
        <v>8221</v>
      </c>
      <c r="AQ1225">
        <v>6</v>
      </c>
    </row>
    <row r="1226" spans="1:43" x14ac:dyDescent="0.25">
      <c r="A1226" t="s">
        <v>8219</v>
      </c>
      <c r="B1226">
        <v>9</v>
      </c>
      <c r="G1226" t="s">
        <v>8220</v>
      </c>
      <c r="H1226">
        <v>2</v>
      </c>
      <c r="AL1226" t="s">
        <v>8219</v>
      </c>
      <c r="AM1226">
        <v>21</v>
      </c>
      <c r="AP1226" t="s">
        <v>8221</v>
      </c>
      <c r="AQ1226">
        <v>13</v>
      </c>
    </row>
    <row r="1227" spans="1:43" x14ac:dyDescent="0.25">
      <c r="A1227" t="s">
        <v>8219</v>
      </c>
      <c r="B1227">
        <v>120</v>
      </c>
      <c r="G1227" t="s">
        <v>8220</v>
      </c>
      <c r="H1227">
        <v>1</v>
      </c>
      <c r="AL1227" t="s">
        <v>8219</v>
      </c>
      <c r="AM1227">
        <v>93</v>
      </c>
      <c r="AP1227" t="s">
        <v>8221</v>
      </c>
      <c r="AQ1227">
        <v>1</v>
      </c>
    </row>
    <row r="1228" spans="1:43" x14ac:dyDescent="0.25">
      <c r="A1228" t="s">
        <v>8219</v>
      </c>
      <c r="B1228">
        <v>102</v>
      </c>
      <c r="G1228" t="s">
        <v>8220</v>
      </c>
      <c r="H1228">
        <v>2</v>
      </c>
      <c r="AL1228" t="s">
        <v>8219</v>
      </c>
      <c r="AM1228">
        <v>11</v>
      </c>
      <c r="AP1228" t="s">
        <v>8221</v>
      </c>
      <c r="AQ1228">
        <v>0</v>
      </c>
    </row>
    <row r="1229" spans="1:43" x14ac:dyDescent="0.25">
      <c r="A1229" t="s">
        <v>8219</v>
      </c>
      <c r="B1229">
        <v>186</v>
      </c>
      <c r="G1229" t="s">
        <v>8220</v>
      </c>
      <c r="H1229">
        <v>2</v>
      </c>
      <c r="AL1229" t="s">
        <v>8219</v>
      </c>
      <c r="AM1229">
        <v>21</v>
      </c>
      <c r="AP1229" t="s">
        <v>8221</v>
      </c>
      <c r="AQ1229">
        <v>1</v>
      </c>
    </row>
    <row r="1230" spans="1:43" x14ac:dyDescent="0.25">
      <c r="A1230" t="s">
        <v>8219</v>
      </c>
      <c r="B1230">
        <v>15</v>
      </c>
      <c r="G1230" t="s">
        <v>8220</v>
      </c>
      <c r="H1230">
        <v>4</v>
      </c>
      <c r="AL1230" t="s">
        <v>8219</v>
      </c>
      <c r="AM1230">
        <v>54</v>
      </c>
      <c r="AP1230" t="s">
        <v>8221</v>
      </c>
      <c r="AQ1230">
        <v>0</v>
      </c>
    </row>
    <row r="1231" spans="1:43" x14ac:dyDescent="0.25">
      <c r="A1231" t="s">
        <v>8219</v>
      </c>
      <c r="B1231">
        <v>67</v>
      </c>
      <c r="G1231" t="s">
        <v>8220</v>
      </c>
      <c r="H1231">
        <v>0</v>
      </c>
      <c r="AL1231" t="s">
        <v>8219</v>
      </c>
      <c r="AM1231">
        <v>31</v>
      </c>
      <c r="AP1231" t="s">
        <v>8221</v>
      </c>
      <c r="AQ1231">
        <v>2</v>
      </c>
    </row>
    <row r="1232" spans="1:43" x14ac:dyDescent="0.25">
      <c r="A1232" t="s">
        <v>8219</v>
      </c>
      <c r="B1232">
        <v>130</v>
      </c>
      <c r="G1232" t="s">
        <v>8220</v>
      </c>
      <c r="H1232">
        <v>0</v>
      </c>
      <c r="AL1232" t="s">
        <v>8219</v>
      </c>
      <c r="AM1232">
        <v>132</v>
      </c>
      <c r="AP1232" t="s">
        <v>8221</v>
      </c>
      <c r="AQ1232">
        <v>13</v>
      </c>
    </row>
    <row r="1233" spans="1:43" x14ac:dyDescent="0.25">
      <c r="A1233" t="s">
        <v>8219</v>
      </c>
      <c r="B1233">
        <v>16</v>
      </c>
      <c r="G1233" t="s">
        <v>8220</v>
      </c>
      <c r="H1233">
        <v>0</v>
      </c>
      <c r="AL1233" t="s">
        <v>8219</v>
      </c>
      <c r="AM1233">
        <v>3</v>
      </c>
      <c r="AP1233" t="s">
        <v>8221</v>
      </c>
      <c r="AQ1233">
        <v>9</v>
      </c>
    </row>
    <row r="1234" spans="1:43" x14ac:dyDescent="0.25">
      <c r="A1234" t="s">
        <v>8219</v>
      </c>
      <c r="B1234">
        <v>67</v>
      </c>
      <c r="G1234" t="s">
        <v>8220</v>
      </c>
      <c r="H1234">
        <v>0</v>
      </c>
      <c r="AL1234" t="s">
        <v>8219</v>
      </c>
      <c r="AM1234">
        <v>6</v>
      </c>
      <c r="AP1234" t="s">
        <v>8221</v>
      </c>
      <c r="AQ1234">
        <v>2</v>
      </c>
    </row>
    <row r="1235" spans="1:43" x14ac:dyDescent="0.25">
      <c r="A1235" t="s">
        <v>8219</v>
      </c>
      <c r="B1235">
        <v>124</v>
      </c>
      <c r="G1235" t="s">
        <v>8220</v>
      </c>
      <c r="H1235">
        <v>0</v>
      </c>
      <c r="AL1235" t="s">
        <v>8219</v>
      </c>
      <c r="AM1235">
        <v>10</v>
      </c>
      <c r="AP1235" t="s">
        <v>8221</v>
      </c>
      <c r="AQ1235">
        <v>0</v>
      </c>
    </row>
    <row r="1236" spans="1:43" x14ac:dyDescent="0.25">
      <c r="A1236" t="s">
        <v>8219</v>
      </c>
      <c r="B1236">
        <v>80</v>
      </c>
      <c r="G1236" t="s">
        <v>8220</v>
      </c>
      <c r="H1236">
        <v>0</v>
      </c>
      <c r="AL1236" t="s">
        <v>8219</v>
      </c>
      <c r="AM1236">
        <v>147</v>
      </c>
      <c r="AP1236" t="s">
        <v>8220</v>
      </c>
      <c r="AQ1236">
        <v>8</v>
      </c>
    </row>
    <row r="1237" spans="1:43" x14ac:dyDescent="0.25">
      <c r="A1237" t="s">
        <v>8219</v>
      </c>
      <c r="B1237">
        <v>282</v>
      </c>
      <c r="G1237" t="s">
        <v>8220</v>
      </c>
      <c r="H1237">
        <v>0</v>
      </c>
      <c r="AL1237" t="s">
        <v>8219</v>
      </c>
      <c r="AM1237">
        <v>199</v>
      </c>
      <c r="AP1237" t="s">
        <v>8220</v>
      </c>
      <c r="AQ1237">
        <v>3</v>
      </c>
    </row>
    <row r="1238" spans="1:43" x14ac:dyDescent="0.25">
      <c r="A1238" t="s">
        <v>8219</v>
      </c>
      <c r="B1238">
        <v>68</v>
      </c>
      <c r="G1238" t="s">
        <v>8220</v>
      </c>
      <c r="H1238">
        <v>12</v>
      </c>
      <c r="AL1238" t="s">
        <v>8219</v>
      </c>
      <c r="AM1238">
        <v>50</v>
      </c>
      <c r="AP1238" t="s">
        <v>8220</v>
      </c>
      <c r="AQ1238">
        <v>0</v>
      </c>
    </row>
    <row r="1239" spans="1:43" x14ac:dyDescent="0.25">
      <c r="A1239" t="s">
        <v>8219</v>
      </c>
      <c r="B1239">
        <v>86</v>
      </c>
      <c r="G1239" t="s">
        <v>8220</v>
      </c>
      <c r="H1239">
        <v>2</v>
      </c>
      <c r="AL1239" t="s">
        <v>8219</v>
      </c>
      <c r="AM1239">
        <v>21</v>
      </c>
      <c r="AP1239" t="s">
        <v>8220</v>
      </c>
      <c r="AQ1239">
        <v>11</v>
      </c>
    </row>
    <row r="1240" spans="1:43" x14ac:dyDescent="0.25">
      <c r="A1240" t="s">
        <v>8219</v>
      </c>
      <c r="B1240">
        <v>115</v>
      </c>
      <c r="G1240" t="s">
        <v>8221</v>
      </c>
      <c r="H1240">
        <v>11</v>
      </c>
      <c r="AL1240" t="s">
        <v>8219</v>
      </c>
      <c r="AM1240">
        <v>24</v>
      </c>
      <c r="AP1240" t="s">
        <v>8220</v>
      </c>
      <c r="AQ1240">
        <v>20</v>
      </c>
    </row>
    <row r="1241" spans="1:43" x14ac:dyDescent="0.25">
      <c r="A1241" t="s">
        <v>8219</v>
      </c>
      <c r="B1241">
        <v>75</v>
      </c>
      <c r="G1241" t="s">
        <v>8221</v>
      </c>
      <c r="H1241">
        <v>1</v>
      </c>
      <c r="AL1241" t="s">
        <v>8219</v>
      </c>
      <c r="AM1241">
        <v>32</v>
      </c>
      <c r="AP1241" t="s">
        <v>8220</v>
      </c>
      <c r="AQ1241">
        <v>3</v>
      </c>
    </row>
    <row r="1242" spans="1:43" x14ac:dyDescent="0.25">
      <c r="A1242" t="s">
        <v>8219</v>
      </c>
      <c r="B1242">
        <v>43</v>
      </c>
      <c r="G1242" t="s">
        <v>8221</v>
      </c>
      <c r="H1242">
        <v>5</v>
      </c>
      <c r="AL1242" t="s">
        <v>8219</v>
      </c>
      <c r="AM1242">
        <v>62</v>
      </c>
      <c r="AP1242" t="s">
        <v>8220</v>
      </c>
      <c r="AQ1242">
        <v>0</v>
      </c>
    </row>
    <row r="1243" spans="1:43" x14ac:dyDescent="0.25">
      <c r="A1243" t="s">
        <v>8219</v>
      </c>
      <c r="B1243">
        <v>48</v>
      </c>
      <c r="G1243" t="s">
        <v>8221</v>
      </c>
      <c r="H1243">
        <v>0</v>
      </c>
      <c r="AL1243" t="s">
        <v>8219</v>
      </c>
      <c r="AM1243">
        <v>9</v>
      </c>
      <c r="AP1243" t="s">
        <v>8220</v>
      </c>
      <c r="AQ1243">
        <v>0</v>
      </c>
    </row>
    <row r="1244" spans="1:43" x14ac:dyDescent="0.25">
      <c r="A1244" t="s">
        <v>8219</v>
      </c>
      <c r="B1244">
        <v>52</v>
      </c>
      <c r="G1244" t="s">
        <v>8221</v>
      </c>
      <c r="H1244">
        <v>1</v>
      </c>
      <c r="AL1244" t="s">
        <v>8219</v>
      </c>
      <c r="AM1244">
        <v>38</v>
      </c>
      <c r="AP1244" t="s">
        <v>8220</v>
      </c>
      <c r="AQ1244">
        <v>0</v>
      </c>
    </row>
    <row r="1245" spans="1:43" x14ac:dyDescent="0.25">
      <c r="A1245" t="s">
        <v>8219</v>
      </c>
      <c r="B1245">
        <v>43</v>
      </c>
      <c r="G1245" t="s">
        <v>8221</v>
      </c>
      <c r="H1245">
        <v>1</v>
      </c>
      <c r="AL1245" t="s">
        <v>8219</v>
      </c>
      <c r="AM1245">
        <v>54</v>
      </c>
      <c r="AP1245" t="s">
        <v>8221</v>
      </c>
      <c r="AQ1245">
        <v>2</v>
      </c>
    </row>
    <row r="1246" spans="1:43" x14ac:dyDescent="0.25">
      <c r="A1246" t="s">
        <v>8219</v>
      </c>
      <c r="B1246">
        <v>58</v>
      </c>
      <c r="G1246" t="s">
        <v>8221</v>
      </c>
      <c r="H1246">
        <v>6</v>
      </c>
      <c r="AL1246" t="s">
        <v>8219</v>
      </c>
      <c r="AM1246">
        <v>37</v>
      </c>
      <c r="AP1246" t="s">
        <v>8221</v>
      </c>
      <c r="AQ1246">
        <v>3</v>
      </c>
    </row>
    <row r="1247" spans="1:43" x14ac:dyDescent="0.25">
      <c r="A1247" t="s">
        <v>8219</v>
      </c>
      <c r="B1247">
        <v>47</v>
      </c>
      <c r="G1247" t="s">
        <v>8221</v>
      </c>
      <c r="H1247">
        <v>8</v>
      </c>
      <c r="AL1247" t="s">
        <v>8219</v>
      </c>
      <c r="AM1247">
        <v>39</v>
      </c>
      <c r="AP1247" t="s">
        <v>8221</v>
      </c>
      <c r="AQ1247">
        <v>0</v>
      </c>
    </row>
    <row r="1248" spans="1:43" x14ac:dyDescent="0.25">
      <c r="A1248" t="s">
        <v>8219</v>
      </c>
      <c r="B1248">
        <v>36</v>
      </c>
      <c r="G1248" t="s">
        <v>8221</v>
      </c>
      <c r="H1248">
        <v>1</v>
      </c>
      <c r="AL1248" t="s">
        <v>8219</v>
      </c>
      <c r="AM1248">
        <v>34</v>
      </c>
      <c r="AP1248" t="s">
        <v>8221</v>
      </c>
      <c r="AQ1248">
        <v>1</v>
      </c>
    </row>
    <row r="1249" spans="1:43" x14ac:dyDescent="0.25">
      <c r="A1249" t="s">
        <v>8219</v>
      </c>
      <c r="B1249">
        <v>17</v>
      </c>
      <c r="G1249" t="s">
        <v>8221</v>
      </c>
      <c r="H1249">
        <v>0</v>
      </c>
      <c r="AL1249" t="s">
        <v>8219</v>
      </c>
      <c r="AM1249">
        <v>55</v>
      </c>
      <c r="AP1249" t="s">
        <v>8221</v>
      </c>
      <c r="AQ1249">
        <v>0</v>
      </c>
    </row>
    <row r="1250" spans="1:43" x14ac:dyDescent="0.25">
      <c r="A1250" t="s">
        <v>8219</v>
      </c>
      <c r="B1250">
        <v>104</v>
      </c>
      <c r="G1250" t="s">
        <v>8221</v>
      </c>
      <c r="H1250">
        <v>2</v>
      </c>
      <c r="AL1250" t="s">
        <v>8219</v>
      </c>
      <c r="AM1250">
        <v>32</v>
      </c>
      <c r="AP1250" t="s">
        <v>8221</v>
      </c>
      <c r="AQ1250">
        <v>0</v>
      </c>
    </row>
    <row r="1251" spans="1:43" x14ac:dyDescent="0.25">
      <c r="A1251" t="s">
        <v>8219</v>
      </c>
      <c r="B1251">
        <v>47</v>
      </c>
      <c r="G1251" t="s">
        <v>8221</v>
      </c>
      <c r="H1251">
        <v>1</v>
      </c>
      <c r="AL1251" t="s">
        <v>8219</v>
      </c>
      <c r="AM1251">
        <v>25</v>
      </c>
      <c r="AP1251" t="s">
        <v>8221</v>
      </c>
      <c r="AQ1251">
        <v>3</v>
      </c>
    </row>
    <row r="1252" spans="1:43" x14ac:dyDescent="0.25">
      <c r="A1252" t="s">
        <v>8219</v>
      </c>
      <c r="B1252">
        <v>38</v>
      </c>
      <c r="G1252" t="s">
        <v>8221</v>
      </c>
      <c r="H1252">
        <v>0</v>
      </c>
      <c r="AL1252" t="s">
        <v>8219</v>
      </c>
      <c r="AM1252">
        <v>33</v>
      </c>
      <c r="AP1252" t="s">
        <v>8221</v>
      </c>
      <c r="AQ1252">
        <v>11</v>
      </c>
    </row>
    <row r="1253" spans="1:43" x14ac:dyDescent="0.25">
      <c r="A1253" t="s">
        <v>8219</v>
      </c>
      <c r="B1253">
        <v>81</v>
      </c>
      <c r="G1253" t="s">
        <v>8221</v>
      </c>
      <c r="H1253">
        <v>1</v>
      </c>
      <c r="AL1253" t="s">
        <v>8219</v>
      </c>
      <c r="AM1253">
        <v>108</v>
      </c>
      <c r="AP1253" t="s">
        <v>8221</v>
      </c>
      <c r="AQ1253">
        <v>6</v>
      </c>
    </row>
    <row r="1254" spans="1:43" x14ac:dyDescent="0.25">
      <c r="A1254" t="s">
        <v>8219</v>
      </c>
      <c r="B1254">
        <v>55</v>
      </c>
      <c r="G1254" t="s">
        <v>8221</v>
      </c>
      <c r="H1254">
        <v>19</v>
      </c>
      <c r="AL1254" t="s">
        <v>8219</v>
      </c>
      <c r="AM1254">
        <v>20</v>
      </c>
      <c r="AP1254" t="s">
        <v>8221</v>
      </c>
      <c r="AQ1254">
        <v>0</v>
      </c>
    </row>
    <row r="1255" spans="1:43" x14ac:dyDescent="0.25">
      <c r="A1255" t="s">
        <v>8219</v>
      </c>
      <c r="B1255">
        <v>41</v>
      </c>
      <c r="G1255" t="s">
        <v>8221</v>
      </c>
      <c r="H1255">
        <v>27</v>
      </c>
      <c r="AL1255" t="s">
        <v>8219</v>
      </c>
      <c r="AM1255">
        <v>98</v>
      </c>
      <c r="AP1255" t="s">
        <v>8221</v>
      </c>
      <c r="AQ1255">
        <v>23</v>
      </c>
    </row>
    <row r="1256" spans="1:43" x14ac:dyDescent="0.25">
      <c r="A1256" t="s">
        <v>8219</v>
      </c>
      <c r="B1256">
        <v>79</v>
      </c>
      <c r="G1256" t="s">
        <v>8221</v>
      </c>
      <c r="H1256">
        <v>7</v>
      </c>
      <c r="AL1256" t="s">
        <v>8219</v>
      </c>
      <c r="AM1256">
        <v>196</v>
      </c>
      <c r="AP1256" t="s">
        <v>8221</v>
      </c>
      <c r="AQ1256">
        <v>2</v>
      </c>
    </row>
    <row r="1257" spans="1:43" x14ac:dyDescent="0.25">
      <c r="A1257" t="s">
        <v>8219</v>
      </c>
      <c r="B1257">
        <v>16</v>
      </c>
      <c r="G1257" t="s">
        <v>8221</v>
      </c>
      <c r="H1257">
        <v>14</v>
      </c>
      <c r="AL1257" t="s">
        <v>8219</v>
      </c>
      <c r="AM1257">
        <v>39</v>
      </c>
      <c r="AP1257" t="s">
        <v>8221</v>
      </c>
      <c r="AQ1257">
        <v>15</v>
      </c>
    </row>
    <row r="1258" spans="1:43" x14ac:dyDescent="0.25">
      <c r="A1258" t="s">
        <v>8219</v>
      </c>
      <c r="B1258">
        <v>8</v>
      </c>
      <c r="G1258" t="s">
        <v>8221</v>
      </c>
      <c r="H1258">
        <v>5</v>
      </c>
      <c r="AL1258" t="s">
        <v>8219</v>
      </c>
      <c r="AM1258">
        <v>128</v>
      </c>
      <c r="AP1258" t="s">
        <v>8221</v>
      </c>
      <c r="AQ1258">
        <v>1</v>
      </c>
    </row>
    <row r="1259" spans="1:43" x14ac:dyDescent="0.25">
      <c r="A1259" t="s">
        <v>8219</v>
      </c>
      <c r="B1259">
        <v>95</v>
      </c>
      <c r="G1259" t="s">
        <v>8221</v>
      </c>
      <c r="H1259">
        <v>30</v>
      </c>
      <c r="AL1259" t="s">
        <v>8219</v>
      </c>
      <c r="AM1259">
        <v>71</v>
      </c>
      <c r="AP1259" t="s">
        <v>8221</v>
      </c>
      <c r="AQ1259">
        <v>2</v>
      </c>
    </row>
    <row r="1260" spans="1:43" x14ac:dyDescent="0.25">
      <c r="A1260" t="s">
        <v>8219</v>
      </c>
      <c r="B1260">
        <v>25</v>
      </c>
      <c r="G1260" t="s">
        <v>8221</v>
      </c>
      <c r="H1260">
        <v>1</v>
      </c>
      <c r="AL1260" t="s">
        <v>8219</v>
      </c>
      <c r="AM1260">
        <v>47</v>
      </c>
      <c r="AP1260" t="s">
        <v>8221</v>
      </c>
      <c r="AQ1260">
        <v>7</v>
      </c>
    </row>
    <row r="1261" spans="1:43" x14ac:dyDescent="0.25">
      <c r="A1261" t="s">
        <v>8219</v>
      </c>
      <c r="B1261">
        <v>19</v>
      </c>
      <c r="G1261" t="s">
        <v>8221</v>
      </c>
      <c r="H1261">
        <v>0</v>
      </c>
      <c r="AL1261" t="s">
        <v>8219</v>
      </c>
      <c r="AM1261">
        <v>17</v>
      </c>
      <c r="AP1261" t="s">
        <v>8221</v>
      </c>
      <c r="AQ1261">
        <v>16</v>
      </c>
    </row>
    <row r="1262" spans="1:43" x14ac:dyDescent="0.25">
      <c r="A1262" t="s">
        <v>8219</v>
      </c>
      <c r="B1262">
        <v>90</v>
      </c>
      <c r="G1262" t="s">
        <v>8220</v>
      </c>
      <c r="H1262">
        <v>1501</v>
      </c>
      <c r="AL1262" t="s">
        <v>8219</v>
      </c>
      <c r="AM1262">
        <v>91</v>
      </c>
      <c r="AP1262" t="s">
        <v>8221</v>
      </c>
      <c r="AQ1262">
        <v>2</v>
      </c>
    </row>
    <row r="1263" spans="1:43" x14ac:dyDescent="0.25">
      <c r="A1263" t="s">
        <v>8219</v>
      </c>
      <c r="B1263">
        <v>41</v>
      </c>
      <c r="G1263" t="s">
        <v>8220</v>
      </c>
      <c r="H1263">
        <v>52</v>
      </c>
      <c r="AL1263" t="s">
        <v>8219</v>
      </c>
      <c r="AM1263">
        <v>43</v>
      </c>
      <c r="AP1263" t="s">
        <v>8221</v>
      </c>
      <c r="AQ1263">
        <v>7</v>
      </c>
    </row>
    <row r="1264" spans="1:43" x14ac:dyDescent="0.25">
      <c r="A1264" t="s">
        <v>8219</v>
      </c>
      <c r="B1264">
        <v>30</v>
      </c>
      <c r="G1264" t="s">
        <v>8220</v>
      </c>
      <c r="H1264">
        <v>23</v>
      </c>
      <c r="AL1264" t="s">
        <v>8219</v>
      </c>
      <c r="AM1264">
        <v>17</v>
      </c>
      <c r="AP1264" t="s">
        <v>8221</v>
      </c>
      <c r="AQ1264">
        <v>3</v>
      </c>
    </row>
    <row r="1265" spans="1:43" x14ac:dyDescent="0.25">
      <c r="A1265" t="s">
        <v>8219</v>
      </c>
      <c r="B1265">
        <v>38</v>
      </c>
      <c r="G1265" t="s">
        <v>8220</v>
      </c>
      <c r="H1265">
        <v>535</v>
      </c>
      <c r="AL1265" t="s">
        <v>8219</v>
      </c>
      <c r="AM1265">
        <v>33</v>
      </c>
      <c r="AP1265" t="s">
        <v>8221</v>
      </c>
      <c r="AQ1265">
        <v>20</v>
      </c>
    </row>
    <row r="1266" spans="1:43" x14ac:dyDescent="0.25">
      <c r="A1266" t="s">
        <v>8219</v>
      </c>
      <c r="B1266">
        <v>65</v>
      </c>
      <c r="G1266" t="s">
        <v>8220</v>
      </c>
      <c r="H1266">
        <v>3</v>
      </c>
      <c r="AL1266" t="s">
        <v>8219</v>
      </c>
      <c r="AM1266">
        <v>87</v>
      </c>
      <c r="AP1266" t="s">
        <v>8221</v>
      </c>
      <c r="AQ1266">
        <v>2</v>
      </c>
    </row>
    <row r="1267" spans="1:43" x14ac:dyDescent="0.25">
      <c r="A1267" t="s">
        <v>8219</v>
      </c>
      <c r="B1267">
        <v>75</v>
      </c>
      <c r="G1267" t="s">
        <v>8220</v>
      </c>
      <c r="H1267">
        <v>6</v>
      </c>
      <c r="AL1267" t="s">
        <v>8219</v>
      </c>
      <c r="AM1267">
        <v>113</v>
      </c>
      <c r="AP1267" t="s">
        <v>8221</v>
      </c>
      <c r="AQ1267">
        <v>3</v>
      </c>
    </row>
    <row r="1268" spans="1:43" x14ac:dyDescent="0.25">
      <c r="A1268" t="s">
        <v>8219</v>
      </c>
      <c r="B1268">
        <v>16</v>
      </c>
      <c r="G1268" t="s">
        <v>8220</v>
      </c>
      <c r="H1268">
        <v>3</v>
      </c>
      <c r="AL1268" t="s">
        <v>8219</v>
      </c>
      <c r="AM1268">
        <v>14</v>
      </c>
      <c r="AP1268" t="s">
        <v>8221</v>
      </c>
      <c r="AQ1268">
        <v>27</v>
      </c>
    </row>
    <row r="1269" spans="1:43" x14ac:dyDescent="0.25">
      <c r="A1269" t="s">
        <v>8219</v>
      </c>
      <c r="B1269">
        <v>10</v>
      </c>
      <c r="G1269" t="s">
        <v>8220</v>
      </c>
      <c r="H1269">
        <v>5</v>
      </c>
      <c r="AL1269" t="s">
        <v>8219</v>
      </c>
      <c r="AM1269">
        <v>30</v>
      </c>
      <c r="AP1269" t="s">
        <v>8221</v>
      </c>
      <c r="AQ1269">
        <v>7</v>
      </c>
    </row>
    <row r="1270" spans="1:43" x14ac:dyDescent="0.25">
      <c r="A1270" t="s">
        <v>8219</v>
      </c>
      <c r="B1270">
        <v>27</v>
      </c>
      <c r="G1270" t="s">
        <v>8220</v>
      </c>
      <c r="H1270">
        <v>17</v>
      </c>
      <c r="AL1270" t="s">
        <v>8219</v>
      </c>
      <c r="AM1270">
        <v>16</v>
      </c>
      <c r="AP1270" t="s">
        <v>8221</v>
      </c>
      <c r="AQ1270">
        <v>5</v>
      </c>
    </row>
    <row r="1271" spans="1:43" x14ac:dyDescent="0.25">
      <c r="A1271" t="s">
        <v>8219</v>
      </c>
      <c r="B1271">
        <v>259</v>
      </c>
      <c r="G1271" t="s">
        <v>8220</v>
      </c>
      <c r="H1271">
        <v>11</v>
      </c>
      <c r="AL1271" t="s">
        <v>8219</v>
      </c>
      <c r="AM1271">
        <v>46</v>
      </c>
      <c r="AP1271" t="s">
        <v>8221</v>
      </c>
      <c r="AQ1271">
        <v>0</v>
      </c>
    </row>
    <row r="1272" spans="1:43" x14ac:dyDescent="0.25">
      <c r="A1272" t="s">
        <v>8219</v>
      </c>
      <c r="B1272">
        <v>39</v>
      </c>
      <c r="G1272" t="s">
        <v>8220</v>
      </c>
      <c r="H1272">
        <v>70</v>
      </c>
      <c r="AL1272" t="s">
        <v>8219</v>
      </c>
      <c r="AM1272">
        <v>24</v>
      </c>
      <c r="AP1272" t="s">
        <v>8221</v>
      </c>
      <c r="AQ1272">
        <v>3</v>
      </c>
    </row>
    <row r="1273" spans="1:43" x14ac:dyDescent="0.25">
      <c r="A1273" t="s">
        <v>8219</v>
      </c>
      <c r="B1273">
        <v>42</v>
      </c>
      <c r="G1273" t="s">
        <v>8220</v>
      </c>
      <c r="H1273">
        <v>6</v>
      </c>
      <c r="AL1273" t="s">
        <v>8219</v>
      </c>
      <c r="AM1273">
        <v>97</v>
      </c>
      <c r="AP1273" t="s">
        <v>8221</v>
      </c>
      <c r="AQ1273">
        <v>6</v>
      </c>
    </row>
    <row r="1274" spans="1:43" x14ac:dyDescent="0.25">
      <c r="A1274" t="s">
        <v>8219</v>
      </c>
      <c r="B1274">
        <v>10</v>
      </c>
      <c r="G1274" t="s">
        <v>8220</v>
      </c>
      <c r="H1274">
        <v>43</v>
      </c>
      <c r="AL1274" t="s">
        <v>8219</v>
      </c>
      <c r="AM1274">
        <v>59</v>
      </c>
      <c r="AP1274" t="s">
        <v>8221</v>
      </c>
      <c r="AQ1274">
        <v>9</v>
      </c>
    </row>
    <row r="1275" spans="1:43" x14ac:dyDescent="0.25">
      <c r="A1275" t="s">
        <v>8219</v>
      </c>
      <c r="B1275">
        <v>56</v>
      </c>
      <c r="G1275" t="s">
        <v>8220</v>
      </c>
      <c r="H1275">
        <v>152</v>
      </c>
      <c r="AL1275" t="s">
        <v>8219</v>
      </c>
      <c r="AM1275">
        <v>218</v>
      </c>
      <c r="AP1275" t="s">
        <v>8221</v>
      </c>
      <c r="AQ1275">
        <v>3</v>
      </c>
    </row>
    <row r="1276" spans="1:43" x14ac:dyDescent="0.25">
      <c r="A1276" t="s">
        <v>8219</v>
      </c>
      <c r="B1276">
        <v>20</v>
      </c>
      <c r="G1276" t="s">
        <v>8220</v>
      </c>
      <c r="H1276">
        <v>59</v>
      </c>
      <c r="AL1276" t="s">
        <v>8219</v>
      </c>
      <c r="AM1276">
        <v>111</v>
      </c>
      <c r="AP1276" t="s">
        <v>8221</v>
      </c>
      <c r="AQ1276">
        <v>2</v>
      </c>
    </row>
    <row r="1277" spans="1:43" x14ac:dyDescent="0.25">
      <c r="A1277" t="s">
        <v>8219</v>
      </c>
      <c r="B1277">
        <v>170</v>
      </c>
      <c r="G1277" t="s">
        <v>8220</v>
      </c>
      <c r="H1277">
        <v>4</v>
      </c>
      <c r="AL1277" t="s">
        <v>8219</v>
      </c>
      <c r="AM1277">
        <v>56</v>
      </c>
      <c r="AP1277" t="s">
        <v>8221</v>
      </c>
      <c r="AQ1277">
        <v>3</v>
      </c>
    </row>
    <row r="1278" spans="1:43" x14ac:dyDescent="0.25">
      <c r="A1278" t="s">
        <v>8219</v>
      </c>
      <c r="B1278">
        <v>29</v>
      </c>
      <c r="G1278" t="s">
        <v>8220</v>
      </c>
      <c r="H1278">
        <v>10</v>
      </c>
      <c r="AL1278" t="s">
        <v>8219</v>
      </c>
      <c r="AM1278">
        <v>265</v>
      </c>
      <c r="AP1278" t="s">
        <v>8221</v>
      </c>
      <c r="AQ1278">
        <v>9</v>
      </c>
    </row>
    <row r="1279" spans="1:43" x14ac:dyDescent="0.25">
      <c r="A1279" t="s">
        <v>8219</v>
      </c>
      <c r="B1279">
        <v>132</v>
      </c>
      <c r="G1279" t="s">
        <v>8220</v>
      </c>
      <c r="H1279">
        <v>5</v>
      </c>
      <c r="AL1279" t="s">
        <v>8219</v>
      </c>
      <c r="AM1279">
        <v>28</v>
      </c>
      <c r="AP1279" t="s">
        <v>8221</v>
      </c>
      <c r="AQ1279">
        <v>9</v>
      </c>
    </row>
    <row r="1280" spans="1:43" x14ac:dyDescent="0.25">
      <c r="A1280" t="s">
        <v>8219</v>
      </c>
      <c r="B1280">
        <v>27</v>
      </c>
      <c r="G1280" t="s">
        <v>8221</v>
      </c>
      <c r="H1280">
        <v>60</v>
      </c>
      <c r="AL1280" t="s">
        <v>8219</v>
      </c>
      <c r="AM1280">
        <v>27</v>
      </c>
      <c r="AP1280" t="s">
        <v>8221</v>
      </c>
      <c r="AQ1280">
        <v>21</v>
      </c>
    </row>
    <row r="1281" spans="1:43" x14ac:dyDescent="0.25">
      <c r="A1281" t="s">
        <v>8219</v>
      </c>
      <c r="B1281">
        <v>26</v>
      </c>
      <c r="G1281" t="s">
        <v>8221</v>
      </c>
      <c r="H1281">
        <v>84</v>
      </c>
      <c r="AL1281" t="s">
        <v>8219</v>
      </c>
      <c r="AM1281">
        <v>93</v>
      </c>
      <c r="AP1281" t="s">
        <v>8221</v>
      </c>
      <c r="AQ1281">
        <v>17</v>
      </c>
    </row>
    <row r="1282" spans="1:43" x14ac:dyDescent="0.25">
      <c r="A1282" t="s">
        <v>8219</v>
      </c>
      <c r="B1282">
        <v>43</v>
      </c>
      <c r="G1282" t="s">
        <v>8221</v>
      </c>
      <c r="H1282">
        <v>47</v>
      </c>
      <c r="AL1282" t="s">
        <v>8219</v>
      </c>
      <c r="AM1282">
        <v>64</v>
      </c>
      <c r="AP1282" t="s">
        <v>8221</v>
      </c>
      <c r="AQ1282">
        <v>1</v>
      </c>
    </row>
    <row r="1283" spans="1:43" x14ac:dyDescent="0.25">
      <c r="A1283" t="s">
        <v>8219</v>
      </c>
      <c r="B1283">
        <v>80</v>
      </c>
      <c r="G1283" t="s">
        <v>8221</v>
      </c>
      <c r="H1283">
        <v>66</v>
      </c>
      <c r="AL1283" t="s">
        <v>8219</v>
      </c>
      <c r="AM1283">
        <v>22</v>
      </c>
      <c r="AP1283" t="s">
        <v>8221</v>
      </c>
      <c r="AQ1283">
        <v>1</v>
      </c>
    </row>
    <row r="1284" spans="1:43" x14ac:dyDescent="0.25">
      <c r="A1284" t="s">
        <v>8219</v>
      </c>
      <c r="B1284">
        <v>33</v>
      </c>
      <c r="G1284" t="s">
        <v>8221</v>
      </c>
      <c r="H1284">
        <v>171</v>
      </c>
      <c r="AL1284" t="s">
        <v>8219</v>
      </c>
      <c r="AM1284">
        <v>59</v>
      </c>
      <c r="AP1284" t="s">
        <v>8221</v>
      </c>
      <c r="AQ1284">
        <v>14</v>
      </c>
    </row>
    <row r="1285" spans="1:43" x14ac:dyDescent="0.25">
      <c r="A1285" t="s">
        <v>8219</v>
      </c>
      <c r="B1285">
        <v>71</v>
      </c>
      <c r="G1285" t="s">
        <v>8221</v>
      </c>
      <c r="H1285">
        <v>29</v>
      </c>
      <c r="AL1285" t="s">
        <v>8219</v>
      </c>
      <c r="AM1285">
        <v>249</v>
      </c>
      <c r="AP1285" t="s">
        <v>8221</v>
      </c>
      <c r="AQ1285">
        <v>27</v>
      </c>
    </row>
    <row r="1286" spans="1:43" x14ac:dyDescent="0.25">
      <c r="A1286" t="s">
        <v>8219</v>
      </c>
      <c r="B1286">
        <v>81</v>
      </c>
      <c r="G1286" t="s">
        <v>8221</v>
      </c>
      <c r="H1286">
        <v>9</v>
      </c>
      <c r="AL1286" t="s">
        <v>8219</v>
      </c>
      <c r="AM1286">
        <v>115</v>
      </c>
      <c r="AP1286" t="s">
        <v>8221</v>
      </c>
      <c r="AQ1286">
        <v>5</v>
      </c>
    </row>
    <row r="1287" spans="1:43" x14ac:dyDescent="0.25">
      <c r="A1287" t="s">
        <v>8219</v>
      </c>
      <c r="B1287">
        <v>76</v>
      </c>
      <c r="G1287" t="s">
        <v>8221</v>
      </c>
      <c r="H1287">
        <v>27</v>
      </c>
      <c r="AL1287" t="s">
        <v>8219</v>
      </c>
      <c r="AM1287">
        <v>20</v>
      </c>
      <c r="AP1287" t="s">
        <v>8221</v>
      </c>
      <c r="AQ1287">
        <v>13</v>
      </c>
    </row>
    <row r="1288" spans="1:43" x14ac:dyDescent="0.25">
      <c r="A1288" t="s">
        <v>8219</v>
      </c>
      <c r="B1288">
        <v>48</v>
      </c>
      <c r="G1288" t="s">
        <v>8221</v>
      </c>
      <c r="H1288">
        <v>2</v>
      </c>
      <c r="AL1288" t="s">
        <v>8219</v>
      </c>
      <c r="AM1288">
        <v>8</v>
      </c>
      <c r="AP1288" t="s">
        <v>8221</v>
      </c>
      <c r="AQ1288">
        <v>12</v>
      </c>
    </row>
    <row r="1289" spans="1:43" x14ac:dyDescent="0.25">
      <c r="A1289" t="s">
        <v>8219</v>
      </c>
      <c r="B1289">
        <v>61</v>
      </c>
      <c r="G1289" t="s">
        <v>8221</v>
      </c>
      <c r="H1289">
        <v>3</v>
      </c>
      <c r="AL1289" t="s">
        <v>8219</v>
      </c>
      <c r="AM1289">
        <v>175</v>
      </c>
      <c r="AP1289" t="s">
        <v>8221</v>
      </c>
      <c r="AQ1289">
        <v>2</v>
      </c>
    </row>
    <row r="1290" spans="1:43" x14ac:dyDescent="0.25">
      <c r="A1290" t="s">
        <v>8219</v>
      </c>
      <c r="B1290">
        <v>60</v>
      </c>
      <c r="G1290" t="s">
        <v>8221</v>
      </c>
      <c r="H1290">
        <v>4</v>
      </c>
      <c r="AL1290" t="s">
        <v>8219</v>
      </c>
      <c r="AM1290">
        <v>104</v>
      </c>
      <c r="AP1290" t="s">
        <v>8221</v>
      </c>
      <c r="AQ1290">
        <v>5</v>
      </c>
    </row>
    <row r="1291" spans="1:43" x14ac:dyDescent="0.25">
      <c r="A1291" t="s">
        <v>8219</v>
      </c>
      <c r="B1291">
        <v>136</v>
      </c>
      <c r="G1291" t="s">
        <v>8221</v>
      </c>
      <c r="H1291">
        <v>2</v>
      </c>
      <c r="AL1291" t="s">
        <v>8219</v>
      </c>
      <c r="AM1291">
        <v>17</v>
      </c>
      <c r="AP1291" t="s">
        <v>8221</v>
      </c>
      <c r="AQ1291">
        <v>4</v>
      </c>
    </row>
    <row r="1292" spans="1:43" x14ac:dyDescent="0.25">
      <c r="A1292" t="s">
        <v>8219</v>
      </c>
      <c r="B1292">
        <v>14</v>
      </c>
      <c r="G1292" t="s">
        <v>8221</v>
      </c>
      <c r="H1292">
        <v>20</v>
      </c>
      <c r="AL1292" t="s">
        <v>8219</v>
      </c>
      <c r="AM1292">
        <v>277</v>
      </c>
      <c r="AP1292" t="s">
        <v>8221</v>
      </c>
      <c r="AQ1292">
        <v>2</v>
      </c>
    </row>
    <row r="1293" spans="1:43" x14ac:dyDescent="0.25">
      <c r="A1293" t="s">
        <v>8219</v>
      </c>
      <c r="B1293">
        <v>78</v>
      </c>
      <c r="G1293" t="s">
        <v>8221</v>
      </c>
      <c r="H1293">
        <v>3</v>
      </c>
      <c r="AL1293" t="s">
        <v>8219</v>
      </c>
      <c r="AM1293">
        <v>118</v>
      </c>
      <c r="AP1293" t="s">
        <v>8221</v>
      </c>
      <c r="AQ1293">
        <v>1</v>
      </c>
    </row>
    <row r="1294" spans="1:43" x14ac:dyDescent="0.25">
      <c r="A1294" t="s">
        <v>8219</v>
      </c>
      <c r="B1294">
        <v>4</v>
      </c>
      <c r="G1294" t="s">
        <v>8221</v>
      </c>
      <c r="H1294">
        <v>4</v>
      </c>
      <c r="AL1294" t="s">
        <v>8219</v>
      </c>
      <c r="AM1294">
        <v>97</v>
      </c>
      <c r="AP1294" t="s">
        <v>8221</v>
      </c>
      <c r="AQ1294">
        <v>9</v>
      </c>
    </row>
    <row r="1295" spans="1:43" x14ac:dyDescent="0.25">
      <c r="A1295" t="s">
        <v>8219</v>
      </c>
      <c r="B1295">
        <v>11</v>
      </c>
      <c r="G1295" t="s">
        <v>8221</v>
      </c>
      <c r="H1295">
        <v>1</v>
      </c>
      <c r="AL1295" t="s">
        <v>8219</v>
      </c>
      <c r="AM1295">
        <v>20</v>
      </c>
      <c r="AP1295" t="s">
        <v>8221</v>
      </c>
      <c r="AQ1295">
        <v>0</v>
      </c>
    </row>
    <row r="1296" spans="1:43" x14ac:dyDescent="0.25">
      <c r="A1296" t="s">
        <v>8219</v>
      </c>
      <c r="B1296">
        <v>185</v>
      </c>
      <c r="G1296" t="s">
        <v>8221</v>
      </c>
      <c r="H1296">
        <v>0</v>
      </c>
      <c r="AL1296" t="s">
        <v>8219</v>
      </c>
      <c r="AM1296">
        <v>26</v>
      </c>
      <c r="AP1296" t="s">
        <v>8221</v>
      </c>
      <c r="AQ1296">
        <v>1</v>
      </c>
    </row>
    <row r="1297" spans="1:43" x14ac:dyDescent="0.25">
      <c r="A1297" t="s">
        <v>8219</v>
      </c>
      <c r="B1297">
        <v>59</v>
      </c>
      <c r="G1297" t="s">
        <v>8221</v>
      </c>
      <c r="H1297">
        <v>0</v>
      </c>
      <c r="AL1297" t="s">
        <v>8219</v>
      </c>
      <c r="AM1297">
        <v>128</v>
      </c>
      <c r="AP1297" t="s">
        <v>8221</v>
      </c>
      <c r="AQ1297">
        <v>10</v>
      </c>
    </row>
    <row r="1298" spans="1:43" x14ac:dyDescent="0.25">
      <c r="A1298" t="s">
        <v>8219</v>
      </c>
      <c r="B1298">
        <v>27</v>
      </c>
      <c r="G1298" t="s">
        <v>8221</v>
      </c>
      <c r="H1298">
        <v>14</v>
      </c>
      <c r="AL1298" t="s">
        <v>8219</v>
      </c>
      <c r="AM1298">
        <v>15</v>
      </c>
      <c r="AP1298" t="s">
        <v>8221</v>
      </c>
      <c r="AQ1298">
        <v>1</v>
      </c>
    </row>
    <row r="1299" spans="1:43" x14ac:dyDescent="0.25">
      <c r="A1299" t="s">
        <v>8219</v>
      </c>
      <c r="B1299">
        <v>63</v>
      </c>
      <c r="G1299" t="s">
        <v>8221</v>
      </c>
      <c r="H1299">
        <v>1</v>
      </c>
      <c r="AL1299" t="s">
        <v>8219</v>
      </c>
      <c r="AM1299">
        <v>25</v>
      </c>
      <c r="AP1299" t="s">
        <v>8221</v>
      </c>
      <c r="AQ1299">
        <v>2</v>
      </c>
    </row>
    <row r="1300" spans="1:43" x14ac:dyDescent="0.25">
      <c r="A1300" t="s">
        <v>8219</v>
      </c>
      <c r="B1300">
        <v>13</v>
      </c>
      <c r="G1300" t="s">
        <v>8221</v>
      </c>
      <c r="H1300">
        <v>118</v>
      </c>
      <c r="AL1300" t="s">
        <v>8219</v>
      </c>
      <c r="AM1300">
        <v>55</v>
      </c>
      <c r="AP1300" t="s">
        <v>8221</v>
      </c>
      <c r="AQ1300">
        <v>1</v>
      </c>
    </row>
    <row r="1301" spans="1:43" x14ac:dyDescent="0.25">
      <c r="A1301" t="s">
        <v>8219</v>
      </c>
      <c r="B1301">
        <v>13</v>
      </c>
      <c r="G1301" t="s">
        <v>8221</v>
      </c>
      <c r="H1301">
        <v>2</v>
      </c>
      <c r="AL1301" t="s">
        <v>8219</v>
      </c>
      <c r="AM1301">
        <v>107</v>
      </c>
      <c r="AP1301" t="s">
        <v>8221</v>
      </c>
      <c r="AQ1301">
        <v>10</v>
      </c>
    </row>
    <row r="1302" spans="1:43" x14ac:dyDescent="0.25">
      <c r="A1302" t="s">
        <v>8219</v>
      </c>
      <c r="B1302">
        <v>57</v>
      </c>
      <c r="G1302" t="s">
        <v>8221</v>
      </c>
      <c r="H1302">
        <v>1</v>
      </c>
      <c r="AL1302" t="s">
        <v>8219</v>
      </c>
      <c r="AM1302">
        <v>40</v>
      </c>
      <c r="AP1302" t="s">
        <v>8220</v>
      </c>
      <c r="AQ1302">
        <v>1</v>
      </c>
    </row>
    <row r="1303" spans="1:43" x14ac:dyDescent="0.25">
      <c r="A1303" t="s">
        <v>8219</v>
      </c>
      <c r="B1303">
        <v>61</v>
      </c>
      <c r="G1303" t="s">
        <v>8221</v>
      </c>
      <c r="H1303">
        <v>3</v>
      </c>
      <c r="AL1303" t="s">
        <v>8219</v>
      </c>
      <c r="AM1303">
        <v>36</v>
      </c>
      <c r="AP1303" t="s">
        <v>8220</v>
      </c>
      <c r="AQ1303">
        <v>2</v>
      </c>
    </row>
    <row r="1304" spans="1:43" x14ac:dyDescent="0.25">
      <c r="A1304" t="s">
        <v>8219</v>
      </c>
      <c r="B1304">
        <v>65</v>
      </c>
      <c r="G1304" t="s">
        <v>8221</v>
      </c>
      <c r="H1304">
        <v>1</v>
      </c>
      <c r="AL1304" t="s">
        <v>8219</v>
      </c>
      <c r="AM1304">
        <v>159</v>
      </c>
      <c r="AP1304" t="s">
        <v>8220</v>
      </c>
      <c r="AQ1304">
        <v>4</v>
      </c>
    </row>
    <row r="1305" spans="1:43" x14ac:dyDescent="0.25">
      <c r="A1305" t="s">
        <v>8219</v>
      </c>
      <c r="B1305">
        <v>134</v>
      </c>
      <c r="G1305" t="s">
        <v>8221</v>
      </c>
      <c r="H1305">
        <v>3</v>
      </c>
      <c r="AL1305" t="s">
        <v>8219</v>
      </c>
      <c r="AM1305">
        <v>41</v>
      </c>
      <c r="AP1305" t="s">
        <v>8220</v>
      </c>
      <c r="AQ1305">
        <v>0</v>
      </c>
    </row>
    <row r="1306" spans="1:43" x14ac:dyDescent="0.25">
      <c r="A1306" t="s">
        <v>8219</v>
      </c>
      <c r="B1306">
        <v>37</v>
      </c>
      <c r="G1306" t="s">
        <v>8221</v>
      </c>
      <c r="H1306">
        <v>38</v>
      </c>
      <c r="AL1306" t="s">
        <v>8219</v>
      </c>
      <c r="AM1306">
        <v>226</v>
      </c>
      <c r="AP1306" t="s">
        <v>8220</v>
      </c>
      <c r="AQ1306">
        <v>17</v>
      </c>
    </row>
    <row r="1307" spans="1:43" x14ac:dyDescent="0.25">
      <c r="A1307" t="s">
        <v>8219</v>
      </c>
      <c r="B1307">
        <v>37</v>
      </c>
      <c r="G1307" t="s">
        <v>8221</v>
      </c>
      <c r="H1307">
        <v>52</v>
      </c>
      <c r="AL1307" t="s">
        <v>8219</v>
      </c>
      <c r="AM1307">
        <v>30</v>
      </c>
      <c r="AP1307" t="s">
        <v>8220</v>
      </c>
      <c r="AQ1307">
        <v>0</v>
      </c>
    </row>
    <row r="1308" spans="1:43" x14ac:dyDescent="0.25">
      <c r="A1308" t="s">
        <v>8219</v>
      </c>
      <c r="B1308">
        <v>150</v>
      </c>
      <c r="G1308" t="s">
        <v>8221</v>
      </c>
      <c r="H1308">
        <v>2</v>
      </c>
      <c r="AL1308" t="s">
        <v>8219</v>
      </c>
      <c r="AM1308">
        <v>103</v>
      </c>
      <c r="AP1308" t="s">
        <v>8221</v>
      </c>
      <c r="AQ1308">
        <v>9</v>
      </c>
    </row>
    <row r="1309" spans="1:43" x14ac:dyDescent="0.25">
      <c r="A1309" t="s">
        <v>8219</v>
      </c>
      <c r="B1309">
        <v>56</v>
      </c>
      <c r="G1309" t="s">
        <v>8221</v>
      </c>
      <c r="H1309">
        <v>0</v>
      </c>
      <c r="AL1309" t="s">
        <v>8219</v>
      </c>
      <c r="AM1309">
        <v>62</v>
      </c>
      <c r="AP1309" t="s">
        <v>8221</v>
      </c>
      <c r="AQ1309">
        <v>19</v>
      </c>
    </row>
    <row r="1310" spans="1:43" x14ac:dyDescent="0.25">
      <c r="A1310" t="s">
        <v>8219</v>
      </c>
      <c r="B1310">
        <v>18</v>
      </c>
      <c r="G1310" t="s">
        <v>8221</v>
      </c>
      <c r="H1310">
        <v>4</v>
      </c>
      <c r="AL1310" t="s">
        <v>8219</v>
      </c>
      <c r="AM1310">
        <v>6</v>
      </c>
      <c r="AP1310" t="s">
        <v>8221</v>
      </c>
      <c r="AQ1310">
        <v>0</v>
      </c>
    </row>
    <row r="1311" spans="1:43" x14ac:dyDescent="0.25">
      <c r="A1311" t="s">
        <v>8219</v>
      </c>
      <c r="B1311">
        <v>60</v>
      </c>
      <c r="G1311" t="s">
        <v>8221</v>
      </c>
      <c r="H1311">
        <v>4</v>
      </c>
      <c r="AL1311" t="s">
        <v>8219</v>
      </c>
      <c r="AM1311">
        <v>182</v>
      </c>
      <c r="AP1311" t="s">
        <v>8221</v>
      </c>
      <c r="AQ1311">
        <v>4</v>
      </c>
    </row>
    <row r="1312" spans="1:43" x14ac:dyDescent="0.25">
      <c r="A1312" t="s">
        <v>8219</v>
      </c>
      <c r="B1312">
        <v>67</v>
      </c>
      <c r="G1312" t="s">
        <v>8221</v>
      </c>
      <c r="H1312">
        <v>18</v>
      </c>
      <c r="AL1312" t="s">
        <v>8219</v>
      </c>
      <c r="AM1312">
        <v>145</v>
      </c>
      <c r="AP1312" t="s">
        <v>8221</v>
      </c>
      <c r="AQ1312">
        <v>8</v>
      </c>
    </row>
    <row r="1313" spans="1:43" x14ac:dyDescent="0.25">
      <c r="A1313" t="s">
        <v>8219</v>
      </c>
      <c r="B1313">
        <v>35</v>
      </c>
      <c r="G1313" t="s">
        <v>8221</v>
      </c>
      <c r="H1313">
        <v>0</v>
      </c>
      <c r="AL1313" t="s">
        <v>8219</v>
      </c>
      <c r="AM1313">
        <v>25</v>
      </c>
      <c r="AP1313" t="s">
        <v>8221</v>
      </c>
      <c r="AQ1313">
        <v>24</v>
      </c>
    </row>
    <row r="1314" spans="1:43" x14ac:dyDescent="0.25">
      <c r="A1314" t="s">
        <v>8219</v>
      </c>
      <c r="B1314">
        <v>34</v>
      </c>
      <c r="G1314" t="s">
        <v>8221</v>
      </c>
      <c r="H1314">
        <v>22</v>
      </c>
      <c r="AL1314" t="s">
        <v>8219</v>
      </c>
      <c r="AM1314">
        <v>99</v>
      </c>
      <c r="AP1314" t="s">
        <v>8221</v>
      </c>
      <c r="AQ1314">
        <v>0</v>
      </c>
    </row>
    <row r="1315" spans="1:43" x14ac:dyDescent="0.25">
      <c r="A1315" t="s">
        <v>8219</v>
      </c>
      <c r="B1315">
        <v>36</v>
      </c>
      <c r="G1315" t="s">
        <v>8221</v>
      </c>
      <c r="H1315">
        <v>49</v>
      </c>
      <c r="AL1315" t="s">
        <v>8219</v>
      </c>
      <c r="AM1315">
        <v>41</v>
      </c>
      <c r="AP1315" t="s">
        <v>8221</v>
      </c>
      <c r="AQ1315">
        <v>6</v>
      </c>
    </row>
    <row r="1316" spans="1:43" x14ac:dyDescent="0.25">
      <c r="A1316" t="s">
        <v>8219</v>
      </c>
      <c r="B1316">
        <v>18</v>
      </c>
      <c r="G1316" t="s">
        <v>8221</v>
      </c>
      <c r="H1316">
        <v>19</v>
      </c>
      <c r="AL1316" t="s">
        <v>8219</v>
      </c>
      <c r="AM1316">
        <v>29</v>
      </c>
      <c r="AP1316" t="s">
        <v>8221</v>
      </c>
      <c r="AQ1316">
        <v>4</v>
      </c>
    </row>
    <row r="1317" spans="1:43" x14ac:dyDescent="0.25">
      <c r="A1317" t="s">
        <v>8219</v>
      </c>
      <c r="B1317">
        <v>25</v>
      </c>
      <c r="G1317" t="s">
        <v>8221</v>
      </c>
      <c r="H1317">
        <v>4</v>
      </c>
      <c r="AL1317" t="s">
        <v>8219</v>
      </c>
      <c r="AM1317">
        <v>25</v>
      </c>
      <c r="AP1317" t="s">
        <v>8221</v>
      </c>
      <c r="AQ1317">
        <v>3</v>
      </c>
    </row>
    <row r="1318" spans="1:43" x14ac:dyDescent="0.25">
      <c r="A1318" t="s">
        <v>8219</v>
      </c>
      <c r="B1318">
        <v>21</v>
      </c>
      <c r="G1318" t="s">
        <v>8221</v>
      </c>
      <c r="H1318">
        <v>4</v>
      </c>
      <c r="AL1318" t="s">
        <v>8219</v>
      </c>
      <c r="AM1318">
        <v>23</v>
      </c>
      <c r="AP1318" t="s">
        <v>8221</v>
      </c>
      <c r="AQ1318">
        <v>1</v>
      </c>
    </row>
    <row r="1319" spans="1:43" x14ac:dyDescent="0.25">
      <c r="A1319" t="s">
        <v>8219</v>
      </c>
      <c r="B1319">
        <v>151</v>
      </c>
      <c r="G1319" t="s">
        <v>8221</v>
      </c>
      <c r="H1319">
        <v>2</v>
      </c>
      <c r="AL1319" t="s">
        <v>8219</v>
      </c>
      <c r="AM1319">
        <v>307</v>
      </c>
      <c r="AP1319" t="s">
        <v>8221</v>
      </c>
      <c r="AQ1319">
        <v>2</v>
      </c>
    </row>
    <row r="1320" spans="1:43" x14ac:dyDescent="0.25">
      <c r="A1320" t="s">
        <v>8219</v>
      </c>
      <c r="B1320">
        <v>489</v>
      </c>
      <c r="G1320" t="s">
        <v>8221</v>
      </c>
      <c r="H1320">
        <v>0</v>
      </c>
      <c r="AL1320" t="s">
        <v>8219</v>
      </c>
      <c r="AM1320">
        <v>32</v>
      </c>
      <c r="AP1320" t="s">
        <v>8221</v>
      </c>
      <c r="AQ1320">
        <v>25</v>
      </c>
    </row>
    <row r="1321" spans="1:43" x14ac:dyDescent="0.25">
      <c r="A1321" t="s">
        <v>8219</v>
      </c>
      <c r="B1321">
        <v>50</v>
      </c>
      <c r="G1321" t="s">
        <v>8221</v>
      </c>
      <c r="H1321">
        <v>0</v>
      </c>
      <c r="AL1321" t="s">
        <v>8219</v>
      </c>
      <c r="AM1321">
        <v>27</v>
      </c>
      <c r="AP1321" t="s">
        <v>8221</v>
      </c>
      <c r="AQ1321">
        <v>6</v>
      </c>
    </row>
    <row r="1322" spans="1:43" x14ac:dyDescent="0.25">
      <c r="A1322" t="s">
        <v>8219</v>
      </c>
      <c r="B1322">
        <v>321</v>
      </c>
      <c r="G1322" t="s">
        <v>8221</v>
      </c>
      <c r="H1322">
        <v>14</v>
      </c>
      <c r="AL1322" t="s">
        <v>8219</v>
      </c>
      <c r="AM1322">
        <v>236</v>
      </c>
      <c r="AP1322" t="s">
        <v>8221</v>
      </c>
      <c r="AQ1322">
        <v>0</v>
      </c>
    </row>
    <row r="1323" spans="1:43" x14ac:dyDescent="0.25">
      <c r="A1323" t="s">
        <v>8219</v>
      </c>
      <c r="B1323">
        <v>1762</v>
      </c>
      <c r="G1323" t="s">
        <v>8221</v>
      </c>
      <c r="H1323">
        <v>8</v>
      </c>
      <c r="AL1323" t="s">
        <v>8219</v>
      </c>
      <c r="AM1323">
        <v>42</v>
      </c>
      <c r="AP1323" t="s">
        <v>8221</v>
      </c>
      <c r="AQ1323">
        <v>12</v>
      </c>
    </row>
    <row r="1324" spans="1:43" x14ac:dyDescent="0.25">
      <c r="A1324" t="s">
        <v>8219</v>
      </c>
      <c r="B1324">
        <v>385</v>
      </c>
      <c r="G1324" t="s">
        <v>8221</v>
      </c>
      <c r="H1324">
        <v>0</v>
      </c>
      <c r="AL1324" t="s">
        <v>8219</v>
      </c>
      <c r="AM1324">
        <v>95</v>
      </c>
      <c r="AP1324" t="s">
        <v>8221</v>
      </c>
      <c r="AQ1324">
        <v>0</v>
      </c>
    </row>
    <row r="1325" spans="1:43" x14ac:dyDescent="0.25">
      <c r="A1325" t="s">
        <v>8219</v>
      </c>
      <c r="B1325">
        <v>398</v>
      </c>
      <c r="G1325" t="s">
        <v>8221</v>
      </c>
      <c r="H1325">
        <v>15</v>
      </c>
      <c r="AL1325" t="s">
        <v>8219</v>
      </c>
      <c r="AM1325">
        <v>37</v>
      </c>
      <c r="AP1325" t="s">
        <v>8221</v>
      </c>
      <c r="AQ1325">
        <v>0</v>
      </c>
    </row>
    <row r="1326" spans="1:43" x14ac:dyDescent="0.25">
      <c r="A1326" t="s">
        <v>8219</v>
      </c>
      <c r="B1326">
        <v>304</v>
      </c>
      <c r="G1326" t="s">
        <v>8221</v>
      </c>
      <c r="H1326">
        <v>33</v>
      </c>
      <c r="AL1326" t="s">
        <v>8219</v>
      </c>
      <c r="AM1326">
        <v>128</v>
      </c>
      <c r="AP1326" t="s">
        <v>8221</v>
      </c>
      <c r="AQ1326">
        <v>2</v>
      </c>
    </row>
    <row r="1327" spans="1:43" x14ac:dyDescent="0.25">
      <c r="A1327" t="s">
        <v>8219</v>
      </c>
      <c r="B1327">
        <v>676</v>
      </c>
      <c r="G1327" t="s">
        <v>8221</v>
      </c>
      <c r="H1327">
        <v>2</v>
      </c>
      <c r="AL1327" t="s">
        <v>8219</v>
      </c>
      <c r="AM1327">
        <v>156</v>
      </c>
      <c r="AP1327" t="s">
        <v>8221</v>
      </c>
      <c r="AQ1327">
        <v>1</v>
      </c>
    </row>
    <row r="1328" spans="1:43" x14ac:dyDescent="0.25">
      <c r="A1328" t="s">
        <v>8219</v>
      </c>
      <c r="B1328">
        <v>577</v>
      </c>
      <c r="G1328" t="s">
        <v>8221</v>
      </c>
      <c r="H1328">
        <v>6</v>
      </c>
      <c r="AL1328" t="s">
        <v>8219</v>
      </c>
      <c r="AM1328">
        <v>64</v>
      </c>
      <c r="AP1328" t="s">
        <v>8221</v>
      </c>
      <c r="AQ1328">
        <v>1</v>
      </c>
    </row>
    <row r="1329" spans="1:43" x14ac:dyDescent="0.25">
      <c r="A1329" t="s">
        <v>8219</v>
      </c>
      <c r="B1329">
        <v>3663</v>
      </c>
      <c r="G1329" t="s">
        <v>8221</v>
      </c>
      <c r="H1329">
        <v>2</v>
      </c>
      <c r="AL1329" t="s">
        <v>8219</v>
      </c>
      <c r="AM1329">
        <v>58</v>
      </c>
      <c r="AP1329" t="s">
        <v>8221</v>
      </c>
      <c r="AQ1329">
        <v>18</v>
      </c>
    </row>
    <row r="1330" spans="1:43" x14ac:dyDescent="0.25">
      <c r="A1330" t="s">
        <v>8219</v>
      </c>
      <c r="B1330">
        <v>294</v>
      </c>
      <c r="G1330" t="s">
        <v>8221</v>
      </c>
      <c r="H1330">
        <v>0</v>
      </c>
      <c r="AL1330" t="s">
        <v>8219</v>
      </c>
      <c r="AM1330">
        <v>20</v>
      </c>
      <c r="AP1330" t="s">
        <v>8221</v>
      </c>
      <c r="AQ1330">
        <v>10</v>
      </c>
    </row>
    <row r="1331" spans="1:43" x14ac:dyDescent="0.25">
      <c r="A1331" t="s">
        <v>8219</v>
      </c>
      <c r="B1331">
        <v>28</v>
      </c>
      <c r="G1331" t="s">
        <v>8221</v>
      </c>
      <c r="H1331">
        <v>4</v>
      </c>
      <c r="AL1331" t="s">
        <v>8219</v>
      </c>
      <c r="AM1331">
        <v>47</v>
      </c>
      <c r="AP1331" t="s">
        <v>8221</v>
      </c>
      <c r="AQ1331">
        <v>0</v>
      </c>
    </row>
    <row r="1332" spans="1:43" x14ac:dyDescent="0.25">
      <c r="A1332" t="s">
        <v>8219</v>
      </c>
      <c r="B1332">
        <v>100</v>
      </c>
      <c r="G1332" t="s">
        <v>8221</v>
      </c>
      <c r="H1332">
        <v>1</v>
      </c>
      <c r="AL1332" t="s">
        <v>8219</v>
      </c>
      <c r="AM1332">
        <v>54</v>
      </c>
      <c r="AP1332" t="s">
        <v>8221</v>
      </c>
      <c r="AQ1332">
        <v>14</v>
      </c>
    </row>
    <row r="1333" spans="1:43" x14ac:dyDescent="0.25">
      <c r="A1333" t="s">
        <v>8219</v>
      </c>
      <c r="B1333">
        <v>72</v>
      </c>
      <c r="G1333" t="s">
        <v>8221</v>
      </c>
      <c r="H1333">
        <v>3</v>
      </c>
      <c r="AL1333" t="s">
        <v>8219</v>
      </c>
      <c r="AM1333">
        <v>9</v>
      </c>
      <c r="AP1333" t="s">
        <v>8221</v>
      </c>
      <c r="AQ1333">
        <v>2</v>
      </c>
    </row>
    <row r="1334" spans="1:43" x14ac:dyDescent="0.25">
      <c r="A1334" t="s">
        <v>8219</v>
      </c>
      <c r="B1334">
        <v>238</v>
      </c>
      <c r="G1334" t="s">
        <v>8221</v>
      </c>
      <c r="H1334">
        <v>4</v>
      </c>
      <c r="AL1334" t="s">
        <v>8219</v>
      </c>
      <c r="AM1334">
        <v>213</v>
      </c>
      <c r="AP1334" t="s">
        <v>8221</v>
      </c>
      <c r="AQ1334">
        <v>1</v>
      </c>
    </row>
    <row r="1335" spans="1:43" x14ac:dyDescent="0.25">
      <c r="A1335" t="s">
        <v>8219</v>
      </c>
      <c r="B1335">
        <v>159</v>
      </c>
      <c r="G1335" t="s">
        <v>8221</v>
      </c>
      <c r="H1335">
        <v>0</v>
      </c>
      <c r="AL1335" t="s">
        <v>8219</v>
      </c>
      <c r="AM1335">
        <v>57</v>
      </c>
      <c r="AP1335" t="s">
        <v>8221</v>
      </c>
      <c r="AQ1335">
        <v>3</v>
      </c>
    </row>
    <row r="1336" spans="1:43" x14ac:dyDescent="0.25">
      <c r="A1336" t="s">
        <v>8219</v>
      </c>
      <c r="B1336">
        <v>77</v>
      </c>
      <c r="G1336" t="s">
        <v>8221</v>
      </c>
      <c r="H1336">
        <v>4</v>
      </c>
      <c r="AL1336" t="s">
        <v>8219</v>
      </c>
      <c r="AM1336">
        <v>25</v>
      </c>
      <c r="AP1336" t="s">
        <v>8221</v>
      </c>
      <c r="AQ1336">
        <v>0</v>
      </c>
    </row>
    <row r="1337" spans="1:43" x14ac:dyDescent="0.25">
      <c r="A1337" t="s">
        <v>8219</v>
      </c>
      <c r="B1337">
        <v>53</v>
      </c>
      <c r="G1337" t="s">
        <v>8221</v>
      </c>
      <c r="H1337">
        <v>3</v>
      </c>
      <c r="AL1337" t="s">
        <v>8219</v>
      </c>
      <c r="AM1337">
        <v>104</v>
      </c>
      <c r="AP1337" t="s">
        <v>8221</v>
      </c>
      <c r="AQ1337">
        <v>2</v>
      </c>
    </row>
    <row r="1338" spans="1:43" x14ac:dyDescent="0.25">
      <c r="A1338" t="s">
        <v>8219</v>
      </c>
      <c r="B1338">
        <v>1251</v>
      </c>
      <c r="G1338" t="s">
        <v>8221</v>
      </c>
      <c r="H1338">
        <v>34</v>
      </c>
      <c r="AL1338" t="s">
        <v>8219</v>
      </c>
      <c r="AM1338">
        <v>34</v>
      </c>
      <c r="AP1338" t="s">
        <v>8221</v>
      </c>
      <c r="AQ1338">
        <v>0</v>
      </c>
    </row>
    <row r="1339" spans="1:43" x14ac:dyDescent="0.25">
      <c r="A1339" t="s">
        <v>8219</v>
      </c>
      <c r="B1339">
        <v>465</v>
      </c>
      <c r="G1339" t="s">
        <v>8221</v>
      </c>
      <c r="H1339">
        <v>2</v>
      </c>
      <c r="AL1339" t="s">
        <v>8219</v>
      </c>
      <c r="AM1339">
        <v>67</v>
      </c>
      <c r="AP1339" t="s">
        <v>8221</v>
      </c>
      <c r="AQ1339">
        <v>12</v>
      </c>
    </row>
    <row r="1340" spans="1:43" x14ac:dyDescent="0.25">
      <c r="A1340" t="s">
        <v>8219</v>
      </c>
      <c r="B1340">
        <v>74</v>
      </c>
      <c r="G1340" t="s">
        <v>8221</v>
      </c>
      <c r="H1340">
        <v>33</v>
      </c>
      <c r="AL1340" t="s">
        <v>8219</v>
      </c>
      <c r="AM1340">
        <v>241</v>
      </c>
      <c r="AP1340" t="s">
        <v>8221</v>
      </c>
      <c r="AQ1340">
        <v>1</v>
      </c>
    </row>
    <row r="1341" spans="1:43" x14ac:dyDescent="0.25">
      <c r="A1341" t="s">
        <v>8219</v>
      </c>
      <c r="B1341">
        <v>62</v>
      </c>
      <c r="G1341" t="s">
        <v>8221</v>
      </c>
      <c r="H1341">
        <v>0</v>
      </c>
      <c r="AL1341" t="s">
        <v>8219</v>
      </c>
      <c r="AM1341">
        <v>123</v>
      </c>
      <c r="AP1341" t="s">
        <v>8221</v>
      </c>
      <c r="AQ1341">
        <v>8</v>
      </c>
    </row>
    <row r="1342" spans="1:43" x14ac:dyDescent="0.25">
      <c r="A1342" t="s">
        <v>8219</v>
      </c>
      <c r="B1342">
        <v>3468</v>
      </c>
      <c r="G1342" t="s">
        <v>8221</v>
      </c>
      <c r="H1342">
        <v>0</v>
      </c>
      <c r="AL1342" t="s">
        <v>8219</v>
      </c>
      <c r="AM1342">
        <v>302</v>
      </c>
      <c r="AP1342" t="s">
        <v>8221</v>
      </c>
      <c r="AQ1342">
        <v>2</v>
      </c>
    </row>
    <row r="1343" spans="1:43" x14ac:dyDescent="0.25">
      <c r="A1343" t="s">
        <v>8219</v>
      </c>
      <c r="B1343">
        <v>52</v>
      </c>
      <c r="G1343" t="s">
        <v>8221</v>
      </c>
      <c r="H1343">
        <v>1</v>
      </c>
      <c r="AL1343" t="s">
        <v>8219</v>
      </c>
      <c r="AM1343">
        <v>89</v>
      </c>
      <c r="AP1343" t="s">
        <v>8221</v>
      </c>
      <c r="AQ1343">
        <v>5</v>
      </c>
    </row>
    <row r="1344" spans="1:43" x14ac:dyDescent="0.25">
      <c r="A1344" t="s">
        <v>8219</v>
      </c>
      <c r="B1344">
        <v>50</v>
      </c>
      <c r="G1344" t="s">
        <v>8221</v>
      </c>
      <c r="H1344">
        <v>13</v>
      </c>
      <c r="AL1344" t="s">
        <v>8219</v>
      </c>
      <c r="AM1344">
        <v>41</v>
      </c>
      <c r="AP1344" t="s">
        <v>8221</v>
      </c>
      <c r="AQ1344">
        <v>1</v>
      </c>
    </row>
    <row r="1345" spans="1:43" x14ac:dyDescent="0.25">
      <c r="A1345" t="s">
        <v>8219</v>
      </c>
      <c r="B1345">
        <v>45</v>
      </c>
      <c r="G1345" t="s">
        <v>8221</v>
      </c>
      <c r="H1345">
        <v>2</v>
      </c>
      <c r="AL1345" t="s">
        <v>8219</v>
      </c>
      <c r="AM1345">
        <v>69</v>
      </c>
      <c r="AP1345" t="s">
        <v>8221</v>
      </c>
      <c r="AQ1345">
        <v>12</v>
      </c>
    </row>
    <row r="1346" spans="1:43" x14ac:dyDescent="0.25">
      <c r="A1346" t="s">
        <v>8219</v>
      </c>
      <c r="B1346">
        <v>21</v>
      </c>
      <c r="G1346" t="s">
        <v>8221</v>
      </c>
      <c r="H1346">
        <v>36</v>
      </c>
      <c r="AL1346" t="s">
        <v>8219</v>
      </c>
      <c r="AM1346">
        <v>52</v>
      </c>
      <c r="AP1346" t="s">
        <v>8221</v>
      </c>
      <c r="AQ1346">
        <v>4</v>
      </c>
    </row>
    <row r="1347" spans="1:43" x14ac:dyDescent="0.25">
      <c r="A1347" t="s">
        <v>8219</v>
      </c>
      <c r="B1347">
        <v>100</v>
      </c>
      <c r="G1347" t="s">
        <v>8221</v>
      </c>
      <c r="H1347">
        <v>1</v>
      </c>
      <c r="AL1347" t="s">
        <v>8219</v>
      </c>
      <c r="AM1347">
        <v>57</v>
      </c>
      <c r="AP1347" t="s">
        <v>8221</v>
      </c>
      <c r="AQ1347">
        <v>0</v>
      </c>
    </row>
    <row r="1348" spans="1:43" x14ac:dyDescent="0.25">
      <c r="A1348" t="s">
        <v>8219</v>
      </c>
      <c r="B1348">
        <v>81</v>
      </c>
      <c r="G1348" t="s">
        <v>8221</v>
      </c>
      <c r="H1348">
        <v>15</v>
      </c>
      <c r="AL1348" t="s">
        <v>8219</v>
      </c>
      <c r="AM1348">
        <v>74</v>
      </c>
      <c r="AP1348" t="s">
        <v>8221</v>
      </c>
      <c r="AQ1348">
        <v>7</v>
      </c>
    </row>
    <row r="1349" spans="1:43" x14ac:dyDescent="0.25">
      <c r="A1349" t="s">
        <v>8219</v>
      </c>
      <c r="B1349">
        <v>286</v>
      </c>
      <c r="G1349" t="s">
        <v>8221</v>
      </c>
      <c r="H1349">
        <v>1</v>
      </c>
      <c r="AL1349" t="s">
        <v>8219</v>
      </c>
      <c r="AM1349">
        <v>63</v>
      </c>
      <c r="AP1349" t="s">
        <v>8221</v>
      </c>
      <c r="AQ1349">
        <v>2</v>
      </c>
    </row>
    <row r="1350" spans="1:43" x14ac:dyDescent="0.25">
      <c r="A1350" t="s">
        <v>8219</v>
      </c>
      <c r="B1350">
        <v>42</v>
      </c>
      <c r="G1350" t="s">
        <v>8221</v>
      </c>
      <c r="H1350">
        <v>0</v>
      </c>
      <c r="AL1350" t="s">
        <v>8219</v>
      </c>
      <c r="AM1350">
        <v>72</v>
      </c>
      <c r="AP1350" t="s">
        <v>8221</v>
      </c>
      <c r="AQ1350">
        <v>1</v>
      </c>
    </row>
    <row r="1351" spans="1:43" x14ac:dyDescent="0.25">
      <c r="A1351" t="s">
        <v>8219</v>
      </c>
      <c r="B1351">
        <v>199</v>
      </c>
      <c r="G1351" t="s">
        <v>8221</v>
      </c>
      <c r="H1351">
        <v>1</v>
      </c>
      <c r="AL1351" t="s">
        <v>8219</v>
      </c>
      <c r="AM1351">
        <v>71</v>
      </c>
      <c r="AP1351" t="s">
        <v>8221</v>
      </c>
      <c r="AQ1351">
        <v>4</v>
      </c>
    </row>
    <row r="1352" spans="1:43" x14ac:dyDescent="0.25">
      <c r="A1352" t="s">
        <v>8219</v>
      </c>
      <c r="B1352">
        <v>25</v>
      </c>
      <c r="G1352" t="s">
        <v>8221</v>
      </c>
      <c r="H1352">
        <v>0</v>
      </c>
      <c r="AL1352" t="s">
        <v>8219</v>
      </c>
      <c r="AM1352">
        <v>21</v>
      </c>
      <c r="AP1352" t="s">
        <v>8221</v>
      </c>
      <c r="AQ1352">
        <v>6</v>
      </c>
    </row>
    <row r="1353" spans="1:43" x14ac:dyDescent="0.25">
      <c r="A1353" t="s">
        <v>8219</v>
      </c>
      <c r="B1353">
        <v>84</v>
      </c>
      <c r="G1353" t="s">
        <v>8221</v>
      </c>
      <c r="H1353">
        <v>0</v>
      </c>
      <c r="AL1353" t="s">
        <v>8219</v>
      </c>
      <c r="AM1353">
        <v>55</v>
      </c>
      <c r="AP1353" t="s">
        <v>8221</v>
      </c>
      <c r="AQ1353">
        <v>8</v>
      </c>
    </row>
    <row r="1354" spans="1:43" x14ac:dyDescent="0.25">
      <c r="A1354" t="s">
        <v>8219</v>
      </c>
      <c r="B1354">
        <v>50</v>
      </c>
      <c r="G1354" t="s">
        <v>8221</v>
      </c>
      <c r="H1354">
        <v>1</v>
      </c>
      <c r="AL1354" t="s">
        <v>8219</v>
      </c>
      <c r="AM1354">
        <v>61</v>
      </c>
      <c r="AP1354" t="s">
        <v>8221</v>
      </c>
      <c r="AQ1354">
        <v>14</v>
      </c>
    </row>
    <row r="1355" spans="1:43" x14ac:dyDescent="0.25">
      <c r="A1355" t="s">
        <v>8219</v>
      </c>
      <c r="B1355">
        <v>26</v>
      </c>
      <c r="G1355" t="s">
        <v>8221</v>
      </c>
      <c r="H1355">
        <v>39</v>
      </c>
      <c r="AL1355" t="s">
        <v>8219</v>
      </c>
      <c r="AM1355">
        <v>82</v>
      </c>
      <c r="AP1355" t="s">
        <v>8221</v>
      </c>
      <c r="AQ1355">
        <v>0</v>
      </c>
    </row>
    <row r="1356" spans="1:43" x14ac:dyDescent="0.25">
      <c r="A1356" t="s">
        <v>8219</v>
      </c>
      <c r="B1356">
        <v>14</v>
      </c>
      <c r="G1356" t="s">
        <v>8221</v>
      </c>
      <c r="H1356">
        <v>0</v>
      </c>
      <c r="AL1356" t="s">
        <v>8219</v>
      </c>
      <c r="AM1356">
        <v>71</v>
      </c>
      <c r="AP1356" t="s">
        <v>8221</v>
      </c>
      <c r="AQ1356">
        <v>4</v>
      </c>
    </row>
    <row r="1357" spans="1:43" x14ac:dyDescent="0.25">
      <c r="A1357" t="s">
        <v>8219</v>
      </c>
      <c r="B1357">
        <v>49</v>
      </c>
      <c r="G1357" t="s">
        <v>8221</v>
      </c>
      <c r="H1357">
        <v>0</v>
      </c>
      <c r="AL1357" t="s">
        <v>8219</v>
      </c>
      <c r="AM1357">
        <v>117</v>
      </c>
      <c r="AP1357" t="s">
        <v>8221</v>
      </c>
      <c r="AQ1357">
        <v>0</v>
      </c>
    </row>
    <row r="1358" spans="1:43" x14ac:dyDescent="0.25">
      <c r="A1358" t="s">
        <v>8219</v>
      </c>
      <c r="B1358">
        <v>69</v>
      </c>
      <c r="G1358" t="s">
        <v>8221</v>
      </c>
      <c r="H1358">
        <v>3</v>
      </c>
      <c r="AL1358" t="s">
        <v>8219</v>
      </c>
      <c r="AM1358">
        <v>29</v>
      </c>
      <c r="AP1358" t="s">
        <v>8221</v>
      </c>
      <c r="AQ1358">
        <v>0</v>
      </c>
    </row>
    <row r="1359" spans="1:43" x14ac:dyDescent="0.25">
      <c r="A1359" t="s">
        <v>8219</v>
      </c>
      <c r="B1359">
        <v>60</v>
      </c>
      <c r="G1359" t="s">
        <v>8221</v>
      </c>
      <c r="H1359">
        <v>1</v>
      </c>
      <c r="AL1359" t="s">
        <v>8219</v>
      </c>
      <c r="AM1359">
        <v>74</v>
      </c>
      <c r="AP1359" t="s">
        <v>8221</v>
      </c>
      <c r="AQ1359">
        <v>1</v>
      </c>
    </row>
    <row r="1360" spans="1:43" x14ac:dyDescent="0.25">
      <c r="A1360" t="s">
        <v>8219</v>
      </c>
      <c r="B1360">
        <v>80</v>
      </c>
      <c r="G1360" t="s">
        <v>8221</v>
      </c>
      <c r="H1360">
        <v>13</v>
      </c>
      <c r="AL1360" t="s">
        <v>8219</v>
      </c>
      <c r="AM1360">
        <v>23</v>
      </c>
      <c r="AP1360" t="s">
        <v>8221</v>
      </c>
      <c r="AQ1360">
        <v>1</v>
      </c>
    </row>
    <row r="1361" spans="1:43" x14ac:dyDescent="0.25">
      <c r="A1361" t="s">
        <v>8219</v>
      </c>
      <c r="B1361">
        <v>56</v>
      </c>
      <c r="G1361" t="s">
        <v>8221</v>
      </c>
      <c r="H1361">
        <v>0</v>
      </c>
      <c r="AL1361" t="s">
        <v>8219</v>
      </c>
      <c r="AM1361">
        <v>60</v>
      </c>
      <c r="AP1361" t="s">
        <v>8221</v>
      </c>
      <c r="AQ1361">
        <v>1</v>
      </c>
    </row>
    <row r="1362" spans="1:43" x14ac:dyDescent="0.25">
      <c r="A1362" t="s">
        <v>8219</v>
      </c>
      <c r="B1362">
        <v>104</v>
      </c>
      <c r="G1362" t="s">
        <v>8221</v>
      </c>
      <c r="H1362">
        <v>6</v>
      </c>
      <c r="AL1362" t="s">
        <v>8219</v>
      </c>
      <c r="AM1362">
        <v>55</v>
      </c>
      <c r="AP1362" t="s">
        <v>8221</v>
      </c>
      <c r="AQ1362">
        <v>1</v>
      </c>
    </row>
    <row r="1363" spans="1:43" x14ac:dyDescent="0.25">
      <c r="A1363" t="s">
        <v>8219</v>
      </c>
      <c r="B1363">
        <v>46</v>
      </c>
      <c r="G1363" t="s">
        <v>8221</v>
      </c>
      <c r="H1363">
        <v>0</v>
      </c>
      <c r="AL1363" t="s">
        <v>8219</v>
      </c>
      <c r="AM1363">
        <v>51</v>
      </c>
      <c r="AP1363" t="s">
        <v>8221</v>
      </c>
      <c r="AQ1363">
        <v>4</v>
      </c>
    </row>
    <row r="1364" spans="1:43" x14ac:dyDescent="0.25">
      <c r="A1364" t="s">
        <v>8219</v>
      </c>
      <c r="B1364">
        <v>206</v>
      </c>
      <c r="G1364" t="s">
        <v>8221</v>
      </c>
      <c r="H1364">
        <v>14</v>
      </c>
      <c r="AL1364" t="s">
        <v>8219</v>
      </c>
      <c r="AM1364">
        <v>78</v>
      </c>
      <c r="AP1364" t="s">
        <v>8221</v>
      </c>
      <c r="AQ1364">
        <v>0</v>
      </c>
    </row>
    <row r="1365" spans="1:43" x14ac:dyDescent="0.25">
      <c r="A1365" t="s">
        <v>8219</v>
      </c>
      <c r="B1365">
        <v>18</v>
      </c>
      <c r="G1365" t="s">
        <v>8221</v>
      </c>
      <c r="H1365">
        <v>5</v>
      </c>
      <c r="AL1365" t="s">
        <v>8219</v>
      </c>
      <c r="AM1365">
        <v>62</v>
      </c>
      <c r="AP1365" t="s">
        <v>8221</v>
      </c>
      <c r="AQ1365">
        <v>0</v>
      </c>
    </row>
    <row r="1366" spans="1:43" x14ac:dyDescent="0.25">
      <c r="A1366" t="s">
        <v>8219</v>
      </c>
      <c r="B1366">
        <v>28</v>
      </c>
      <c r="G1366" t="s">
        <v>8221</v>
      </c>
      <c r="H1366">
        <v>6</v>
      </c>
      <c r="AL1366" t="s">
        <v>8219</v>
      </c>
      <c r="AM1366">
        <v>45</v>
      </c>
      <c r="AP1366" t="s">
        <v>8221</v>
      </c>
      <c r="AQ1366">
        <v>2</v>
      </c>
    </row>
    <row r="1367" spans="1:43" x14ac:dyDescent="0.25">
      <c r="A1367" t="s">
        <v>8219</v>
      </c>
      <c r="B1367">
        <v>11</v>
      </c>
      <c r="G1367" t="s">
        <v>8221</v>
      </c>
      <c r="H1367">
        <v>15</v>
      </c>
      <c r="AL1367" t="s">
        <v>8219</v>
      </c>
      <c r="AM1367">
        <v>15</v>
      </c>
      <c r="AP1367" t="s">
        <v>8221</v>
      </c>
      <c r="AQ1367">
        <v>24</v>
      </c>
    </row>
    <row r="1368" spans="1:43" x14ac:dyDescent="0.25">
      <c r="A1368" t="s">
        <v>8219</v>
      </c>
      <c r="B1368">
        <v>263</v>
      </c>
      <c r="G1368" t="s">
        <v>8221</v>
      </c>
      <c r="H1368">
        <v>0</v>
      </c>
      <c r="AL1368" t="s">
        <v>8219</v>
      </c>
      <c r="AM1368">
        <v>151</v>
      </c>
      <c r="AP1368" t="s">
        <v>8221</v>
      </c>
      <c r="AQ1368">
        <v>1</v>
      </c>
    </row>
    <row r="1369" spans="1:43" x14ac:dyDescent="0.25">
      <c r="A1369" t="s">
        <v>8219</v>
      </c>
      <c r="B1369">
        <v>394</v>
      </c>
      <c r="G1369" t="s">
        <v>8221</v>
      </c>
      <c r="H1369">
        <v>1</v>
      </c>
      <c r="AL1369" t="s">
        <v>8219</v>
      </c>
      <c r="AM1369">
        <v>68</v>
      </c>
      <c r="AP1369" t="s">
        <v>8221</v>
      </c>
      <c r="AQ1369">
        <v>2</v>
      </c>
    </row>
    <row r="1370" spans="1:43" x14ac:dyDescent="0.25">
      <c r="A1370" t="s">
        <v>8219</v>
      </c>
      <c r="B1370">
        <v>1049</v>
      </c>
      <c r="G1370" t="s">
        <v>8221</v>
      </c>
      <c r="H1370">
        <v>9</v>
      </c>
      <c r="AL1370" t="s">
        <v>8219</v>
      </c>
      <c r="AM1370">
        <v>46</v>
      </c>
      <c r="AP1370" t="s">
        <v>8221</v>
      </c>
      <c r="AQ1370">
        <v>1</v>
      </c>
    </row>
    <row r="1371" spans="1:43" x14ac:dyDescent="0.25">
      <c r="A1371" t="s">
        <v>8219</v>
      </c>
      <c r="B1371">
        <v>308</v>
      </c>
      <c r="G1371" t="s">
        <v>8221</v>
      </c>
      <c r="H1371">
        <v>3</v>
      </c>
      <c r="AL1371" t="s">
        <v>8219</v>
      </c>
      <c r="AM1371">
        <v>24</v>
      </c>
      <c r="AP1371" t="s">
        <v>8221</v>
      </c>
      <c r="AQ1371">
        <v>5</v>
      </c>
    </row>
    <row r="1372" spans="1:43" x14ac:dyDescent="0.25">
      <c r="A1372" t="s">
        <v>8219</v>
      </c>
      <c r="B1372">
        <v>1088</v>
      </c>
      <c r="G1372" t="s">
        <v>8221</v>
      </c>
      <c r="H1372">
        <v>3</v>
      </c>
      <c r="AL1372" t="s">
        <v>8219</v>
      </c>
      <c r="AM1372">
        <v>70</v>
      </c>
      <c r="AP1372" t="s">
        <v>8221</v>
      </c>
      <c r="AQ1372">
        <v>4</v>
      </c>
    </row>
    <row r="1373" spans="1:43" x14ac:dyDescent="0.25">
      <c r="A1373" t="s">
        <v>8219</v>
      </c>
      <c r="B1373">
        <v>73</v>
      </c>
      <c r="G1373" t="s">
        <v>8221</v>
      </c>
      <c r="H1373">
        <v>1</v>
      </c>
      <c r="AL1373" t="s">
        <v>8219</v>
      </c>
      <c r="AM1373">
        <v>244</v>
      </c>
      <c r="AP1373" t="s">
        <v>8221</v>
      </c>
      <c r="AQ1373">
        <v>16</v>
      </c>
    </row>
    <row r="1374" spans="1:43" x14ac:dyDescent="0.25">
      <c r="A1374" t="s">
        <v>8219</v>
      </c>
      <c r="B1374">
        <v>143</v>
      </c>
      <c r="G1374" t="s">
        <v>8221</v>
      </c>
      <c r="H1374">
        <v>3</v>
      </c>
      <c r="AL1374" t="s">
        <v>8219</v>
      </c>
      <c r="AM1374">
        <v>82</v>
      </c>
      <c r="AP1374" t="s">
        <v>8221</v>
      </c>
      <c r="AQ1374">
        <v>9</v>
      </c>
    </row>
    <row r="1375" spans="1:43" x14ac:dyDescent="0.25">
      <c r="A1375" t="s">
        <v>8219</v>
      </c>
      <c r="B1375">
        <v>1420</v>
      </c>
      <c r="G1375" t="s">
        <v>8221</v>
      </c>
      <c r="H1375">
        <v>0</v>
      </c>
      <c r="AL1375" t="s">
        <v>8219</v>
      </c>
      <c r="AM1375">
        <v>226</v>
      </c>
      <c r="AP1375" t="s">
        <v>8221</v>
      </c>
      <c r="AQ1375">
        <v>0</v>
      </c>
    </row>
    <row r="1376" spans="1:43" x14ac:dyDescent="0.25">
      <c r="A1376" t="s">
        <v>8219</v>
      </c>
      <c r="B1376">
        <v>305</v>
      </c>
      <c r="G1376" t="s">
        <v>8221</v>
      </c>
      <c r="H1376">
        <v>2</v>
      </c>
      <c r="AL1376" t="s">
        <v>8219</v>
      </c>
      <c r="AM1376">
        <v>60</v>
      </c>
      <c r="AP1376" t="s">
        <v>8221</v>
      </c>
      <c r="AQ1376">
        <v>0</v>
      </c>
    </row>
    <row r="1377" spans="1:43" x14ac:dyDescent="0.25">
      <c r="A1377" t="s">
        <v>8219</v>
      </c>
      <c r="B1377">
        <v>551</v>
      </c>
      <c r="G1377" t="s">
        <v>8221</v>
      </c>
      <c r="H1377">
        <v>10</v>
      </c>
      <c r="AL1377" t="s">
        <v>8219</v>
      </c>
      <c r="AM1377">
        <v>94</v>
      </c>
      <c r="AP1377" t="s">
        <v>8221</v>
      </c>
      <c r="AQ1377">
        <v>2</v>
      </c>
    </row>
    <row r="1378" spans="1:43" x14ac:dyDescent="0.25">
      <c r="A1378" t="s">
        <v>8219</v>
      </c>
      <c r="B1378">
        <v>187</v>
      </c>
      <c r="G1378" t="s">
        <v>8221</v>
      </c>
      <c r="H1378">
        <v>60</v>
      </c>
      <c r="AL1378" t="s">
        <v>8219</v>
      </c>
      <c r="AM1378">
        <v>47</v>
      </c>
      <c r="AP1378" t="s">
        <v>8221</v>
      </c>
      <c r="AQ1378">
        <v>1</v>
      </c>
    </row>
    <row r="1379" spans="1:43" x14ac:dyDescent="0.25">
      <c r="A1379" t="s">
        <v>8219</v>
      </c>
      <c r="B1379">
        <v>325</v>
      </c>
      <c r="G1379" t="s">
        <v>8221</v>
      </c>
      <c r="H1379">
        <v>5</v>
      </c>
      <c r="AL1379" t="s">
        <v>8219</v>
      </c>
      <c r="AM1379">
        <v>115</v>
      </c>
      <c r="AP1379" t="s">
        <v>8221</v>
      </c>
      <c r="AQ1379">
        <v>9</v>
      </c>
    </row>
    <row r="1380" spans="1:43" x14ac:dyDescent="0.25">
      <c r="A1380" t="s">
        <v>8219</v>
      </c>
      <c r="B1380">
        <v>148</v>
      </c>
      <c r="G1380" t="s">
        <v>8221</v>
      </c>
      <c r="H1380">
        <v>9</v>
      </c>
      <c r="AL1380" t="s">
        <v>8219</v>
      </c>
      <c r="AM1380">
        <v>134</v>
      </c>
      <c r="AP1380" t="s">
        <v>8221</v>
      </c>
      <c r="AQ1380">
        <v>23</v>
      </c>
    </row>
    <row r="1381" spans="1:43" x14ac:dyDescent="0.25">
      <c r="A1381" t="s">
        <v>8219</v>
      </c>
      <c r="B1381">
        <v>69</v>
      </c>
      <c r="G1381" t="s">
        <v>8221</v>
      </c>
      <c r="H1381">
        <v>13</v>
      </c>
      <c r="AL1381" t="s">
        <v>8219</v>
      </c>
      <c r="AM1381">
        <v>35</v>
      </c>
      <c r="AP1381" t="s">
        <v>8221</v>
      </c>
      <c r="AQ1381">
        <v>19</v>
      </c>
    </row>
    <row r="1382" spans="1:43" x14ac:dyDescent="0.25">
      <c r="A1382" t="s">
        <v>8219</v>
      </c>
      <c r="B1382">
        <v>173</v>
      </c>
      <c r="G1382" t="s">
        <v>8221</v>
      </c>
      <c r="H1382">
        <v>0</v>
      </c>
      <c r="AL1382" t="s">
        <v>8219</v>
      </c>
      <c r="AM1382">
        <v>104</v>
      </c>
      <c r="AP1382" t="s">
        <v>8221</v>
      </c>
      <c r="AQ1382">
        <v>12</v>
      </c>
    </row>
    <row r="1383" spans="1:43" x14ac:dyDescent="0.25">
      <c r="A1383" t="s">
        <v>8219</v>
      </c>
      <c r="B1383">
        <v>269</v>
      </c>
      <c r="G1383" t="s">
        <v>8221</v>
      </c>
      <c r="H1383">
        <v>8</v>
      </c>
      <c r="AL1383" t="s">
        <v>8219</v>
      </c>
      <c r="AM1383">
        <v>184</v>
      </c>
      <c r="AP1383" t="s">
        <v>8221</v>
      </c>
      <c r="AQ1383">
        <v>8</v>
      </c>
    </row>
    <row r="1384" spans="1:43" x14ac:dyDescent="0.25">
      <c r="A1384" t="s">
        <v>8219</v>
      </c>
      <c r="B1384">
        <v>185</v>
      </c>
      <c r="G1384" t="s">
        <v>8221</v>
      </c>
      <c r="H1384">
        <v>3</v>
      </c>
      <c r="AL1384" t="s">
        <v>8219</v>
      </c>
      <c r="AM1384">
        <v>119</v>
      </c>
      <c r="AP1384" t="s">
        <v>8221</v>
      </c>
      <c r="AQ1384">
        <v>9</v>
      </c>
    </row>
    <row r="1385" spans="1:43" x14ac:dyDescent="0.25">
      <c r="A1385" t="s">
        <v>8219</v>
      </c>
      <c r="B1385">
        <v>176</v>
      </c>
      <c r="G1385" t="s">
        <v>8221</v>
      </c>
      <c r="H1385">
        <v>3</v>
      </c>
      <c r="AL1385" t="s">
        <v>8219</v>
      </c>
      <c r="AM1385">
        <v>59</v>
      </c>
      <c r="AP1385" t="s">
        <v>8221</v>
      </c>
      <c r="AQ1385">
        <v>28</v>
      </c>
    </row>
    <row r="1386" spans="1:43" x14ac:dyDescent="0.25">
      <c r="A1386" t="s">
        <v>8219</v>
      </c>
      <c r="B1386">
        <v>1019</v>
      </c>
      <c r="G1386" t="s">
        <v>8221</v>
      </c>
      <c r="H1386">
        <v>0</v>
      </c>
      <c r="AL1386" t="s">
        <v>8219</v>
      </c>
      <c r="AM1386">
        <v>113</v>
      </c>
      <c r="AP1386" t="s">
        <v>8221</v>
      </c>
      <c r="AQ1386">
        <v>4</v>
      </c>
    </row>
    <row r="1387" spans="1:43" x14ac:dyDescent="0.25">
      <c r="A1387" t="s">
        <v>8219</v>
      </c>
      <c r="B1387">
        <v>113</v>
      </c>
      <c r="G1387" t="s">
        <v>8221</v>
      </c>
      <c r="H1387">
        <v>6</v>
      </c>
      <c r="AL1387" t="s">
        <v>8219</v>
      </c>
      <c r="AM1387">
        <v>84</v>
      </c>
      <c r="AP1387" t="s">
        <v>8221</v>
      </c>
      <c r="AQ1387">
        <v>24</v>
      </c>
    </row>
    <row r="1388" spans="1:43" x14ac:dyDescent="0.25">
      <c r="A1388" t="s">
        <v>8219</v>
      </c>
      <c r="B1388">
        <v>404</v>
      </c>
      <c r="G1388" t="s">
        <v>8221</v>
      </c>
      <c r="H1388">
        <v>4</v>
      </c>
      <c r="AL1388" t="s">
        <v>8219</v>
      </c>
      <c r="AM1388">
        <v>74</v>
      </c>
      <c r="AP1388" t="s">
        <v>8221</v>
      </c>
      <c r="AQ1388">
        <v>2</v>
      </c>
    </row>
    <row r="1389" spans="1:43" x14ac:dyDescent="0.25">
      <c r="A1389" t="s">
        <v>8219</v>
      </c>
      <c r="B1389">
        <v>707</v>
      </c>
      <c r="G1389" t="s">
        <v>8221</v>
      </c>
      <c r="H1389">
        <v>1</v>
      </c>
      <c r="AL1389" t="s">
        <v>8219</v>
      </c>
      <c r="AM1389">
        <v>216</v>
      </c>
      <c r="AP1389" t="s">
        <v>8221</v>
      </c>
      <c r="AQ1389">
        <v>2</v>
      </c>
    </row>
    <row r="1390" spans="1:43" x14ac:dyDescent="0.25">
      <c r="A1390" t="s">
        <v>8219</v>
      </c>
      <c r="B1390">
        <v>392</v>
      </c>
      <c r="G1390" t="s">
        <v>8221</v>
      </c>
      <c r="H1390">
        <v>29</v>
      </c>
      <c r="AL1390" t="s">
        <v>8219</v>
      </c>
      <c r="AM1390">
        <v>39</v>
      </c>
      <c r="AP1390" t="s">
        <v>8221</v>
      </c>
      <c r="AQ1390">
        <v>20</v>
      </c>
    </row>
    <row r="1391" spans="1:43" x14ac:dyDescent="0.25">
      <c r="A1391" t="s">
        <v>8219</v>
      </c>
      <c r="B1391">
        <v>23</v>
      </c>
      <c r="G1391" t="s">
        <v>8221</v>
      </c>
      <c r="H1391">
        <v>0</v>
      </c>
      <c r="AL1391" t="s">
        <v>8219</v>
      </c>
      <c r="AM1391">
        <v>21</v>
      </c>
      <c r="AP1391" t="s">
        <v>8221</v>
      </c>
      <c r="AQ1391">
        <v>1</v>
      </c>
    </row>
    <row r="1392" spans="1:43" x14ac:dyDescent="0.25">
      <c r="A1392" t="s">
        <v>8219</v>
      </c>
      <c r="B1392">
        <v>682</v>
      </c>
      <c r="G1392" t="s">
        <v>8221</v>
      </c>
      <c r="H1392">
        <v>4</v>
      </c>
      <c r="AL1392" t="s">
        <v>8219</v>
      </c>
      <c r="AM1392">
        <v>30</v>
      </c>
      <c r="AP1392" t="s">
        <v>8221</v>
      </c>
      <c r="AQ1392">
        <v>1</v>
      </c>
    </row>
    <row r="1393" spans="1:43" x14ac:dyDescent="0.25">
      <c r="A1393" t="s">
        <v>8219</v>
      </c>
      <c r="B1393">
        <v>37</v>
      </c>
      <c r="G1393" t="s">
        <v>8221</v>
      </c>
      <c r="H1393">
        <v>5</v>
      </c>
      <c r="AL1393" t="s">
        <v>8219</v>
      </c>
      <c r="AM1393">
        <v>37</v>
      </c>
      <c r="AP1393" t="s">
        <v>8221</v>
      </c>
      <c r="AQ1393">
        <v>4</v>
      </c>
    </row>
    <row r="1394" spans="1:43" x14ac:dyDescent="0.25">
      <c r="A1394" t="s">
        <v>8219</v>
      </c>
      <c r="B1394">
        <v>146</v>
      </c>
      <c r="G1394" t="s">
        <v>8221</v>
      </c>
      <c r="H1394">
        <v>4</v>
      </c>
      <c r="AL1394" t="s">
        <v>8219</v>
      </c>
      <c r="AM1394">
        <v>202</v>
      </c>
      <c r="AP1394" t="s">
        <v>8221</v>
      </c>
      <c r="AQ1394">
        <v>1</v>
      </c>
    </row>
    <row r="1395" spans="1:43" x14ac:dyDescent="0.25">
      <c r="A1395" t="s">
        <v>8219</v>
      </c>
      <c r="B1395">
        <v>119</v>
      </c>
      <c r="G1395" t="s">
        <v>8221</v>
      </c>
      <c r="H1395">
        <v>5</v>
      </c>
      <c r="AL1395" t="s">
        <v>8219</v>
      </c>
      <c r="AM1395">
        <v>37</v>
      </c>
      <c r="AP1395" t="s">
        <v>8221</v>
      </c>
      <c r="AQ1395">
        <v>1</v>
      </c>
    </row>
    <row r="1396" spans="1:43" x14ac:dyDescent="0.25">
      <c r="A1396" t="s">
        <v>8219</v>
      </c>
      <c r="B1396">
        <v>163</v>
      </c>
      <c r="G1396" t="s">
        <v>8221</v>
      </c>
      <c r="H1396">
        <v>1</v>
      </c>
      <c r="AL1396" t="s">
        <v>8219</v>
      </c>
      <c r="AM1396">
        <v>28</v>
      </c>
      <c r="AP1396" t="s">
        <v>8221</v>
      </c>
      <c r="AQ1396">
        <v>13</v>
      </c>
    </row>
    <row r="1397" spans="1:43" x14ac:dyDescent="0.25">
      <c r="A1397" t="s">
        <v>8219</v>
      </c>
      <c r="B1397">
        <v>339</v>
      </c>
      <c r="G1397" t="s">
        <v>8221</v>
      </c>
      <c r="H1397">
        <v>1</v>
      </c>
      <c r="AL1397" t="s">
        <v>8219</v>
      </c>
      <c r="AM1397">
        <v>26</v>
      </c>
      <c r="AP1397" t="s">
        <v>8221</v>
      </c>
      <c r="AQ1397">
        <v>1</v>
      </c>
    </row>
    <row r="1398" spans="1:43" x14ac:dyDescent="0.25">
      <c r="A1398" t="s">
        <v>8219</v>
      </c>
      <c r="B1398">
        <v>58</v>
      </c>
      <c r="G1398" t="s">
        <v>8221</v>
      </c>
      <c r="H1398">
        <v>0</v>
      </c>
      <c r="AL1398" t="s">
        <v>8219</v>
      </c>
      <c r="AM1398">
        <v>61</v>
      </c>
      <c r="AP1398" t="s">
        <v>8221</v>
      </c>
      <c r="AQ1398">
        <v>1</v>
      </c>
    </row>
    <row r="1399" spans="1:43" x14ac:dyDescent="0.25">
      <c r="A1399" t="s">
        <v>8219</v>
      </c>
      <c r="B1399">
        <v>456</v>
      </c>
      <c r="G1399" t="s">
        <v>8221</v>
      </c>
      <c r="H1399">
        <v>14</v>
      </c>
      <c r="AL1399" t="s">
        <v>8219</v>
      </c>
      <c r="AM1399">
        <v>115</v>
      </c>
      <c r="AP1399" t="s">
        <v>8221</v>
      </c>
      <c r="AQ1399">
        <v>0</v>
      </c>
    </row>
    <row r="1400" spans="1:43" x14ac:dyDescent="0.25">
      <c r="A1400" t="s">
        <v>8219</v>
      </c>
      <c r="B1400">
        <v>15</v>
      </c>
      <c r="G1400" t="s">
        <v>8221</v>
      </c>
      <c r="H1400">
        <v>3</v>
      </c>
      <c r="AL1400" t="s">
        <v>8219</v>
      </c>
      <c r="AM1400">
        <v>181</v>
      </c>
      <c r="AP1400" t="s">
        <v>8221</v>
      </c>
      <c r="AQ1400">
        <v>3</v>
      </c>
    </row>
    <row r="1401" spans="1:43" x14ac:dyDescent="0.25">
      <c r="A1401" t="s">
        <v>8219</v>
      </c>
      <c r="B1401">
        <v>191</v>
      </c>
      <c r="G1401" t="s">
        <v>8221</v>
      </c>
      <c r="H1401">
        <v>10</v>
      </c>
      <c r="AL1401" t="s">
        <v>8219</v>
      </c>
      <c r="AM1401">
        <v>110</v>
      </c>
      <c r="AP1401" t="s">
        <v>8221</v>
      </c>
      <c r="AQ1401">
        <v>14</v>
      </c>
    </row>
    <row r="1402" spans="1:43" x14ac:dyDescent="0.25">
      <c r="A1402" t="s">
        <v>8219</v>
      </c>
      <c r="B1402">
        <v>17</v>
      </c>
      <c r="G1402" t="s">
        <v>8221</v>
      </c>
      <c r="H1402">
        <v>17</v>
      </c>
      <c r="AL1402" t="s">
        <v>8219</v>
      </c>
      <c r="AM1402">
        <v>269</v>
      </c>
      <c r="AP1402" t="s">
        <v>8221</v>
      </c>
      <c r="AQ1402">
        <v>2</v>
      </c>
    </row>
    <row r="1403" spans="1:43" x14ac:dyDescent="0.25">
      <c r="A1403" t="s">
        <v>8219</v>
      </c>
      <c r="B1403">
        <v>28</v>
      </c>
      <c r="G1403" t="s">
        <v>8221</v>
      </c>
      <c r="H1403">
        <v>2</v>
      </c>
      <c r="AL1403" t="s">
        <v>8219</v>
      </c>
      <c r="AM1403">
        <v>79</v>
      </c>
      <c r="AP1403" t="s">
        <v>8221</v>
      </c>
      <c r="AQ1403">
        <v>5</v>
      </c>
    </row>
    <row r="1404" spans="1:43" x14ac:dyDescent="0.25">
      <c r="A1404" t="s">
        <v>8219</v>
      </c>
      <c r="B1404">
        <v>18</v>
      </c>
      <c r="G1404" t="s">
        <v>8221</v>
      </c>
      <c r="H1404">
        <v>0</v>
      </c>
      <c r="AL1404" t="s">
        <v>8219</v>
      </c>
      <c r="AM1404">
        <v>104</v>
      </c>
      <c r="AP1404" t="s">
        <v>8220</v>
      </c>
      <c r="AQ1404">
        <v>1</v>
      </c>
    </row>
    <row r="1405" spans="1:43" x14ac:dyDescent="0.25">
      <c r="A1405" t="s">
        <v>8219</v>
      </c>
      <c r="B1405">
        <v>61</v>
      </c>
      <c r="G1405" t="s">
        <v>8221</v>
      </c>
      <c r="H1405">
        <v>4</v>
      </c>
      <c r="AL1405" t="s">
        <v>8219</v>
      </c>
      <c r="AM1405">
        <v>34</v>
      </c>
      <c r="AP1405" t="s">
        <v>8220</v>
      </c>
      <c r="AQ1405">
        <v>15</v>
      </c>
    </row>
    <row r="1406" spans="1:43" x14ac:dyDescent="0.25">
      <c r="A1406" t="s">
        <v>8219</v>
      </c>
      <c r="B1406">
        <v>108</v>
      </c>
      <c r="G1406" t="s">
        <v>8221</v>
      </c>
      <c r="H1406">
        <v>12</v>
      </c>
      <c r="AL1406" t="s">
        <v>8219</v>
      </c>
      <c r="AM1406">
        <v>167</v>
      </c>
      <c r="AP1406" t="s">
        <v>8220</v>
      </c>
      <c r="AQ1406">
        <v>10</v>
      </c>
    </row>
    <row r="1407" spans="1:43" x14ac:dyDescent="0.25">
      <c r="A1407" t="s">
        <v>8219</v>
      </c>
      <c r="B1407">
        <v>142</v>
      </c>
      <c r="G1407" t="s">
        <v>8221</v>
      </c>
      <c r="H1407">
        <v>3</v>
      </c>
      <c r="AL1407" t="s">
        <v>8219</v>
      </c>
      <c r="AM1407">
        <v>183</v>
      </c>
      <c r="AP1407" t="s">
        <v>8220</v>
      </c>
      <c r="AQ1407">
        <v>3</v>
      </c>
    </row>
    <row r="1408" spans="1:43" x14ac:dyDescent="0.25">
      <c r="A1408" t="s">
        <v>8219</v>
      </c>
      <c r="B1408">
        <v>74</v>
      </c>
      <c r="G1408" t="s">
        <v>8221</v>
      </c>
      <c r="H1408">
        <v>12</v>
      </c>
      <c r="AL1408" t="s">
        <v>8219</v>
      </c>
      <c r="AM1408">
        <v>71</v>
      </c>
      <c r="AP1408" t="s">
        <v>8220</v>
      </c>
      <c r="AQ1408">
        <v>0</v>
      </c>
    </row>
    <row r="1409" spans="1:43" x14ac:dyDescent="0.25">
      <c r="A1409" t="s">
        <v>8219</v>
      </c>
      <c r="B1409">
        <v>38</v>
      </c>
      <c r="G1409" t="s">
        <v>8221</v>
      </c>
      <c r="H1409">
        <v>0</v>
      </c>
      <c r="AL1409" t="s">
        <v>8219</v>
      </c>
      <c r="AM1409">
        <v>69</v>
      </c>
      <c r="AP1409" t="s">
        <v>8220</v>
      </c>
      <c r="AQ1409">
        <v>0</v>
      </c>
    </row>
    <row r="1410" spans="1:43" x14ac:dyDescent="0.25">
      <c r="A1410" t="s">
        <v>8219</v>
      </c>
      <c r="B1410">
        <v>20</v>
      </c>
      <c r="G1410" t="s">
        <v>8221</v>
      </c>
      <c r="H1410">
        <v>7</v>
      </c>
      <c r="AL1410" t="s">
        <v>8219</v>
      </c>
      <c r="AM1410">
        <v>270</v>
      </c>
      <c r="AP1410" t="s">
        <v>8220</v>
      </c>
      <c r="AQ1410">
        <v>0</v>
      </c>
    </row>
    <row r="1411" spans="1:43" x14ac:dyDescent="0.25">
      <c r="A1411" t="s">
        <v>8219</v>
      </c>
      <c r="B1411">
        <v>24</v>
      </c>
      <c r="G1411" t="s">
        <v>8221</v>
      </c>
      <c r="H1411">
        <v>2</v>
      </c>
      <c r="AL1411" t="s">
        <v>8219</v>
      </c>
      <c r="AM1411">
        <v>193</v>
      </c>
      <c r="AP1411" t="s">
        <v>8220</v>
      </c>
      <c r="AQ1411">
        <v>0</v>
      </c>
    </row>
    <row r="1412" spans="1:43" x14ac:dyDescent="0.25">
      <c r="A1412" t="s">
        <v>8219</v>
      </c>
      <c r="B1412">
        <v>66</v>
      </c>
      <c r="G1412" t="s">
        <v>8221</v>
      </c>
      <c r="H1412">
        <v>1</v>
      </c>
      <c r="AL1412" t="s">
        <v>8219</v>
      </c>
      <c r="AM1412">
        <v>57</v>
      </c>
      <c r="AP1412" t="s">
        <v>8220</v>
      </c>
      <c r="AQ1412">
        <v>14</v>
      </c>
    </row>
    <row r="1413" spans="1:43" x14ac:dyDescent="0.25">
      <c r="A1413" t="s">
        <v>8219</v>
      </c>
      <c r="B1413">
        <v>28</v>
      </c>
      <c r="G1413" t="s">
        <v>8221</v>
      </c>
      <c r="H1413">
        <v>4</v>
      </c>
      <c r="AL1413" t="s">
        <v>8219</v>
      </c>
      <c r="AM1413">
        <v>200</v>
      </c>
      <c r="AP1413" t="s">
        <v>8220</v>
      </c>
      <c r="AQ1413">
        <v>1</v>
      </c>
    </row>
    <row r="1414" spans="1:43" x14ac:dyDescent="0.25">
      <c r="A1414" t="s">
        <v>8219</v>
      </c>
      <c r="B1414">
        <v>24</v>
      </c>
      <c r="G1414" t="s">
        <v>8221</v>
      </c>
      <c r="H1414">
        <v>4</v>
      </c>
      <c r="AL1414" t="s">
        <v>8219</v>
      </c>
      <c r="AM1414">
        <v>88</v>
      </c>
      <c r="AP1414" t="s">
        <v>8220</v>
      </c>
      <c r="AQ1414">
        <v>0</v>
      </c>
    </row>
    <row r="1415" spans="1:43" x14ac:dyDescent="0.25">
      <c r="A1415" t="s">
        <v>8219</v>
      </c>
      <c r="B1415">
        <v>73</v>
      </c>
      <c r="G1415" t="s">
        <v>8221</v>
      </c>
      <c r="H1415">
        <v>17</v>
      </c>
      <c r="AL1415" t="s">
        <v>8219</v>
      </c>
      <c r="AM1415">
        <v>213</v>
      </c>
      <c r="AP1415" t="s">
        <v>8220</v>
      </c>
      <c r="AQ1415">
        <v>17</v>
      </c>
    </row>
    <row r="1416" spans="1:43" x14ac:dyDescent="0.25">
      <c r="A1416" t="s">
        <v>8219</v>
      </c>
      <c r="B1416">
        <v>3</v>
      </c>
      <c r="G1416" t="s">
        <v>8221</v>
      </c>
      <c r="H1416">
        <v>7</v>
      </c>
      <c r="AL1416" t="s">
        <v>8219</v>
      </c>
      <c r="AM1416">
        <v>20</v>
      </c>
      <c r="AP1416" t="s">
        <v>8220</v>
      </c>
      <c r="AQ1416">
        <v>1</v>
      </c>
    </row>
    <row r="1417" spans="1:43" x14ac:dyDescent="0.25">
      <c r="A1417" t="s">
        <v>8219</v>
      </c>
      <c r="B1417">
        <v>20</v>
      </c>
      <c r="G1417" t="s">
        <v>8221</v>
      </c>
      <c r="H1417">
        <v>2</v>
      </c>
      <c r="AL1417" t="s">
        <v>8219</v>
      </c>
      <c r="AM1417">
        <v>50</v>
      </c>
      <c r="AP1417" t="s">
        <v>8220</v>
      </c>
      <c r="AQ1417">
        <v>0</v>
      </c>
    </row>
    <row r="1418" spans="1:43" x14ac:dyDescent="0.25">
      <c r="A1418" t="s">
        <v>8219</v>
      </c>
      <c r="B1418">
        <v>21</v>
      </c>
      <c r="G1418" t="s">
        <v>8221</v>
      </c>
      <c r="H1418">
        <v>5</v>
      </c>
      <c r="AL1418" t="s">
        <v>8219</v>
      </c>
      <c r="AM1418">
        <v>115</v>
      </c>
      <c r="AP1418" t="s">
        <v>8220</v>
      </c>
      <c r="AQ1418">
        <v>0</v>
      </c>
    </row>
    <row r="1419" spans="1:43" x14ac:dyDescent="0.25">
      <c r="A1419" t="s">
        <v>8219</v>
      </c>
      <c r="B1419">
        <v>94</v>
      </c>
      <c r="G1419" t="s">
        <v>8221</v>
      </c>
      <c r="H1419">
        <v>1</v>
      </c>
      <c r="AL1419" t="s">
        <v>8219</v>
      </c>
      <c r="AM1419">
        <v>186</v>
      </c>
      <c r="AP1419" t="s">
        <v>8220</v>
      </c>
      <c r="AQ1419">
        <v>0</v>
      </c>
    </row>
    <row r="1420" spans="1:43" x14ac:dyDescent="0.25">
      <c r="A1420" t="s">
        <v>8219</v>
      </c>
      <c r="B1420">
        <v>139</v>
      </c>
      <c r="G1420" t="s">
        <v>8221</v>
      </c>
      <c r="H1420">
        <v>1</v>
      </c>
      <c r="AL1420" t="s">
        <v>8219</v>
      </c>
      <c r="AM1420">
        <v>18</v>
      </c>
      <c r="AP1420" t="s">
        <v>8220</v>
      </c>
      <c r="AQ1420">
        <v>0</v>
      </c>
    </row>
    <row r="1421" spans="1:43" x14ac:dyDescent="0.25">
      <c r="A1421" t="s">
        <v>8219</v>
      </c>
      <c r="B1421">
        <v>130</v>
      </c>
      <c r="G1421" t="s">
        <v>8221</v>
      </c>
      <c r="H1421">
        <v>14</v>
      </c>
      <c r="AL1421" t="s">
        <v>8219</v>
      </c>
      <c r="AM1421">
        <v>176</v>
      </c>
      <c r="AP1421" t="s">
        <v>8220</v>
      </c>
      <c r="AQ1421">
        <v>0</v>
      </c>
    </row>
    <row r="1422" spans="1:43" x14ac:dyDescent="0.25">
      <c r="A1422" t="s">
        <v>8219</v>
      </c>
      <c r="B1422">
        <v>31</v>
      </c>
      <c r="G1422" t="s">
        <v>8221</v>
      </c>
      <c r="H1422">
        <v>26</v>
      </c>
      <c r="AL1422" t="s">
        <v>8219</v>
      </c>
      <c r="AM1422">
        <v>41</v>
      </c>
      <c r="AP1422" t="s">
        <v>8220</v>
      </c>
      <c r="AQ1422">
        <v>2</v>
      </c>
    </row>
    <row r="1423" spans="1:43" x14ac:dyDescent="0.25">
      <c r="A1423" t="s">
        <v>8219</v>
      </c>
      <c r="B1423">
        <v>13</v>
      </c>
      <c r="G1423" t="s">
        <v>8221</v>
      </c>
      <c r="H1423">
        <v>2</v>
      </c>
      <c r="AL1423" t="s">
        <v>8219</v>
      </c>
      <c r="AM1423">
        <v>75</v>
      </c>
      <c r="AP1423" t="s">
        <v>8221</v>
      </c>
      <c r="AQ1423">
        <v>14</v>
      </c>
    </row>
    <row r="1424" spans="1:43" x14ac:dyDescent="0.25">
      <c r="A1424" t="s">
        <v>8219</v>
      </c>
      <c r="B1424">
        <v>90</v>
      </c>
      <c r="G1424" t="s">
        <v>8221</v>
      </c>
      <c r="H1424">
        <v>1</v>
      </c>
      <c r="AL1424" t="s">
        <v>8219</v>
      </c>
      <c r="AM1424">
        <v>97</v>
      </c>
      <c r="AP1424" t="s">
        <v>8221</v>
      </c>
      <c r="AQ1424">
        <v>9</v>
      </c>
    </row>
    <row r="1425" spans="1:43" x14ac:dyDescent="0.25">
      <c r="A1425" t="s">
        <v>8219</v>
      </c>
      <c r="B1425">
        <v>141</v>
      </c>
      <c r="G1425" t="s">
        <v>8221</v>
      </c>
      <c r="H1425">
        <v>3</v>
      </c>
      <c r="AL1425" t="s">
        <v>8219</v>
      </c>
      <c r="AM1425">
        <v>73</v>
      </c>
      <c r="AP1425" t="s">
        <v>8221</v>
      </c>
      <c r="AQ1425">
        <v>8</v>
      </c>
    </row>
    <row r="1426" spans="1:43" x14ac:dyDescent="0.25">
      <c r="A1426" t="s">
        <v>8219</v>
      </c>
      <c r="B1426">
        <v>23</v>
      </c>
      <c r="G1426" t="s">
        <v>8221</v>
      </c>
      <c r="H1426">
        <v>7</v>
      </c>
      <c r="AL1426" t="s">
        <v>8219</v>
      </c>
      <c r="AM1426">
        <v>49</v>
      </c>
      <c r="AP1426" t="s">
        <v>8221</v>
      </c>
      <c r="AQ1426">
        <v>7</v>
      </c>
    </row>
    <row r="1427" spans="1:43" x14ac:dyDescent="0.25">
      <c r="A1427" t="s">
        <v>8219</v>
      </c>
      <c r="B1427">
        <v>18</v>
      </c>
      <c r="G1427" t="s">
        <v>8221</v>
      </c>
      <c r="H1427">
        <v>9</v>
      </c>
      <c r="AL1427" t="s">
        <v>8219</v>
      </c>
      <c r="AM1427">
        <v>134</v>
      </c>
      <c r="AP1427" t="s">
        <v>8221</v>
      </c>
      <c r="AQ1427">
        <v>0</v>
      </c>
    </row>
    <row r="1428" spans="1:43" x14ac:dyDescent="0.25">
      <c r="A1428" t="s">
        <v>8219</v>
      </c>
      <c r="B1428">
        <v>76</v>
      </c>
      <c r="G1428" t="s">
        <v>8221</v>
      </c>
      <c r="H1428">
        <v>20</v>
      </c>
      <c r="AL1428" t="s">
        <v>8219</v>
      </c>
      <c r="AM1428">
        <v>68</v>
      </c>
      <c r="AP1428" t="s">
        <v>8221</v>
      </c>
      <c r="AQ1428">
        <v>11</v>
      </c>
    </row>
    <row r="1429" spans="1:43" x14ac:dyDescent="0.25">
      <c r="A1429" t="s">
        <v>8219</v>
      </c>
      <c r="B1429">
        <v>93</v>
      </c>
      <c r="G1429" t="s">
        <v>8221</v>
      </c>
      <c r="H1429">
        <v>6</v>
      </c>
      <c r="AL1429" t="s">
        <v>8219</v>
      </c>
      <c r="AM1429">
        <v>49</v>
      </c>
      <c r="AP1429" t="s">
        <v>8221</v>
      </c>
      <c r="AQ1429">
        <v>1</v>
      </c>
    </row>
    <row r="1430" spans="1:43" x14ac:dyDescent="0.25">
      <c r="A1430" t="s">
        <v>8219</v>
      </c>
      <c r="B1430">
        <v>69</v>
      </c>
      <c r="G1430" t="s">
        <v>8221</v>
      </c>
      <c r="H1430">
        <v>13</v>
      </c>
      <c r="AL1430" t="s">
        <v>8219</v>
      </c>
      <c r="AM1430">
        <v>63</v>
      </c>
      <c r="AP1430" t="s">
        <v>8221</v>
      </c>
      <c r="AQ1430">
        <v>4</v>
      </c>
    </row>
    <row r="1431" spans="1:43" x14ac:dyDescent="0.25">
      <c r="A1431" t="s">
        <v>8219</v>
      </c>
      <c r="B1431">
        <v>21</v>
      </c>
      <c r="G1431" t="s">
        <v>8221</v>
      </c>
      <c r="H1431">
        <v>1</v>
      </c>
      <c r="AL1431" t="s">
        <v>8219</v>
      </c>
      <c r="AM1431">
        <v>163</v>
      </c>
      <c r="AP1431" t="s">
        <v>8221</v>
      </c>
      <c r="AQ1431">
        <v>10</v>
      </c>
    </row>
    <row r="1432" spans="1:43" x14ac:dyDescent="0.25">
      <c r="A1432" t="s">
        <v>8219</v>
      </c>
      <c r="B1432">
        <v>57</v>
      </c>
      <c r="G1432" t="s">
        <v>8221</v>
      </c>
      <c r="H1432">
        <v>202</v>
      </c>
      <c r="AL1432" t="s">
        <v>8219</v>
      </c>
      <c r="AM1432">
        <v>288</v>
      </c>
      <c r="AP1432" t="s">
        <v>8221</v>
      </c>
      <c r="AQ1432">
        <v>16</v>
      </c>
    </row>
    <row r="1433" spans="1:43" x14ac:dyDescent="0.25">
      <c r="A1433" t="s">
        <v>8219</v>
      </c>
      <c r="B1433">
        <v>108</v>
      </c>
      <c r="G1433" t="s">
        <v>8221</v>
      </c>
      <c r="H1433">
        <v>0</v>
      </c>
      <c r="AL1433" t="s">
        <v>8219</v>
      </c>
      <c r="AM1433">
        <v>42</v>
      </c>
      <c r="AP1433" t="s">
        <v>8221</v>
      </c>
      <c r="AQ1433">
        <v>2</v>
      </c>
    </row>
    <row r="1434" spans="1:43" x14ac:dyDescent="0.25">
      <c r="A1434" t="s">
        <v>8219</v>
      </c>
      <c r="B1434">
        <v>83</v>
      </c>
      <c r="G1434" t="s">
        <v>8221</v>
      </c>
      <c r="H1434">
        <v>1</v>
      </c>
      <c r="AL1434" t="s">
        <v>8219</v>
      </c>
      <c r="AM1434">
        <v>70</v>
      </c>
      <c r="AP1434" t="s">
        <v>8221</v>
      </c>
      <c r="AQ1434">
        <v>5</v>
      </c>
    </row>
    <row r="1435" spans="1:43" x14ac:dyDescent="0.25">
      <c r="A1435" t="s">
        <v>8219</v>
      </c>
      <c r="B1435">
        <v>96</v>
      </c>
      <c r="G1435" t="s">
        <v>8221</v>
      </c>
      <c r="H1435">
        <v>0</v>
      </c>
      <c r="AL1435" t="s">
        <v>8219</v>
      </c>
      <c r="AM1435">
        <v>30</v>
      </c>
      <c r="AP1435" t="s">
        <v>8221</v>
      </c>
      <c r="AQ1435">
        <v>1</v>
      </c>
    </row>
    <row r="1436" spans="1:43" x14ac:dyDescent="0.25">
      <c r="A1436" t="s">
        <v>8219</v>
      </c>
      <c r="B1436">
        <v>64</v>
      </c>
      <c r="G1436" t="s">
        <v>8221</v>
      </c>
      <c r="H1436">
        <v>2</v>
      </c>
      <c r="AL1436" t="s">
        <v>8219</v>
      </c>
      <c r="AM1436">
        <v>51</v>
      </c>
      <c r="AP1436" t="s">
        <v>8221</v>
      </c>
      <c r="AQ1436">
        <v>0</v>
      </c>
    </row>
    <row r="1437" spans="1:43" x14ac:dyDescent="0.25">
      <c r="A1437" t="s">
        <v>8219</v>
      </c>
      <c r="B1437">
        <v>14</v>
      </c>
      <c r="G1437" t="s">
        <v>8221</v>
      </c>
      <c r="H1437">
        <v>13</v>
      </c>
      <c r="AL1437" t="s">
        <v>8219</v>
      </c>
      <c r="AM1437">
        <v>145</v>
      </c>
      <c r="AP1437" t="s">
        <v>8221</v>
      </c>
      <c r="AQ1437">
        <v>2</v>
      </c>
    </row>
    <row r="1438" spans="1:43" x14ac:dyDescent="0.25">
      <c r="A1438" t="s">
        <v>8219</v>
      </c>
      <c r="B1438">
        <v>169</v>
      </c>
      <c r="G1438" t="s">
        <v>8221</v>
      </c>
      <c r="H1438">
        <v>9</v>
      </c>
      <c r="AL1438" t="s">
        <v>8219</v>
      </c>
      <c r="AM1438">
        <v>21</v>
      </c>
      <c r="AP1438" t="s">
        <v>8221</v>
      </c>
      <c r="AQ1438">
        <v>7</v>
      </c>
    </row>
    <row r="1439" spans="1:43" x14ac:dyDescent="0.25">
      <c r="A1439" t="s">
        <v>8219</v>
      </c>
      <c r="B1439">
        <v>33</v>
      </c>
      <c r="G1439" t="s">
        <v>8221</v>
      </c>
      <c r="H1439">
        <v>2</v>
      </c>
      <c r="AL1439" t="s">
        <v>8219</v>
      </c>
      <c r="AM1439">
        <v>286</v>
      </c>
      <c r="AP1439" t="s">
        <v>8221</v>
      </c>
      <c r="AQ1439">
        <v>16</v>
      </c>
    </row>
    <row r="1440" spans="1:43" x14ac:dyDescent="0.25">
      <c r="A1440" t="s">
        <v>8219</v>
      </c>
      <c r="B1440">
        <v>102</v>
      </c>
      <c r="G1440" t="s">
        <v>8221</v>
      </c>
      <c r="H1440">
        <v>0</v>
      </c>
      <c r="AL1440" t="s">
        <v>8219</v>
      </c>
      <c r="AM1440">
        <v>12</v>
      </c>
      <c r="AP1440" t="s">
        <v>8221</v>
      </c>
      <c r="AQ1440">
        <v>4</v>
      </c>
    </row>
    <row r="1441" spans="1:43" x14ac:dyDescent="0.25">
      <c r="A1441" t="s">
        <v>8219</v>
      </c>
      <c r="B1441">
        <v>104</v>
      </c>
      <c r="G1441" t="s">
        <v>8220</v>
      </c>
      <c r="H1441">
        <v>58</v>
      </c>
      <c r="AL1441" t="s">
        <v>8219</v>
      </c>
      <c r="AM1441">
        <v>100</v>
      </c>
      <c r="AP1441" t="s">
        <v>8221</v>
      </c>
      <c r="AQ1441">
        <v>4</v>
      </c>
    </row>
    <row r="1442" spans="1:43" x14ac:dyDescent="0.25">
      <c r="A1442" t="s">
        <v>8219</v>
      </c>
      <c r="B1442">
        <v>20</v>
      </c>
      <c r="G1442" t="s">
        <v>8220</v>
      </c>
      <c r="H1442">
        <v>8</v>
      </c>
      <c r="AL1442" t="s">
        <v>8219</v>
      </c>
      <c r="AM1442">
        <v>100</v>
      </c>
      <c r="AP1442" t="s">
        <v>8221</v>
      </c>
      <c r="AQ1442">
        <v>4</v>
      </c>
    </row>
    <row r="1443" spans="1:43" x14ac:dyDescent="0.25">
      <c r="A1443" t="s">
        <v>8219</v>
      </c>
      <c r="B1443">
        <v>35</v>
      </c>
      <c r="G1443" t="s">
        <v>8220</v>
      </c>
      <c r="H1443">
        <v>3</v>
      </c>
      <c r="AL1443" t="s">
        <v>8219</v>
      </c>
      <c r="AM1443">
        <v>34</v>
      </c>
      <c r="AP1443" t="s">
        <v>8221</v>
      </c>
      <c r="AQ1443">
        <v>3</v>
      </c>
    </row>
    <row r="1444" spans="1:43" x14ac:dyDescent="0.25">
      <c r="A1444" t="s">
        <v>8219</v>
      </c>
      <c r="B1444">
        <v>94</v>
      </c>
      <c r="G1444" t="s">
        <v>8220</v>
      </c>
      <c r="H1444">
        <v>0</v>
      </c>
      <c r="AL1444" t="s">
        <v>8219</v>
      </c>
      <c r="AM1444">
        <v>63</v>
      </c>
      <c r="AP1444" t="s">
        <v>8221</v>
      </c>
      <c r="AQ1444">
        <v>1</v>
      </c>
    </row>
    <row r="1445" spans="1:43" x14ac:dyDescent="0.25">
      <c r="A1445" t="s">
        <v>8219</v>
      </c>
      <c r="B1445">
        <v>14</v>
      </c>
      <c r="G1445" t="s">
        <v>8220</v>
      </c>
      <c r="H1445">
        <v>11</v>
      </c>
      <c r="AL1445" t="s">
        <v>8219</v>
      </c>
      <c r="AM1445">
        <v>30</v>
      </c>
      <c r="AP1445" t="s">
        <v>8221</v>
      </c>
      <c r="AQ1445">
        <v>7</v>
      </c>
    </row>
    <row r="1446" spans="1:43" x14ac:dyDescent="0.25">
      <c r="A1446" t="s">
        <v>8219</v>
      </c>
      <c r="B1446">
        <v>15</v>
      </c>
      <c r="G1446" t="s">
        <v>8220</v>
      </c>
      <c r="H1446">
        <v>20</v>
      </c>
      <c r="AL1446" t="s">
        <v>8219</v>
      </c>
      <c r="AM1446">
        <v>47</v>
      </c>
      <c r="AP1446" t="s">
        <v>8221</v>
      </c>
      <c r="AQ1446">
        <v>27</v>
      </c>
    </row>
    <row r="1447" spans="1:43" x14ac:dyDescent="0.25">
      <c r="A1447" t="s">
        <v>8219</v>
      </c>
      <c r="B1447">
        <v>51</v>
      </c>
      <c r="G1447" t="s">
        <v>8220</v>
      </c>
      <c r="H1447">
        <v>3</v>
      </c>
      <c r="AL1447" t="s">
        <v>8219</v>
      </c>
      <c r="AM1447">
        <v>237</v>
      </c>
      <c r="AP1447" t="s">
        <v>8221</v>
      </c>
      <c r="AQ1447">
        <v>1</v>
      </c>
    </row>
    <row r="1448" spans="1:43" x14ac:dyDescent="0.25">
      <c r="A1448" t="s">
        <v>8219</v>
      </c>
      <c r="B1448">
        <v>19</v>
      </c>
      <c r="G1448" t="s">
        <v>8220</v>
      </c>
      <c r="H1448">
        <v>0</v>
      </c>
      <c r="AL1448" t="s">
        <v>8219</v>
      </c>
      <c r="AM1448">
        <v>47</v>
      </c>
      <c r="AP1448" t="s">
        <v>8221</v>
      </c>
      <c r="AQ1448">
        <v>0</v>
      </c>
    </row>
    <row r="1449" spans="1:43" x14ac:dyDescent="0.25">
      <c r="A1449" t="s">
        <v>8219</v>
      </c>
      <c r="B1449">
        <v>23</v>
      </c>
      <c r="G1449" t="s">
        <v>8220</v>
      </c>
      <c r="H1449">
        <v>0</v>
      </c>
      <c r="AL1449" t="s">
        <v>8219</v>
      </c>
      <c r="AM1449">
        <v>15</v>
      </c>
      <c r="AP1449" t="s">
        <v>8221</v>
      </c>
      <c r="AQ1449">
        <v>1</v>
      </c>
    </row>
    <row r="1450" spans="1:43" x14ac:dyDescent="0.25">
      <c r="A1450" t="s">
        <v>8219</v>
      </c>
      <c r="B1450">
        <v>97</v>
      </c>
      <c r="G1450" t="s">
        <v>8220</v>
      </c>
      <c r="H1450">
        <v>0</v>
      </c>
      <c r="AL1450" t="s">
        <v>8219</v>
      </c>
      <c r="AM1450">
        <v>81</v>
      </c>
      <c r="AP1450" t="s">
        <v>8221</v>
      </c>
      <c r="AQ1450">
        <v>3</v>
      </c>
    </row>
    <row r="1451" spans="1:43" x14ac:dyDescent="0.25">
      <c r="A1451" t="s">
        <v>8219</v>
      </c>
      <c r="B1451">
        <v>76</v>
      </c>
      <c r="G1451" t="s">
        <v>8221</v>
      </c>
      <c r="H1451">
        <v>35</v>
      </c>
      <c r="AL1451" t="s">
        <v>8219</v>
      </c>
      <c r="AM1451">
        <v>122</v>
      </c>
      <c r="AP1451" t="s">
        <v>8221</v>
      </c>
      <c r="AQ1451">
        <v>3</v>
      </c>
    </row>
    <row r="1452" spans="1:43" x14ac:dyDescent="0.25">
      <c r="A1452" t="s">
        <v>8219</v>
      </c>
      <c r="B1452">
        <v>11</v>
      </c>
      <c r="G1452" t="s">
        <v>8221</v>
      </c>
      <c r="H1452">
        <v>2</v>
      </c>
      <c r="AL1452" t="s">
        <v>8219</v>
      </c>
      <c r="AM1452">
        <v>34</v>
      </c>
      <c r="AP1452" t="s">
        <v>8221</v>
      </c>
      <c r="AQ1452">
        <v>3</v>
      </c>
    </row>
    <row r="1453" spans="1:43" x14ac:dyDescent="0.25">
      <c r="A1453" t="s">
        <v>8219</v>
      </c>
      <c r="B1453">
        <v>52</v>
      </c>
      <c r="G1453" t="s">
        <v>8221</v>
      </c>
      <c r="H1453">
        <v>3</v>
      </c>
      <c r="AL1453" t="s">
        <v>8219</v>
      </c>
      <c r="AM1453">
        <v>207</v>
      </c>
      <c r="AP1453" t="s">
        <v>8221</v>
      </c>
      <c r="AQ1453">
        <v>0</v>
      </c>
    </row>
    <row r="1454" spans="1:43" x14ac:dyDescent="0.25">
      <c r="A1454" t="s">
        <v>8219</v>
      </c>
      <c r="B1454">
        <v>95</v>
      </c>
      <c r="G1454" t="s">
        <v>8221</v>
      </c>
      <c r="H1454">
        <v>0</v>
      </c>
      <c r="AL1454" t="s">
        <v>8219</v>
      </c>
      <c r="AM1454">
        <v>25</v>
      </c>
      <c r="AP1454" t="s">
        <v>8221</v>
      </c>
      <c r="AQ1454">
        <v>6</v>
      </c>
    </row>
    <row r="1455" spans="1:43" x14ac:dyDescent="0.25">
      <c r="A1455" t="s">
        <v>8219</v>
      </c>
      <c r="B1455">
        <v>35</v>
      </c>
      <c r="G1455" t="s">
        <v>8221</v>
      </c>
      <c r="H1455">
        <v>1</v>
      </c>
      <c r="AL1455" t="s">
        <v>8219</v>
      </c>
      <c r="AM1455">
        <v>72</v>
      </c>
      <c r="AP1455" t="s">
        <v>8221</v>
      </c>
      <c r="AQ1455">
        <v>17</v>
      </c>
    </row>
    <row r="1456" spans="1:43" x14ac:dyDescent="0.25">
      <c r="A1456" t="s">
        <v>8219</v>
      </c>
      <c r="B1456">
        <v>21</v>
      </c>
      <c r="G1456" t="s">
        <v>8221</v>
      </c>
      <c r="H1456">
        <v>0</v>
      </c>
      <c r="AL1456" t="s">
        <v>8219</v>
      </c>
      <c r="AM1456">
        <v>14</v>
      </c>
      <c r="AP1456" t="s">
        <v>8221</v>
      </c>
      <c r="AQ1456">
        <v>3</v>
      </c>
    </row>
    <row r="1457" spans="1:43" x14ac:dyDescent="0.25">
      <c r="A1457" t="s">
        <v>8219</v>
      </c>
      <c r="B1457">
        <v>93</v>
      </c>
      <c r="G1457" t="s">
        <v>8221</v>
      </c>
      <c r="H1457">
        <v>0</v>
      </c>
      <c r="AL1457" t="s">
        <v>8219</v>
      </c>
      <c r="AM1457">
        <v>15</v>
      </c>
      <c r="AP1457" t="s">
        <v>8221</v>
      </c>
      <c r="AQ1457">
        <v>1</v>
      </c>
    </row>
    <row r="1458" spans="1:43" x14ac:dyDescent="0.25">
      <c r="A1458" t="s">
        <v>8219</v>
      </c>
      <c r="B1458">
        <v>11</v>
      </c>
      <c r="G1458" t="s">
        <v>8221</v>
      </c>
      <c r="H1458">
        <v>3</v>
      </c>
      <c r="AL1458" t="s">
        <v>8219</v>
      </c>
      <c r="AM1458">
        <v>91</v>
      </c>
      <c r="AP1458" t="s">
        <v>8221</v>
      </c>
      <c r="AQ1458">
        <v>2</v>
      </c>
    </row>
    <row r="1459" spans="1:43" x14ac:dyDescent="0.25">
      <c r="A1459" t="s">
        <v>8219</v>
      </c>
      <c r="B1459">
        <v>21</v>
      </c>
      <c r="G1459" t="s">
        <v>8221</v>
      </c>
      <c r="H1459">
        <v>11</v>
      </c>
      <c r="AL1459" t="s">
        <v>8219</v>
      </c>
      <c r="AM1459">
        <v>24</v>
      </c>
      <c r="AP1459" t="s">
        <v>8221</v>
      </c>
      <c r="AQ1459">
        <v>7</v>
      </c>
    </row>
    <row r="1460" spans="1:43" x14ac:dyDescent="0.25">
      <c r="A1460" t="s">
        <v>8219</v>
      </c>
      <c r="B1460">
        <v>54</v>
      </c>
      <c r="G1460" t="s">
        <v>8221</v>
      </c>
      <c r="H1460">
        <v>6</v>
      </c>
      <c r="AL1460" t="s">
        <v>8219</v>
      </c>
      <c r="AM1460">
        <v>27</v>
      </c>
      <c r="AP1460" t="s">
        <v>8221</v>
      </c>
      <c r="AQ1460">
        <v>14</v>
      </c>
    </row>
    <row r="1461" spans="1:43" x14ac:dyDescent="0.25">
      <c r="A1461" t="s">
        <v>8219</v>
      </c>
      <c r="B1461">
        <v>31</v>
      </c>
      <c r="G1461" t="s">
        <v>8221</v>
      </c>
      <c r="H1461">
        <v>0</v>
      </c>
      <c r="AL1461" t="s">
        <v>8219</v>
      </c>
      <c r="AM1461">
        <v>47</v>
      </c>
      <c r="AP1461" t="s">
        <v>8221</v>
      </c>
      <c r="AQ1461">
        <v>0</v>
      </c>
    </row>
    <row r="1462" spans="1:43" x14ac:dyDescent="0.25">
      <c r="A1462" t="s">
        <v>8219</v>
      </c>
      <c r="B1462">
        <v>132</v>
      </c>
      <c r="G1462" t="s">
        <v>8221</v>
      </c>
      <c r="H1462">
        <v>67</v>
      </c>
      <c r="AL1462" t="s">
        <v>8219</v>
      </c>
      <c r="AM1462">
        <v>44</v>
      </c>
      <c r="AP1462" t="s">
        <v>8221</v>
      </c>
      <c r="AQ1462">
        <v>0</v>
      </c>
    </row>
    <row r="1463" spans="1:43" x14ac:dyDescent="0.25">
      <c r="A1463" t="s">
        <v>8219</v>
      </c>
      <c r="B1463">
        <v>3</v>
      </c>
      <c r="G1463" t="s">
        <v>8221</v>
      </c>
      <c r="H1463">
        <v>23</v>
      </c>
      <c r="AL1463" t="s">
        <v>8219</v>
      </c>
      <c r="AM1463">
        <v>72</v>
      </c>
      <c r="AP1463" t="s">
        <v>8221</v>
      </c>
      <c r="AQ1463">
        <v>1</v>
      </c>
    </row>
    <row r="1464" spans="1:43" x14ac:dyDescent="0.25">
      <c r="A1464" t="s">
        <v>8219</v>
      </c>
      <c r="B1464">
        <v>6</v>
      </c>
      <c r="G1464" t="s">
        <v>8221</v>
      </c>
      <c r="H1464">
        <v>72</v>
      </c>
      <c r="AL1464" t="s">
        <v>8219</v>
      </c>
      <c r="AM1464">
        <v>63</v>
      </c>
      <c r="AP1464" t="s">
        <v>8221</v>
      </c>
      <c r="AQ1464">
        <v>12</v>
      </c>
    </row>
    <row r="1465" spans="1:43" x14ac:dyDescent="0.25">
      <c r="A1465" t="s">
        <v>8219</v>
      </c>
      <c r="B1465">
        <v>10</v>
      </c>
      <c r="G1465" t="s">
        <v>8221</v>
      </c>
      <c r="H1465">
        <v>2</v>
      </c>
      <c r="AL1465" t="s">
        <v>8219</v>
      </c>
      <c r="AM1465">
        <v>88</v>
      </c>
      <c r="AP1465" t="s">
        <v>8221</v>
      </c>
      <c r="AQ1465">
        <v>12</v>
      </c>
    </row>
    <row r="1466" spans="1:43" x14ac:dyDescent="0.25">
      <c r="A1466" t="s">
        <v>8219</v>
      </c>
      <c r="B1466">
        <v>147</v>
      </c>
      <c r="G1466" t="s">
        <v>8221</v>
      </c>
      <c r="H1466">
        <v>15</v>
      </c>
      <c r="AL1466" t="s">
        <v>8219</v>
      </c>
      <c r="AM1466">
        <v>70</v>
      </c>
      <c r="AP1466" t="s">
        <v>8221</v>
      </c>
      <c r="AQ1466">
        <v>23</v>
      </c>
    </row>
    <row r="1467" spans="1:43" x14ac:dyDescent="0.25">
      <c r="A1467" t="s">
        <v>8219</v>
      </c>
      <c r="B1467">
        <v>199</v>
      </c>
      <c r="G1467" t="s">
        <v>8221</v>
      </c>
      <c r="H1467">
        <v>1</v>
      </c>
      <c r="AL1467" t="s">
        <v>8219</v>
      </c>
      <c r="AM1467">
        <v>50</v>
      </c>
      <c r="AP1467" t="s">
        <v>8221</v>
      </c>
      <c r="AQ1467">
        <v>0</v>
      </c>
    </row>
    <row r="1468" spans="1:43" x14ac:dyDescent="0.25">
      <c r="A1468" t="s">
        <v>8219</v>
      </c>
      <c r="B1468">
        <v>50</v>
      </c>
      <c r="G1468" t="s">
        <v>8221</v>
      </c>
      <c r="H1468">
        <v>2</v>
      </c>
      <c r="AL1468" t="s">
        <v>8219</v>
      </c>
      <c r="AM1468">
        <v>35</v>
      </c>
      <c r="AP1468" t="s">
        <v>8221</v>
      </c>
      <c r="AQ1468">
        <v>10</v>
      </c>
    </row>
    <row r="1469" spans="1:43" x14ac:dyDescent="0.25">
      <c r="A1469" t="s">
        <v>8219</v>
      </c>
      <c r="B1469">
        <v>21</v>
      </c>
      <c r="G1469" t="s">
        <v>8221</v>
      </c>
      <c r="H1469">
        <v>7</v>
      </c>
      <c r="AL1469" t="s">
        <v>8219</v>
      </c>
      <c r="AM1469">
        <v>175</v>
      </c>
      <c r="AP1469" t="s">
        <v>8221</v>
      </c>
      <c r="AQ1469">
        <v>5</v>
      </c>
    </row>
    <row r="1470" spans="1:43" x14ac:dyDescent="0.25">
      <c r="A1470" t="s">
        <v>8219</v>
      </c>
      <c r="B1470">
        <v>24</v>
      </c>
      <c r="G1470" t="s">
        <v>8221</v>
      </c>
      <c r="H1470">
        <v>16</v>
      </c>
      <c r="AL1470" t="s">
        <v>8219</v>
      </c>
      <c r="AM1470">
        <v>20</v>
      </c>
      <c r="AP1470" t="s">
        <v>8221</v>
      </c>
      <c r="AQ1470">
        <v>1</v>
      </c>
    </row>
    <row r="1471" spans="1:43" x14ac:dyDescent="0.25">
      <c r="A1471" t="s">
        <v>8219</v>
      </c>
      <c r="B1471">
        <v>32</v>
      </c>
      <c r="G1471" t="s">
        <v>8221</v>
      </c>
      <c r="H1471">
        <v>117</v>
      </c>
      <c r="AL1471" t="s">
        <v>8219</v>
      </c>
      <c r="AM1471">
        <v>54</v>
      </c>
      <c r="AP1471" t="s">
        <v>8221</v>
      </c>
      <c r="AQ1471">
        <v>2</v>
      </c>
    </row>
    <row r="1472" spans="1:43" x14ac:dyDescent="0.25">
      <c r="A1472" t="s">
        <v>8219</v>
      </c>
      <c r="B1472">
        <v>62</v>
      </c>
      <c r="G1472" t="s">
        <v>8221</v>
      </c>
      <c r="H1472">
        <v>2</v>
      </c>
      <c r="AL1472" t="s">
        <v>8219</v>
      </c>
      <c r="AM1472">
        <v>20</v>
      </c>
      <c r="AP1472" t="s">
        <v>8221</v>
      </c>
      <c r="AQ1472">
        <v>2</v>
      </c>
    </row>
    <row r="1473" spans="1:43" x14ac:dyDescent="0.25">
      <c r="A1473" t="s">
        <v>8219</v>
      </c>
      <c r="B1473">
        <v>9</v>
      </c>
      <c r="G1473" t="s">
        <v>8221</v>
      </c>
      <c r="H1473">
        <v>7</v>
      </c>
      <c r="AL1473" t="s">
        <v>8219</v>
      </c>
      <c r="AM1473">
        <v>57</v>
      </c>
      <c r="AP1473" t="s">
        <v>8221</v>
      </c>
      <c r="AQ1473">
        <v>0</v>
      </c>
    </row>
    <row r="1474" spans="1:43" x14ac:dyDescent="0.25">
      <c r="A1474" t="s">
        <v>8219</v>
      </c>
      <c r="B1474">
        <v>38</v>
      </c>
      <c r="G1474" t="s">
        <v>8221</v>
      </c>
      <c r="H1474">
        <v>3</v>
      </c>
      <c r="AL1474" t="s">
        <v>8219</v>
      </c>
      <c r="AM1474">
        <v>31</v>
      </c>
      <c r="AP1474" t="s">
        <v>8221</v>
      </c>
      <c r="AQ1474">
        <v>13</v>
      </c>
    </row>
    <row r="1475" spans="1:43" x14ac:dyDescent="0.25">
      <c r="A1475" t="s">
        <v>8219</v>
      </c>
      <c r="B1475">
        <v>54</v>
      </c>
      <c r="G1475" t="s">
        <v>8221</v>
      </c>
      <c r="H1475">
        <v>20</v>
      </c>
      <c r="AL1475" t="s">
        <v>8219</v>
      </c>
      <c r="AM1475">
        <v>31</v>
      </c>
      <c r="AP1475" t="s">
        <v>8221</v>
      </c>
      <c r="AQ1475">
        <v>0</v>
      </c>
    </row>
    <row r="1476" spans="1:43" x14ac:dyDescent="0.25">
      <c r="A1476" t="s">
        <v>8219</v>
      </c>
      <c r="B1476">
        <v>37</v>
      </c>
      <c r="G1476" t="s">
        <v>8221</v>
      </c>
      <c r="H1476">
        <v>50</v>
      </c>
      <c r="AL1476" t="s">
        <v>8219</v>
      </c>
      <c r="AM1476">
        <v>45</v>
      </c>
      <c r="AP1476" t="s">
        <v>8221</v>
      </c>
      <c r="AQ1476">
        <v>1</v>
      </c>
    </row>
    <row r="1477" spans="1:43" x14ac:dyDescent="0.25">
      <c r="A1477" t="s">
        <v>8219</v>
      </c>
      <c r="B1477">
        <v>39</v>
      </c>
      <c r="G1477" t="s">
        <v>8221</v>
      </c>
      <c r="H1477">
        <v>2</v>
      </c>
      <c r="AL1477" t="s">
        <v>8219</v>
      </c>
      <c r="AM1477">
        <v>41</v>
      </c>
      <c r="AP1477" t="s">
        <v>8221</v>
      </c>
      <c r="AQ1477">
        <v>5</v>
      </c>
    </row>
    <row r="1478" spans="1:43" x14ac:dyDescent="0.25">
      <c r="A1478" t="s">
        <v>8219</v>
      </c>
      <c r="B1478">
        <v>34</v>
      </c>
      <c r="G1478" t="s">
        <v>8221</v>
      </c>
      <c r="H1478">
        <v>3</v>
      </c>
      <c r="AL1478" t="s">
        <v>8219</v>
      </c>
      <c r="AM1478">
        <v>29</v>
      </c>
      <c r="AP1478" t="s">
        <v>8221</v>
      </c>
      <c r="AQ1478">
        <v>2</v>
      </c>
    </row>
    <row r="1479" spans="1:43" x14ac:dyDescent="0.25">
      <c r="A1479" t="s">
        <v>8219</v>
      </c>
      <c r="B1479">
        <v>55</v>
      </c>
      <c r="G1479" t="s">
        <v>8221</v>
      </c>
      <c r="H1479">
        <v>27</v>
      </c>
      <c r="AL1479" t="s">
        <v>8219</v>
      </c>
      <c r="AM1479">
        <v>58</v>
      </c>
      <c r="AP1479" t="s">
        <v>8221</v>
      </c>
      <c r="AQ1479">
        <v>0</v>
      </c>
    </row>
    <row r="1480" spans="1:43" x14ac:dyDescent="0.25">
      <c r="A1480" t="s">
        <v>8219</v>
      </c>
      <c r="B1480">
        <v>32</v>
      </c>
      <c r="G1480" t="s">
        <v>8221</v>
      </c>
      <c r="H1480">
        <v>7</v>
      </c>
      <c r="AL1480" t="s">
        <v>8219</v>
      </c>
      <c r="AM1480">
        <v>89</v>
      </c>
      <c r="AP1480" t="s">
        <v>8221</v>
      </c>
      <c r="AQ1480">
        <v>1</v>
      </c>
    </row>
    <row r="1481" spans="1:43" x14ac:dyDescent="0.25">
      <c r="A1481" t="s">
        <v>8219</v>
      </c>
      <c r="B1481">
        <v>25</v>
      </c>
      <c r="G1481" t="s">
        <v>8221</v>
      </c>
      <c r="H1481">
        <v>5</v>
      </c>
      <c r="AL1481" t="s">
        <v>8219</v>
      </c>
      <c r="AM1481">
        <v>125</v>
      </c>
      <c r="AP1481" t="s">
        <v>8221</v>
      </c>
      <c r="AQ1481">
        <v>1</v>
      </c>
    </row>
    <row r="1482" spans="1:43" x14ac:dyDescent="0.25">
      <c r="A1482" t="s">
        <v>8219</v>
      </c>
      <c r="B1482">
        <v>33</v>
      </c>
      <c r="G1482" t="s">
        <v>8221</v>
      </c>
      <c r="H1482">
        <v>0</v>
      </c>
      <c r="AL1482" t="s">
        <v>8219</v>
      </c>
      <c r="AM1482">
        <v>18</v>
      </c>
      <c r="AP1482" t="s">
        <v>8221</v>
      </c>
      <c r="AQ1482">
        <v>1</v>
      </c>
    </row>
    <row r="1483" spans="1:43" x14ac:dyDescent="0.25">
      <c r="A1483" t="s">
        <v>8219</v>
      </c>
      <c r="B1483">
        <v>108</v>
      </c>
      <c r="G1483" t="s">
        <v>8221</v>
      </c>
      <c r="H1483">
        <v>3</v>
      </c>
      <c r="AL1483" t="s">
        <v>8219</v>
      </c>
      <c r="AM1483">
        <v>32</v>
      </c>
      <c r="AP1483" t="s">
        <v>8221</v>
      </c>
      <c r="AQ1483">
        <v>0</v>
      </c>
    </row>
    <row r="1484" spans="1:43" x14ac:dyDescent="0.25">
      <c r="A1484" t="s">
        <v>8219</v>
      </c>
      <c r="B1484">
        <v>20</v>
      </c>
      <c r="G1484" t="s">
        <v>8221</v>
      </c>
      <c r="H1484">
        <v>6</v>
      </c>
      <c r="AL1484" t="s">
        <v>8219</v>
      </c>
      <c r="AM1484">
        <v>16</v>
      </c>
      <c r="AP1484" t="s">
        <v>8221</v>
      </c>
      <c r="AQ1484">
        <v>0</v>
      </c>
    </row>
    <row r="1485" spans="1:43" x14ac:dyDescent="0.25">
      <c r="A1485" t="s">
        <v>8219</v>
      </c>
      <c r="B1485">
        <v>98</v>
      </c>
      <c r="G1485" t="s">
        <v>8221</v>
      </c>
      <c r="H1485">
        <v>9</v>
      </c>
      <c r="AL1485" t="s">
        <v>8219</v>
      </c>
      <c r="AM1485">
        <v>38</v>
      </c>
      <c r="AP1485" t="s">
        <v>8221</v>
      </c>
      <c r="AQ1485">
        <v>8</v>
      </c>
    </row>
    <row r="1486" spans="1:43" x14ac:dyDescent="0.25">
      <c r="A1486" t="s">
        <v>8219</v>
      </c>
      <c r="B1486">
        <v>196</v>
      </c>
      <c r="G1486" t="s">
        <v>8221</v>
      </c>
      <c r="H1486">
        <v>3</v>
      </c>
      <c r="AL1486" t="s">
        <v>8219</v>
      </c>
      <c r="AM1486">
        <v>15</v>
      </c>
      <c r="AP1486" t="s">
        <v>8221</v>
      </c>
      <c r="AQ1486">
        <v>0</v>
      </c>
    </row>
    <row r="1487" spans="1:43" x14ac:dyDescent="0.25">
      <c r="A1487" t="s">
        <v>8219</v>
      </c>
      <c r="B1487">
        <v>39</v>
      </c>
      <c r="G1487" t="s">
        <v>8221</v>
      </c>
      <c r="H1487">
        <v>2</v>
      </c>
      <c r="AL1487" t="s">
        <v>8219</v>
      </c>
      <c r="AM1487">
        <v>23</v>
      </c>
      <c r="AP1487" t="s">
        <v>8221</v>
      </c>
      <c r="AQ1487">
        <v>1</v>
      </c>
    </row>
    <row r="1488" spans="1:43" x14ac:dyDescent="0.25">
      <c r="A1488" t="s">
        <v>8219</v>
      </c>
      <c r="B1488">
        <v>128</v>
      </c>
      <c r="G1488" t="s">
        <v>8221</v>
      </c>
      <c r="H1488">
        <v>3</v>
      </c>
      <c r="AL1488" t="s">
        <v>8219</v>
      </c>
      <c r="AM1488">
        <v>49</v>
      </c>
      <c r="AP1488" t="s">
        <v>8221</v>
      </c>
      <c r="AQ1488">
        <v>16</v>
      </c>
    </row>
    <row r="1489" spans="1:43" x14ac:dyDescent="0.25">
      <c r="A1489" t="s">
        <v>8219</v>
      </c>
      <c r="B1489">
        <v>71</v>
      </c>
      <c r="G1489" t="s">
        <v>8221</v>
      </c>
      <c r="H1489">
        <v>45</v>
      </c>
      <c r="AL1489" t="s">
        <v>8219</v>
      </c>
      <c r="AM1489">
        <v>10</v>
      </c>
      <c r="AP1489" t="s">
        <v>8221</v>
      </c>
      <c r="AQ1489">
        <v>12</v>
      </c>
    </row>
    <row r="1490" spans="1:43" x14ac:dyDescent="0.25">
      <c r="A1490" t="s">
        <v>8219</v>
      </c>
      <c r="B1490">
        <v>47</v>
      </c>
      <c r="G1490" t="s">
        <v>8221</v>
      </c>
      <c r="H1490">
        <v>9</v>
      </c>
      <c r="AL1490" t="s">
        <v>8219</v>
      </c>
      <c r="AM1490">
        <v>15</v>
      </c>
      <c r="AP1490" t="s">
        <v>8221</v>
      </c>
      <c r="AQ1490">
        <v>4</v>
      </c>
    </row>
    <row r="1491" spans="1:43" x14ac:dyDescent="0.25">
      <c r="A1491" t="s">
        <v>8219</v>
      </c>
      <c r="B1491">
        <v>17</v>
      </c>
      <c r="G1491" t="s">
        <v>8221</v>
      </c>
      <c r="H1491">
        <v>9</v>
      </c>
      <c r="AL1491" t="s">
        <v>8219</v>
      </c>
      <c r="AM1491">
        <v>57</v>
      </c>
      <c r="AP1491" t="s">
        <v>8221</v>
      </c>
      <c r="AQ1491">
        <v>2</v>
      </c>
    </row>
    <row r="1492" spans="1:43" x14ac:dyDescent="0.25">
      <c r="A1492" t="s">
        <v>8219</v>
      </c>
      <c r="B1492">
        <v>91</v>
      </c>
      <c r="G1492" t="s">
        <v>8221</v>
      </c>
      <c r="H1492">
        <v>21</v>
      </c>
      <c r="AL1492" t="s">
        <v>8219</v>
      </c>
      <c r="AM1492">
        <v>33</v>
      </c>
      <c r="AP1492" t="s">
        <v>8221</v>
      </c>
      <c r="AQ1492">
        <v>3</v>
      </c>
    </row>
    <row r="1493" spans="1:43" x14ac:dyDescent="0.25">
      <c r="A1493" t="s">
        <v>8219</v>
      </c>
      <c r="B1493">
        <v>43</v>
      </c>
      <c r="G1493" t="s">
        <v>8221</v>
      </c>
      <c r="H1493">
        <v>17</v>
      </c>
      <c r="AL1493" t="s">
        <v>8219</v>
      </c>
      <c r="AM1493">
        <v>9</v>
      </c>
      <c r="AP1493" t="s">
        <v>8221</v>
      </c>
      <c r="AQ1493">
        <v>0</v>
      </c>
    </row>
    <row r="1494" spans="1:43" x14ac:dyDescent="0.25">
      <c r="A1494" t="s">
        <v>8219</v>
      </c>
      <c r="B1494">
        <v>17</v>
      </c>
      <c r="G1494" t="s">
        <v>8221</v>
      </c>
      <c r="H1494">
        <v>1</v>
      </c>
      <c r="AL1494" t="s">
        <v>8219</v>
      </c>
      <c r="AM1494">
        <v>26</v>
      </c>
      <c r="AP1494" t="s">
        <v>8221</v>
      </c>
      <c r="AQ1494">
        <v>3</v>
      </c>
    </row>
    <row r="1495" spans="1:43" x14ac:dyDescent="0.25">
      <c r="A1495" t="s">
        <v>8219</v>
      </c>
      <c r="B1495">
        <v>33</v>
      </c>
      <c r="G1495" t="s">
        <v>8221</v>
      </c>
      <c r="H1495">
        <v>1</v>
      </c>
      <c r="AL1495" t="s">
        <v>8219</v>
      </c>
      <c r="AM1495">
        <v>69</v>
      </c>
      <c r="AP1495" t="s">
        <v>8221</v>
      </c>
      <c r="AQ1495">
        <v>4</v>
      </c>
    </row>
    <row r="1496" spans="1:43" x14ac:dyDescent="0.25">
      <c r="A1496" t="s">
        <v>8219</v>
      </c>
      <c r="B1496">
        <v>87</v>
      </c>
      <c r="G1496" t="s">
        <v>8221</v>
      </c>
      <c r="H1496">
        <v>14</v>
      </c>
      <c r="AL1496" t="s">
        <v>8219</v>
      </c>
      <c r="AM1496">
        <v>65</v>
      </c>
      <c r="AP1496" t="s">
        <v>8221</v>
      </c>
      <c r="AQ1496">
        <v>2</v>
      </c>
    </row>
    <row r="1497" spans="1:43" x14ac:dyDescent="0.25">
      <c r="A1497" t="s">
        <v>8219</v>
      </c>
      <c r="B1497">
        <v>113</v>
      </c>
      <c r="G1497" t="s">
        <v>8221</v>
      </c>
      <c r="H1497">
        <v>42</v>
      </c>
      <c r="AL1497" t="s">
        <v>8219</v>
      </c>
      <c r="AM1497">
        <v>83</v>
      </c>
      <c r="AP1497" t="s">
        <v>8221</v>
      </c>
      <c r="AQ1497">
        <v>10</v>
      </c>
    </row>
    <row r="1498" spans="1:43" x14ac:dyDescent="0.25">
      <c r="A1498" t="s">
        <v>8219</v>
      </c>
      <c r="B1498">
        <v>14</v>
      </c>
      <c r="G1498" t="s">
        <v>8221</v>
      </c>
      <c r="H1498">
        <v>27</v>
      </c>
      <c r="AL1498" t="s">
        <v>8219</v>
      </c>
      <c r="AM1498">
        <v>111</v>
      </c>
      <c r="AP1498" t="s">
        <v>8221</v>
      </c>
      <c r="AQ1498">
        <v>11</v>
      </c>
    </row>
    <row r="1499" spans="1:43" x14ac:dyDescent="0.25">
      <c r="A1499" t="s">
        <v>8219</v>
      </c>
      <c r="B1499">
        <v>30</v>
      </c>
      <c r="G1499" t="s">
        <v>8221</v>
      </c>
      <c r="H1499">
        <v>5</v>
      </c>
      <c r="AL1499" t="s">
        <v>8219</v>
      </c>
      <c r="AM1499">
        <v>46</v>
      </c>
      <c r="AP1499" t="s">
        <v>8221</v>
      </c>
      <c r="AQ1499">
        <v>6</v>
      </c>
    </row>
    <row r="1500" spans="1:43" x14ac:dyDescent="0.25">
      <c r="A1500" t="s">
        <v>8219</v>
      </c>
      <c r="B1500">
        <v>16</v>
      </c>
      <c r="G1500" t="s">
        <v>8221</v>
      </c>
      <c r="H1500">
        <v>13</v>
      </c>
      <c r="AL1500" t="s">
        <v>8219</v>
      </c>
      <c r="AM1500">
        <v>63</v>
      </c>
      <c r="AP1500" t="s">
        <v>8221</v>
      </c>
      <c r="AQ1500">
        <v>2</v>
      </c>
    </row>
    <row r="1501" spans="1:43" x14ac:dyDescent="0.25">
      <c r="A1501" t="s">
        <v>8219</v>
      </c>
      <c r="B1501">
        <v>46</v>
      </c>
      <c r="G1501" t="s">
        <v>8221</v>
      </c>
      <c r="H1501">
        <v>12</v>
      </c>
      <c r="AL1501" t="s">
        <v>8219</v>
      </c>
      <c r="AM1501">
        <v>9</v>
      </c>
      <c r="AP1501" t="s">
        <v>8221</v>
      </c>
      <c r="AQ1501">
        <v>6</v>
      </c>
    </row>
    <row r="1502" spans="1:43" x14ac:dyDescent="0.25">
      <c r="A1502" t="s">
        <v>8219</v>
      </c>
      <c r="B1502">
        <v>24</v>
      </c>
      <c r="G1502" t="s">
        <v>8221</v>
      </c>
      <c r="H1502">
        <v>90</v>
      </c>
      <c r="AL1502" t="s">
        <v>8219</v>
      </c>
      <c r="AM1502">
        <v>34</v>
      </c>
      <c r="AP1502" t="s">
        <v>8221</v>
      </c>
      <c r="AQ1502">
        <v>8</v>
      </c>
    </row>
    <row r="1503" spans="1:43" x14ac:dyDescent="0.25">
      <c r="A1503" t="s">
        <v>8219</v>
      </c>
      <c r="B1503">
        <v>97</v>
      </c>
      <c r="G1503" t="s">
        <v>8221</v>
      </c>
      <c r="H1503">
        <v>2</v>
      </c>
      <c r="AL1503" t="s">
        <v>8219</v>
      </c>
      <c r="AM1503">
        <v>112</v>
      </c>
      <c r="AP1503" t="s">
        <v>8221</v>
      </c>
      <c r="AQ1503">
        <v>11</v>
      </c>
    </row>
    <row r="1504" spans="1:43" x14ac:dyDescent="0.25">
      <c r="A1504" t="s">
        <v>8219</v>
      </c>
      <c r="B1504">
        <v>59</v>
      </c>
      <c r="G1504" t="s">
        <v>8221</v>
      </c>
      <c r="H1504">
        <v>5</v>
      </c>
      <c r="AL1504" t="s">
        <v>8219</v>
      </c>
      <c r="AM1504">
        <v>47</v>
      </c>
      <c r="AP1504" t="s">
        <v>8221</v>
      </c>
      <c r="AQ1504">
        <v>0</v>
      </c>
    </row>
    <row r="1505" spans="1:43" x14ac:dyDescent="0.25">
      <c r="A1505" t="s">
        <v>8219</v>
      </c>
      <c r="B1505">
        <v>1095</v>
      </c>
      <c r="G1505" t="s">
        <v>8221</v>
      </c>
      <c r="H1505">
        <v>31</v>
      </c>
      <c r="AL1505" t="s">
        <v>8219</v>
      </c>
      <c r="AM1505">
        <v>38</v>
      </c>
      <c r="AP1505" t="s">
        <v>8221</v>
      </c>
      <c r="AQ1505">
        <v>10</v>
      </c>
    </row>
    <row r="1506" spans="1:43" x14ac:dyDescent="0.25">
      <c r="A1506" t="s">
        <v>8219</v>
      </c>
      <c r="B1506">
        <v>218</v>
      </c>
      <c r="G1506" t="s">
        <v>8221</v>
      </c>
      <c r="H1506">
        <v>4</v>
      </c>
      <c r="AL1506" t="s">
        <v>8219</v>
      </c>
      <c r="AM1506">
        <v>28</v>
      </c>
      <c r="AP1506" t="s">
        <v>8221</v>
      </c>
      <c r="AQ1506">
        <v>6</v>
      </c>
    </row>
    <row r="1507" spans="1:43" x14ac:dyDescent="0.25">
      <c r="A1507" t="s">
        <v>8219</v>
      </c>
      <c r="B1507">
        <v>111</v>
      </c>
      <c r="G1507" t="s">
        <v>8221</v>
      </c>
      <c r="H1507">
        <v>29</v>
      </c>
      <c r="AL1507" t="s">
        <v>8219</v>
      </c>
      <c r="AM1507">
        <v>78</v>
      </c>
      <c r="AP1507" t="s">
        <v>8221</v>
      </c>
      <c r="AQ1507">
        <v>8</v>
      </c>
    </row>
    <row r="1508" spans="1:43" x14ac:dyDescent="0.25">
      <c r="A1508" t="s">
        <v>8219</v>
      </c>
      <c r="B1508">
        <v>56</v>
      </c>
      <c r="G1508" t="s">
        <v>8221</v>
      </c>
      <c r="H1508">
        <v>2</v>
      </c>
      <c r="AL1508" t="s">
        <v>8219</v>
      </c>
      <c r="AM1508">
        <v>23</v>
      </c>
      <c r="AP1508" t="s">
        <v>8221</v>
      </c>
      <c r="AQ1508">
        <v>6</v>
      </c>
    </row>
    <row r="1509" spans="1:43" x14ac:dyDescent="0.25">
      <c r="A1509" t="s">
        <v>8219</v>
      </c>
      <c r="B1509">
        <v>265</v>
      </c>
      <c r="G1509" t="s">
        <v>8221</v>
      </c>
      <c r="H1509">
        <v>114</v>
      </c>
      <c r="AL1509" t="s">
        <v>8219</v>
      </c>
      <c r="AM1509">
        <v>40</v>
      </c>
      <c r="AP1509" t="s">
        <v>8221</v>
      </c>
      <c r="AQ1509">
        <v>7</v>
      </c>
    </row>
    <row r="1510" spans="1:43" x14ac:dyDescent="0.25">
      <c r="A1510" t="s">
        <v>8219</v>
      </c>
      <c r="B1510">
        <v>28</v>
      </c>
      <c r="G1510" t="s">
        <v>8221</v>
      </c>
      <c r="H1510">
        <v>1</v>
      </c>
      <c r="AL1510" t="s">
        <v>8219</v>
      </c>
      <c r="AM1510">
        <v>13</v>
      </c>
      <c r="AP1510" t="s">
        <v>8221</v>
      </c>
      <c r="AQ1510">
        <v>7</v>
      </c>
    </row>
    <row r="1511" spans="1:43" x14ac:dyDescent="0.25">
      <c r="A1511" t="s">
        <v>8219</v>
      </c>
      <c r="B1511">
        <v>364</v>
      </c>
      <c r="G1511" t="s">
        <v>8221</v>
      </c>
      <c r="H1511">
        <v>76</v>
      </c>
      <c r="AL1511" t="s">
        <v>8219</v>
      </c>
      <c r="AM1511">
        <v>18</v>
      </c>
      <c r="AP1511" t="s">
        <v>8221</v>
      </c>
      <c r="AQ1511">
        <v>5</v>
      </c>
    </row>
    <row r="1512" spans="1:43" x14ac:dyDescent="0.25">
      <c r="A1512" t="s">
        <v>8219</v>
      </c>
      <c r="B1512">
        <v>27</v>
      </c>
      <c r="G1512" t="s">
        <v>8221</v>
      </c>
      <c r="H1512">
        <v>9</v>
      </c>
      <c r="AL1512" t="s">
        <v>8219</v>
      </c>
      <c r="AM1512">
        <v>22</v>
      </c>
      <c r="AP1512" t="s">
        <v>8221</v>
      </c>
      <c r="AQ1512">
        <v>10</v>
      </c>
    </row>
    <row r="1513" spans="1:43" x14ac:dyDescent="0.25">
      <c r="A1513" t="s">
        <v>8219</v>
      </c>
      <c r="B1513">
        <v>93</v>
      </c>
      <c r="G1513" t="s">
        <v>8221</v>
      </c>
      <c r="H1513">
        <v>37</v>
      </c>
      <c r="AL1513" t="s">
        <v>8219</v>
      </c>
      <c r="AM1513">
        <v>79</v>
      </c>
      <c r="AP1513" t="s">
        <v>8221</v>
      </c>
      <c r="AQ1513">
        <v>19</v>
      </c>
    </row>
    <row r="1514" spans="1:43" x14ac:dyDescent="0.25">
      <c r="A1514" t="s">
        <v>8219</v>
      </c>
      <c r="B1514">
        <v>64</v>
      </c>
      <c r="G1514" t="s">
        <v>8221</v>
      </c>
      <c r="H1514">
        <v>0</v>
      </c>
      <c r="AL1514" t="s">
        <v>8219</v>
      </c>
      <c r="AM1514">
        <v>14</v>
      </c>
      <c r="AP1514" t="s">
        <v>8221</v>
      </c>
      <c r="AQ1514">
        <v>13</v>
      </c>
    </row>
    <row r="1515" spans="1:43" x14ac:dyDescent="0.25">
      <c r="A1515" t="s">
        <v>8219</v>
      </c>
      <c r="B1515">
        <v>22</v>
      </c>
      <c r="G1515" t="s">
        <v>8221</v>
      </c>
      <c r="H1515">
        <v>1</v>
      </c>
      <c r="AL1515" t="s">
        <v>8219</v>
      </c>
      <c r="AM1515">
        <v>51</v>
      </c>
      <c r="AP1515" t="s">
        <v>8221</v>
      </c>
      <c r="AQ1515">
        <v>13</v>
      </c>
    </row>
    <row r="1516" spans="1:43" x14ac:dyDescent="0.25">
      <c r="A1516" t="s">
        <v>8219</v>
      </c>
      <c r="B1516">
        <v>59</v>
      </c>
      <c r="G1516" t="s">
        <v>8221</v>
      </c>
      <c r="H1516">
        <v>10</v>
      </c>
      <c r="AL1516" t="s">
        <v>8219</v>
      </c>
      <c r="AM1516">
        <v>54</v>
      </c>
      <c r="AP1516" t="s">
        <v>8221</v>
      </c>
      <c r="AQ1516">
        <v>4</v>
      </c>
    </row>
    <row r="1517" spans="1:43" x14ac:dyDescent="0.25">
      <c r="A1517" t="s">
        <v>8219</v>
      </c>
      <c r="B1517">
        <v>249</v>
      </c>
      <c r="G1517" t="s">
        <v>8221</v>
      </c>
      <c r="H1517">
        <v>1</v>
      </c>
      <c r="AL1517" t="s">
        <v>8219</v>
      </c>
      <c r="AM1517">
        <v>70</v>
      </c>
      <c r="AP1517" t="s">
        <v>8221</v>
      </c>
      <c r="AQ1517">
        <v>0</v>
      </c>
    </row>
    <row r="1518" spans="1:43" x14ac:dyDescent="0.25">
      <c r="A1518" t="s">
        <v>8219</v>
      </c>
      <c r="B1518">
        <v>392</v>
      </c>
      <c r="G1518" t="s">
        <v>8221</v>
      </c>
      <c r="H1518">
        <v>2</v>
      </c>
      <c r="AL1518" t="s">
        <v>8219</v>
      </c>
      <c r="AM1518">
        <v>44</v>
      </c>
      <c r="AP1518" t="s">
        <v>8221</v>
      </c>
      <c r="AQ1518">
        <v>3</v>
      </c>
    </row>
    <row r="1519" spans="1:43" x14ac:dyDescent="0.25">
      <c r="A1519" t="s">
        <v>8219</v>
      </c>
      <c r="B1519">
        <v>115</v>
      </c>
      <c r="G1519" t="s">
        <v>8221</v>
      </c>
      <c r="H1519">
        <v>1</v>
      </c>
      <c r="AL1519" t="s">
        <v>8219</v>
      </c>
      <c r="AM1519">
        <v>55</v>
      </c>
      <c r="AP1519" t="s">
        <v>8221</v>
      </c>
      <c r="AQ1519">
        <v>1</v>
      </c>
    </row>
    <row r="1520" spans="1:43" x14ac:dyDescent="0.25">
      <c r="A1520" t="s">
        <v>8219</v>
      </c>
      <c r="B1520">
        <v>433</v>
      </c>
      <c r="G1520" t="s">
        <v>8221</v>
      </c>
      <c r="H1520">
        <v>10</v>
      </c>
      <c r="AL1520" t="s">
        <v>8219</v>
      </c>
      <c r="AM1520">
        <v>15</v>
      </c>
      <c r="AP1520" t="s">
        <v>8221</v>
      </c>
      <c r="AQ1520">
        <v>9</v>
      </c>
    </row>
    <row r="1521" spans="1:43" x14ac:dyDescent="0.25">
      <c r="A1521" t="s">
        <v>8219</v>
      </c>
      <c r="B1521">
        <v>20</v>
      </c>
      <c r="G1521" t="s">
        <v>8220</v>
      </c>
      <c r="H1521">
        <v>1</v>
      </c>
      <c r="AL1521" t="s">
        <v>8219</v>
      </c>
      <c r="AM1521">
        <v>27</v>
      </c>
      <c r="AP1521" t="s">
        <v>8221</v>
      </c>
      <c r="AQ1521">
        <v>1</v>
      </c>
    </row>
    <row r="1522" spans="1:43" x14ac:dyDescent="0.25">
      <c r="A1522" t="s">
        <v>8219</v>
      </c>
      <c r="B1522">
        <v>8</v>
      </c>
      <c r="G1522" t="s">
        <v>8220</v>
      </c>
      <c r="H1522">
        <v>2</v>
      </c>
      <c r="AL1522" t="s">
        <v>8219</v>
      </c>
      <c r="AM1522">
        <v>21</v>
      </c>
      <c r="AP1522" t="s">
        <v>8221</v>
      </c>
      <c r="AQ1522">
        <v>1</v>
      </c>
    </row>
    <row r="1523" spans="1:43" x14ac:dyDescent="0.25">
      <c r="A1523" t="s">
        <v>8219</v>
      </c>
      <c r="B1523">
        <v>175</v>
      </c>
      <c r="G1523" t="s">
        <v>8220</v>
      </c>
      <c r="H1523">
        <v>348</v>
      </c>
      <c r="AL1523" t="s">
        <v>8219</v>
      </c>
      <c r="AM1523">
        <v>162</v>
      </c>
      <c r="AP1523" t="s">
        <v>8221</v>
      </c>
      <c r="AQ1523">
        <v>4</v>
      </c>
    </row>
    <row r="1524" spans="1:43" x14ac:dyDescent="0.25">
      <c r="A1524" t="s">
        <v>8219</v>
      </c>
      <c r="B1524">
        <v>104</v>
      </c>
      <c r="G1524" t="s">
        <v>8220</v>
      </c>
      <c r="H1524">
        <v>4</v>
      </c>
      <c r="AL1524" t="s">
        <v>8219</v>
      </c>
      <c r="AM1524">
        <v>23</v>
      </c>
      <c r="AP1524" t="s">
        <v>8221</v>
      </c>
      <c r="AQ1524">
        <v>17</v>
      </c>
    </row>
    <row r="1525" spans="1:43" x14ac:dyDescent="0.25">
      <c r="A1525" t="s">
        <v>8219</v>
      </c>
      <c r="B1525">
        <v>17</v>
      </c>
      <c r="G1525" t="s">
        <v>8220</v>
      </c>
      <c r="H1525">
        <v>0</v>
      </c>
      <c r="AL1525" t="s">
        <v>8219</v>
      </c>
      <c r="AM1525">
        <v>72</v>
      </c>
      <c r="AP1525" t="s">
        <v>8221</v>
      </c>
      <c r="AQ1525">
        <v>0</v>
      </c>
    </row>
    <row r="1526" spans="1:43" x14ac:dyDescent="0.25">
      <c r="A1526" t="s">
        <v>8219</v>
      </c>
      <c r="B1526">
        <v>277</v>
      </c>
      <c r="G1526" t="s">
        <v>8220</v>
      </c>
      <c r="H1526">
        <v>17</v>
      </c>
      <c r="AL1526" t="s">
        <v>8219</v>
      </c>
      <c r="AM1526">
        <v>68</v>
      </c>
      <c r="AP1526" t="s">
        <v>8221</v>
      </c>
      <c r="AQ1526">
        <v>12</v>
      </c>
    </row>
    <row r="1527" spans="1:43" x14ac:dyDescent="0.25">
      <c r="A1527" t="s">
        <v>8219</v>
      </c>
      <c r="B1527">
        <v>118</v>
      </c>
      <c r="G1527" t="s">
        <v>8220</v>
      </c>
      <c r="H1527">
        <v>0</v>
      </c>
      <c r="AL1527" t="s">
        <v>8219</v>
      </c>
      <c r="AM1527">
        <v>20</v>
      </c>
      <c r="AP1527" t="s">
        <v>8221</v>
      </c>
      <c r="AQ1527">
        <v>14</v>
      </c>
    </row>
    <row r="1528" spans="1:43" x14ac:dyDescent="0.25">
      <c r="A1528" t="s">
        <v>8219</v>
      </c>
      <c r="B1528">
        <v>97</v>
      </c>
      <c r="G1528" t="s">
        <v>8221</v>
      </c>
      <c r="H1528">
        <v>9</v>
      </c>
      <c r="AL1528" t="s">
        <v>8219</v>
      </c>
      <c r="AM1528">
        <v>26</v>
      </c>
      <c r="AP1528" t="s">
        <v>8221</v>
      </c>
      <c r="AQ1528">
        <v>1</v>
      </c>
    </row>
    <row r="1529" spans="1:43" x14ac:dyDescent="0.25">
      <c r="A1529" t="s">
        <v>8219</v>
      </c>
      <c r="B1529">
        <v>20</v>
      </c>
      <c r="G1529" t="s">
        <v>8221</v>
      </c>
      <c r="H1529">
        <v>19</v>
      </c>
      <c r="AL1529" t="s">
        <v>8219</v>
      </c>
      <c r="AM1529">
        <v>72</v>
      </c>
      <c r="AP1529" t="s">
        <v>8221</v>
      </c>
      <c r="AQ1529">
        <v>14</v>
      </c>
    </row>
    <row r="1530" spans="1:43" x14ac:dyDescent="0.25">
      <c r="A1530" t="s">
        <v>8219</v>
      </c>
      <c r="B1530">
        <v>26</v>
      </c>
      <c r="G1530" t="s">
        <v>8221</v>
      </c>
      <c r="H1530">
        <v>0</v>
      </c>
      <c r="AL1530" t="s">
        <v>8219</v>
      </c>
      <c r="AM1530">
        <v>3</v>
      </c>
      <c r="AP1530" t="s">
        <v>8221</v>
      </c>
      <c r="AQ1530">
        <v>4</v>
      </c>
    </row>
    <row r="1531" spans="1:43" x14ac:dyDescent="0.25">
      <c r="A1531" t="s">
        <v>8219</v>
      </c>
      <c r="B1531">
        <v>128</v>
      </c>
      <c r="G1531" t="s">
        <v>8221</v>
      </c>
      <c r="H1531">
        <v>4</v>
      </c>
      <c r="AL1531" t="s">
        <v>8219</v>
      </c>
      <c r="AM1531">
        <v>18</v>
      </c>
      <c r="AP1531" t="s">
        <v>8221</v>
      </c>
      <c r="AQ1531">
        <v>2</v>
      </c>
    </row>
    <row r="1532" spans="1:43" x14ac:dyDescent="0.25">
      <c r="A1532" t="s">
        <v>8219</v>
      </c>
      <c r="B1532">
        <v>15</v>
      </c>
      <c r="G1532" t="s">
        <v>8221</v>
      </c>
      <c r="H1532">
        <v>8</v>
      </c>
      <c r="AL1532" t="s">
        <v>8219</v>
      </c>
      <c r="AM1532">
        <v>30</v>
      </c>
      <c r="AP1532" t="s">
        <v>8221</v>
      </c>
      <c r="AQ1532">
        <v>1</v>
      </c>
    </row>
    <row r="1533" spans="1:43" x14ac:dyDescent="0.25">
      <c r="A1533" t="s">
        <v>8219</v>
      </c>
      <c r="B1533">
        <v>25</v>
      </c>
      <c r="G1533" t="s">
        <v>8221</v>
      </c>
      <c r="H1533">
        <v>24</v>
      </c>
      <c r="AL1533" t="s">
        <v>8219</v>
      </c>
      <c r="AM1533">
        <v>23</v>
      </c>
      <c r="AP1533" t="s">
        <v>8221</v>
      </c>
      <c r="AQ1533">
        <v>2</v>
      </c>
    </row>
    <row r="1534" spans="1:43" x14ac:dyDescent="0.25">
      <c r="A1534" t="s">
        <v>8219</v>
      </c>
      <c r="B1534">
        <v>55</v>
      </c>
      <c r="G1534" t="s">
        <v>8221</v>
      </c>
      <c r="H1534">
        <v>0</v>
      </c>
      <c r="AL1534" t="s">
        <v>8219</v>
      </c>
      <c r="AM1534">
        <v>54</v>
      </c>
      <c r="AP1534" t="s">
        <v>8221</v>
      </c>
      <c r="AQ1534">
        <v>1</v>
      </c>
    </row>
    <row r="1535" spans="1:43" x14ac:dyDescent="0.25">
      <c r="A1535" t="s">
        <v>8219</v>
      </c>
      <c r="B1535">
        <v>107</v>
      </c>
      <c r="G1535" t="s">
        <v>8221</v>
      </c>
      <c r="H1535">
        <v>39</v>
      </c>
      <c r="AL1535" t="s">
        <v>8219</v>
      </c>
      <c r="AM1535">
        <v>26</v>
      </c>
      <c r="AP1535" t="s">
        <v>8221</v>
      </c>
      <c r="AQ1535">
        <v>1</v>
      </c>
    </row>
    <row r="1536" spans="1:43" x14ac:dyDescent="0.25">
      <c r="A1536" t="s">
        <v>8219</v>
      </c>
      <c r="B1536">
        <v>557</v>
      </c>
      <c r="G1536" t="s">
        <v>8221</v>
      </c>
      <c r="H1536">
        <v>6</v>
      </c>
      <c r="AL1536" t="s">
        <v>8219</v>
      </c>
      <c r="AM1536">
        <v>9</v>
      </c>
      <c r="AP1536" t="s">
        <v>8221</v>
      </c>
      <c r="AQ1536">
        <v>4</v>
      </c>
    </row>
    <row r="1537" spans="1:43" x14ac:dyDescent="0.25">
      <c r="A1537" t="s">
        <v>8219</v>
      </c>
      <c r="B1537">
        <v>40</v>
      </c>
      <c r="G1537" t="s">
        <v>8221</v>
      </c>
      <c r="H1537">
        <v>4</v>
      </c>
      <c r="AL1537" t="s">
        <v>8219</v>
      </c>
      <c r="AM1537">
        <v>27</v>
      </c>
      <c r="AP1537" t="s">
        <v>8221</v>
      </c>
      <c r="AQ1537">
        <v>3</v>
      </c>
    </row>
    <row r="1538" spans="1:43" x14ac:dyDescent="0.25">
      <c r="A1538" t="s">
        <v>8219</v>
      </c>
      <c r="B1538">
        <v>36</v>
      </c>
      <c r="G1538" t="s">
        <v>8221</v>
      </c>
      <c r="H1538">
        <v>3</v>
      </c>
      <c r="AL1538" t="s">
        <v>8219</v>
      </c>
      <c r="AM1538">
        <v>30</v>
      </c>
      <c r="AP1538" t="s">
        <v>8221</v>
      </c>
      <c r="AQ1538">
        <v>4</v>
      </c>
    </row>
    <row r="1539" spans="1:43" x14ac:dyDescent="0.25">
      <c r="A1539" t="s">
        <v>8219</v>
      </c>
      <c r="B1539">
        <v>159</v>
      </c>
      <c r="G1539" t="s">
        <v>8221</v>
      </c>
      <c r="H1539">
        <v>53</v>
      </c>
      <c r="AL1539" t="s">
        <v>8219</v>
      </c>
      <c r="AM1539">
        <v>52</v>
      </c>
      <c r="AP1539" t="s">
        <v>8221</v>
      </c>
      <c r="AQ1539">
        <v>0</v>
      </c>
    </row>
    <row r="1540" spans="1:43" x14ac:dyDescent="0.25">
      <c r="A1540" t="s">
        <v>8219</v>
      </c>
      <c r="B1540">
        <v>41</v>
      </c>
      <c r="G1540" t="s">
        <v>8221</v>
      </c>
      <c r="H1540">
        <v>1</v>
      </c>
      <c r="AL1540" t="s">
        <v>8219</v>
      </c>
      <c r="AM1540">
        <v>17</v>
      </c>
      <c r="AP1540" t="s">
        <v>8221</v>
      </c>
      <c r="AQ1540">
        <v>2</v>
      </c>
    </row>
    <row r="1541" spans="1:43" x14ac:dyDescent="0.25">
      <c r="A1541" t="s">
        <v>8219</v>
      </c>
      <c r="B1541">
        <v>226</v>
      </c>
      <c r="G1541" t="s">
        <v>8221</v>
      </c>
      <c r="H1541">
        <v>2</v>
      </c>
      <c r="AL1541" t="s">
        <v>8219</v>
      </c>
      <c r="AM1541">
        <v>19</v>
      </c>
      <c r="AP1541" t="s">
        <v>8221</v>
      </c>
      <c r="AQ1541">
        <v>0</v>
      </c>
    </row>
    <row r="1542" spans="1:43" x14ac:dyDescent="0.25">
      <c r="A1542" t="s">
        <v>8219</v>
      </c>
      <c r="B1542">
        <v>30</v>
      </c>
      <c r="G1542" t="s">
        <v>8221</v>
      </c>
      <c r="H1542">
        <v>25</v>
      </c>
      <c r="AL1542" t="s">
        <v>8219</v>
      </c>
      <c r="AM1542">
        <v>77</v>
      </c>
      <c r="AP1542" t="s">
        <v>8221</v>
      </c>
      <c r="AQ1542">
        <v>1</v>
      </c>
    </row>
    <row r="1543" spans="1:43" x14ac:dyDescent="0.25">
      <c r="A1543" t="s">
        <v>8219</v>
      </c>
      <c r="B1543">
        <v>103</v>
      </c>
      <c r="G1543" t="s">
        <v>8221</v>
      </c>
      <c r="H1543">
        <v>6</v>
      </c>
      <c r="AL1543" t="s">
        <v>8219</v>
      </c>
      <c r="AM1543">
        <v>21</v>
      </c>
      <c r="AP1543" t="s">
        <v>8221</v>
      </c>
      <c r="AQ1543">
        <v>7</v>
      </c>
    </row>
    <row r="1544" spans="1:43" x14ac:dyDescent="0.25">
      <c r="A1544" t="s">
        <v>8219</v>
      </c>
      <c r="B1544">
        <v>62</v>
      </c>
      <c r="G1544" t="s">
        <v>8221</v>
      </c>
      <c r="H1544">
        <v>0</v>
      </c>
      <c r="AL1544" t="s">
        <v>8219</v>
      </c>
      <c r="AM1544">
        <v>38</v>
      </c>
      <c r="AP1544" t="s">
        <v>8221</v>
      </c>
      <c r="AQ1544">
        <v>2</v>
      </c>
    </row>
    <row r="1545" spans="1:43" x14ac:dyDescent="0.25">
      <c r="A1545" t="s">
        <v>8219</v>
      </c>
      <c r="B1545">
        <v>6</v>
      </c>
      <c r="G1545" t="s">
        <v>8221</v>
      </c>
      <c r="H1545">
        <v>12</v>
      </c>
      <c r="AL1545" t="s">
        <v>8219</v>
      </c>
      <c r="AM1545">
        <v>28</v>
      </c>
      <c r="AP1545" t="s">
        <v>8221</v>
      </c>
      <c r="AQ1545">
        <v>4</v>
      </c>
    </row>
    <row r="1546" spans="1:43" x14ac:dyDescent="0.25">
      <c r="A1546" t="s">
        <v>8219</v>
      </c>
      <c r="B1546">
        <v>182</v>
      </c>
      <c r="G1546" t="s">
        <v>8221</v>
      </c>
      <c r="H1546">
        <v>0</v>
      </c>
      <c r="AL1546" t="s">
        <v>8219</v>
      </c>
      <c r="AM1546">
        <v>48</v>
      </c>
      <c r="AP1546" t="s">
        <v>8221</v>
      </c>
      <c r="AQ1546">
        <v>4</v>
      </c>
    </row>
    <row r="1547" spans="1:43" x14ac:dyDescent="0.25">
      <c r="A1547" t="s">
        <v>8219</v>
      </c>
      <c r="B1547">
        <v>145</v>
      </c>
      <c r="G1547" t="s">
        <v>8221</v>
      </c>
      <c r="H1547">
        <v>36</v>
      </c>
      <c r="AL1547" t="s">
        <v>8219</v>
      </c>
      <c r="AM1547">
        <v>46</v>
      </c>
      <c r="AP1547" t="s">
        <v>8221</v>
      </c>
      <c r="AQ1547">
        <v>3</v>
      </c>
    </row>
    <row r="1548" spans="1:43" x14ac:dyDescent="0.25">
      <c r="A1548" t="s">
        <v>8219</v>
      </c>
      <c r="B1548">
        <v>25</v>
      </c>
      <c r="G1548" t="s">
        <v>8221</v>
      </c>
      <c r="H1548">
        <v>0</v>
      </c>
      <c r="AL1548" t="s">
        <v>8219</v>
      </c>
      <c r="AM1548">
        <v>30</v>
      </c>
      <c r="AP1548" t="s">
        <v>8221</v>
      </c>
      <c r="AQ1548">
        <v>2</v>
      </c>
    </row>
    <row r="1549" spans="1:43" x14ac:dyDescent="0.25">
      <c r="A1549" t="s">
        <v>8219</v>
      </c>
      <c r="B1549">
        <v>320</v>
      </c>
      <c r="G1549" t="s">
        <v>8221</v>
      </c>
      <c r="H1549">
        <v>2</v>
      </c>
      <c r="AL1549" t="s">
        <v>8219</v>
      </c>
      <c r="AM1549">
        <v>64</v>
      </c>
      <c r="AP1549" t="s">
        <v>8221</v>
      </c>
      <c r="AQ1549">
        <v>0</v>
      </c>
    </row>
    <row r="1550" spans="1:43" x14ac:dyDescent="0.25">
      <c r="A1550" t="s">
        <v>8219</v>
      </c>
      <c r="B1550">
        <v>99</v>
      </c>
      <c r="G1550" t="s">
        <v>8221</v>
      </c>
      <c r="H1550">
        <v>1</v>
      </c>
      <c r="AL1550" t="s">
        <v>8219</v>
      </c>
      <c r="AM1550">
        <v>15</v>
      </c>
      <c r="AP1550" t="s">
        <v>8221</v>
      </c>
      <c r="AQ1550">
        <v>1</v>
      </c>
    </row>
    <row r="1551" spans="1:43" x14ac:dyDescent="0.25">
      <c r="A1551" t="s">
        <v>8219</v>
      </c>
      <c r="B1551">
        <v>348</v>
      </c>
      <c r="G1551" t="s">
        <v>8221</v>
      </c>
      <c r="H1551">
        <v>59</v>
      </c>
      <c r="AL1551" t="s">
        <v>8219</v>
      </c>
      <c r="AM1551">
        <v>41</v>
      </c>
      <c r="AP1551" t="s">
        <v>8221</v>
      </c>
      <c r="AQ1551">
        <v>4</v>
      </c>
    </row>
    <row r="1552" spans="1:43" x14ac:dyDescent="0.25">
      <c r="A1552" t="s">
        <v>8219</v>
      </c>
      <c r="B1552">
        <v>41</v>
      </c>
      <c r="G1552" t="s">
        <v>8221</v>
      </c>
      <c r="H1552">
        <v>1</v>
      </c>
      <c r="AL1552" t="s">
        <v>8219</v>
      </c>
      <c r="AM1552">
        <v>35</v>
      </c>
      <c r="AP1552" t="s">
        <v>8221</v>
      </c>
      <c r="AQ1552">
        <v>0</v>
      </c>
    </row>
    <row r="1553" spans="1:43" x14ac:dyDescent="0.25">
      <c r="A1553" t="s">
        <v>8219</v>
      </c>
      <c r="B1553">
        <v>29</v>
      </c>
      <c r="G1553" t="s">
        <v>8221</v>
      </c>
      <c r="H1553">
        <v>31</v>
      </c>
      <c r="AL1553" t="s">
        <v>8219</v>
      </c>
      <c r="AM1553">
        <v>45</v>
      </c>
      <c r="AP1553" t="s">
        <v>8221</v>
      </c>
      <c r="AQ1553">
        <v>7</v>
      </c>
    </row>
    <row r="1554" spans="1:43" x14ac:dyDescent="0.25">
      <c r="A1554" t="s">
        <v>8219</v>
      </c>
      <c r="B1554">
        <v>25</v>
      </c>
      <c r="G1554" t="s">
        <v>8221</v>
      </c>
      <c r="H1554">
        <v>18</v>
      </c>
      <c r="AL1554" t="s">
        <v>8219</v>
      </c>
      <c r="AM1554">
        <v>62</v>
      </c>
      <c r="AP1554" t="s">
        <v>8221</v>
      </c>
      <c r="AQ1554">
        <v>11</v>
      </c>
    </row>
    <row r="1555" spans="1:43" x14ac:dyDescent="0.25">
      <c r="A1555" t="s">
        <v>8219</v>
      </c>
      <c r="B1555">
        <v>23</v>
      </c>
      <c r="G1555" t="s">
        <v>8221</v>
      </c>
      <c r="H1555">
        <v>10</v>
      </c>
      <c r="AL1555" t="s">
        <v>8219</v>
      </c>
      <c r="AM1555">
        <v>22</v>
      </c>
      <c r="AP1555" t="s">
        <v>8221</v>
      </c>
      <c r="AQ1555">
        <v>0</v>
      </c>
    </row>
    <row r="1556" spans="1:43" x14ac:dyDescent="0.25">
      <c r="A1556" t="s">
        <v>8219</v>
      </c>
      <c r="B1556">
        <v>1260</v>
      </c>
      <c r="G1556" t="s">
        <v>8221</v>
      </c>
      <c r="H1556">
        <v>0</v>
      </c>
      <c r="AL1556" t="s">
        <v>8219</v>
      </c>
      <c r="AM1556">
        <v>18</v>
      </c>
      <c r="AP1556" t="s">
        <v>8221</v>
      </c>
      <c r="AQ1556">
        <v>6</v>
      </c>
    </row>
    <row r="1557" spans="1:43" x14ac:dyDescent="0.25">
      <c r="A1557" t="s">
        <v>8219</v>
      </c>
      <c r="B1557">
        <v>307</v>
      </c>
      <c r="G1557" t="s">
        <v>8221</v>
      </c>
      <c r="H1557">
        <v>14</v>
      </c>
      <c r="AL1557" t="s">
        <v>8219</v>
      </c>
      <c r="AM1557">
        <v>12</v>
      </c>
      <c r="AP1557" t="s">
        <v>8221</v>
      </c>
      <c r="AQ1557">
        <v>0</v>
      </c>
    </row>
    <row r="1558" spans="1:43" x14ac:dyDescent="0.25">
      <c r="A1558" t="s">
        <v>8219</v>
      </c>
      <c r="B1558">
        <v>329</v>
      </c>
      <c r="G1558" t="s">
        <v>8221</v>
      </c>
      <c r="H1558">
        <v>2</v>
      </c>
      <c r="AL1558" t="s">
        <v>8219</v>
      </c>
      <c r="AM1558">
        <v>44</v>
      </c>
      <c r="AP1558" t="s">
        <v>8221</v>
      </c>
      <c r="AQ1558">
        <v>7</v>
      </c>
    </row>
    <row r="1559" spans="1:43" x14ac:dyDescent="0.25">
      <c r="A1559" t="s">
        <v>8219</v>
      </c>
      <c r="B1559">
        <v>32</v>
      </c>
      <c r="G1559" t="s">
        <v>8221</v>
      </c>
      <c r="H1559">
        <v>1</v>
      </c>
      <c r="AL1559" t="s">
        <v>8219</v>
      </c>
      <c r="AM1559">
        <v>27</v>
      </c>
      <c r="AP1559" t="s">
        <v>8221</v>
      </c>
      <c r="AQ1559">
        <v>2</v>
      </c>
    </row>
    <row r="1560" spans="1:43" x14ac:dyDescent="0.25">
      <c r="A1560" t="s">
        <v>8219</v>
      </c>
      <c r="B1560">
        <v>27</v>
      </c>
      <c r="G1560" t="s">
        <v>8221</v>
      </c>
      <c r="H1560">
        <v>3</v>
      </c>
      <c r="AL1560" t="s">
        <v>8219</v>
      </c>
      <c r="AM1560">
        <v>38</v>
      </c>
      <c r="AP1560" t="s">
        <v>8221</v>
      </c>
      <c r="AQ1560">
        <v>25</v>
      </c>
    </row>
    <row r="1561" spans="1:43" x14ac:dyDescent="0.25">
      <c r="A1561" t="s">
        <v>8219</v>
      </c>
      <c r="B1561">
        <v>236</v>
      </c>
      <c r="G1561" t="s">
        <v>8221</v>
      </c>
      <c r="H1561">
        <v>0</v>
      </c>
      <c r="AL1561" t="s">
        <v>8219</v>
      </c>
      <c r="AM1561">
        <v>28</v>
      </c>
      <c r="AP1561" t="s">
        <v>8221</v>
      </c>
      <c r="AQ1561">
        <v>17</v>
      </c>
    </row>
    <row r="1562" spans="1:43" x14ac:dyDescent="0.25">
      <c r="A1562" t="s">
        <v>8219</v>
      </c>
      <c r="B1562">
        <v>42</v>
      </c>
      <c r="G1562" t="s">
        <v>8221</v>
      </c>
      <c r="H1562">
        <v>2</v>
      </c>
      <c r="AL1562" t="s">
        <v>8219</v>
      </c>
      <c r="AM1562">
        <v>24</v>
      </c>
      <c r="AP1562" t="s">
        <v>8221</v>
      </c>
      <c r="AQ1562">
        <v>2</v>
      </c>
    </row>
    <row r="1563" spans="1:43" x14ac:dyDescent="0.25">
      <c r="A1563" t="s">
        <v>8219</v>
      </c>
      <c r="B1563">
        <v>95</v>
      </c>
      <c r="G1563" t="s">
        <v>8221</v>
      </c>
      <c r="H1563">
        <v>0</v>
      </c>
      <c r="AL1563" t="s">
        <v>8219</v>
      </c>
      <c r="AM1563">
        <v>65</v>
      </c>
      <c r="AP1563" t="s">
        <v>8221</v>
      </c>
      <c r="AQ1563">
        <v>4</v>
      </c>
    </row>
    <row r="1564" spans="1:43" x14ac:dyDescent="0.25">
      <c r="A1564" t="s">
        <v>8219</v>
      </c>
      <c r="B1564">
        <v>37</v>
      </c>
      <c r="G1564" t="s">
        <v>8221</v>
      </c>
      <c r="H1564">
        <v>12</v>
      </c>
      <c r="AL1564" t="s">
        <v>8219</v>
      </c>
      <c r="AM1564">
        <v>46</v>
      </c>
      <c r="AP1564" t="s">
        <v>8221</v>
      </c>
      <c r="AQ1564">
        <v>5</v>
      </c>
    </row>
    <row r="1565" spans="1:43" x14ac:dyDescent="0.25">
      <c r="A1565" t="s">
        <v>8219</v>
      </c>
      <c r="B1565">
        <v>128</v>
      </c>
      <c r="G1565" t="s">
        <v>8221</v>
      </c>
      <c r="H1565">
        <v>1</v>
      </c>
      <c r="AL1565" t="s">
        <v>8219</v>
      </c>
      <c r="AM1565">
        <v>85</v>
      </c>
      <c r="AP1565" t="s">
        <v>8221</v>
      </c>
      <c r="AQ1565">
        <v>2</v>
      </c>
    </row>
    <row r="1566" spans="1:43" x14ac:dyDescent="0.25">
      <c r="A1566" t="s">
        <v>8219</v>
      </c>
      <c r="B1566">
        <v>156</v>
      </c>
      <c r="G1566" t="s">
        <v>8221</v>
      </c>
      <c r="H1566">
        <v>8</v>
      </c>
      <c r="AL1566" t="s">
        <v>8219</v>
      </c>
      <c r="AM1566">
        <v>66</v>
      </c>
      <c r="AP1566" t="s">
        <v>8221</v>
      </c>
      <c r="AQ1566">
        <v>2</v>
      </c>
    </row>
    <row r="1567" spans="1:43" x14ac:dyDescent="0.25">
      <c r="A1567" t="s">
        <v>8219</v>
      </c>
      <c r="B1567">
        <v>64</v>
      </c>
      <c r="G1567" t="s">
        <v>8221</v>
      </c>
      <c r="H1567">
        <v>2</v>
      </c>
      <c r="AL1567" t="s">
        <v>8219</v>
      </c>
      <c r="AM1567">
        <v>165</v>
      </c>
      <c r="AP1567" t="s">
        <v>8221</v>
      </c>
      <c r="AQ1567">
        <v>3</v>
      </c>
    </row>
    <row r="1568" spans="1:43" x14ac:dyDescent="0.25">
      <c r="A1568" t="s">
        <v>8219</v>
      </c>
      <c r="B1568">
        <v>58</v>
      </c>
      <c r="G1568" t="s">
        <v>8221</v>
      </c>
      <c r="H1568">
        <v>31</v>
      </c>
      <c r="AL1568" t="s">
        <v>8219</v>
      </c>
      <c r="AM1568">
        <v>17</v>
      </c>
      <c r="AP1568" t="s">
        <v>8221</v>
      </c>
      <c r="AQ1568">
        <v>0</v>
      </c>
    </row>
    <row r="1569" spans="1:43" x14ac:dyDescent="0.25">
      <c r="A1569" t="s">
        <v>8219</v>
      </c>
      <c r="B1569">
        <v>20</v>
      </c>
      <c r="G1569" t="s">
        <v>8221</v>
      </c>
      <c r="H1569">
        <v>5</v>
      </c>
      <c r="AL1569" t="s">
        <v>8219</v>
      </c>
      <c r="AM1569">
        <v>3</v>
      </c>
      <c r="AP1569" t="s">
        <v>8221</v>
      </c>
      <c r="AQ1569">
        <v>4</v>
      </c>
    </row>
    <row r="1570" spans="1:43" x14ac:dyDescent="0.25">
      <c r="A1570" t="s">
        <v>8219</v>
      </c>
      <c r="B1570">
        <v>47</v>
      </c>
      <c r="G1570" t="s">
        <v>8221</v>
      </c>
      <c r="H1570">
        <v>1</v>
      </c>
      <c r="AL1570" t="s">
        <v>8219</v>
      </c>
      <c r="AM1570">
        <v>17</v>
      </c>
      <c r="AP1570" t="s">
        <v>8221</v>
      </c>
      <c r="AQ1570">
        <v>1</v>
      </c>
    </row>
    <row r="1571" spans="1:43" x14ac:dyDescent="0.25">
      <c r="A1571" t="s">
        <v>8219</v>
      </c>
      <c r="B1571">
        <v>54</v>
      </c>
      <c r="G1571" t="s">
        <v>8221</v>
      </c>
      <c r="H1571">
        <v>12</v>
      </c>
      <c r="AL1571" t="s">
        <v>8219</v>
      </c>
      <c r="AM1571">
        <v>91</v>
      </c>
      <c r="AP1571" t="s">
        <v>8221</v>
      </c>
      <c r="AQ1571">
        <v>12</v>
      </c>
    </row>
    <row r="1572" spans="1:43" x14ac:dyDescent="0.25">
      <c r="A1572" t="s">
        <v>8219</v>
      </c>
      <c r="B1572">
        <v>9</v>
      </c>
      <c r="G1572" t="s">
        <v>8221</v>
      </c>
      <c r="H1572">
        <v>4</v>
      </c>
      <c r="AL1572" t="s">
        <v>8219</v>
      </c>
      <c r="AM1572">
        <v>67</v>
      </c>
      <c r="AP1572" t="s">
        <v>8221</v>
      </c>
      <c r="AQ1572">
        <v>4</v>
      </c>
    </row>
    <row r="1573" spans="1:43" x14ac:dyDescent="0.25">
      <c r="A1573" t="s">
        <v>8219</v>
      </c>
      <c r="B1573">
        <v>213</v>
      </c>
      <c r="G1573" t="s">
        <v>8221</v>
      </c>
      <c r="H1573">
        <v>0</v>
      </c>
      <c r="AL1573" t="s">
        <v>8219</v>
      </c>
      <c r="AM1573">
        <v>18</v>
      </c>
      <c r="AP1573" t="s">
        <v>8221</v>
      </c>
      <c r="AQ1573">
        <v>1</v>
      </c>
    </row>
    <row r="1574" spans="1:43" x14ac:dyDescent="0.25">
      <c r="A1574" t="s">
        <v>8219</v>
      </c>
      <c r="B1574">
        <v>57</v>
      </c>
      <c r="G1574" t="s">
        <v>8221</v>
      </c>
      <c r="H1574">
        <v>7</v>
      </c>
      <c r="AL1574" t="s">
        <v>8219</v>
      </c>
      <c r="AM1574">
        <v>21</v>
      </c>
      <c r="AP1574" t="s">
        <v>8221</v>
      </c>
      <c r="AQ1574">
        <v>1</v>
      </c>
    </row>
    <row r="1575" spans="1:43" x14ac:dyDescent="0.25">
      <c r="A1575" t="s">
        <v>8219</v>
      </c>
      <c r="B1575">
        <v>25</v>
      </c>
      <c r="G1575" t="s">
        <v>8221</v>
      </c>
      <c r="H1575">
        <v>2</v>
      </c>
      <c r="AL1575" t="s">
        <v>8219</v>
      </c>
      <c r="AM1575">
        <v>40</v>
      </c>
      <c r="AP1575" t="s">
        <v>8221</v>
      </c>
      <c r="AQ1575">
        <v>0</v>
      </c>
    </row>
    <row r="1576" spans="1:43" x14ac:dyDescent="0.25">
      <c r="A1576" t="s">
        <v>8219</v>
      </c>
      <c r="B1576">
        <v>104</v>
      </c>
      <c r="G1576" t="s">
        <v>8221</v>
      </c>
      <c r="H1576">
        <v>1</v>
      </c>
      <c r="AL1576" t="s">
        <v>8219</v>
      </c>
      <c r="AM1576">
        <v>78</v>
      </c>
      <c r="AP1576" t="s">
        <v>8221</v>
      </c>
      <c r="AQ1576">
        <v>13</v>
      </c>
    </row>
    <row r="1577" spans="1:43" x14ac:dyDescent="0.25">
      <c r="A1577" t="s">
        <v>8219</v>
      </c>
      <c r="B1577">
        <v>34</v>
      </c>
      <c r="G1577" t="s">
        <v>8221</v>
      </c>
      <c r="H1577">
        <v>4</v>
      </c>
      <c r="AL1577" t="s">
        <v>8219</v>
      </c>
      <c r="AM1577">
        <v>26</v>
      </c>
      <c r="AP1577" t="s">
        <v>8221</v>
      </c>
      <c r="AQ1577">
        <v>2</v>
      </c>
    </row>
    <row r="1578" spans="1:43" x14ac:dyDescent="0.25">
      <c r="A1578" t="s">
        <v>8219</v>
      </c>
      <c r="B1578">
        <v>67</v>
      </c>
      <c r="G1578" t="s">
        <v>8221</v>
      </c>
      <c r="H1578">
        <v>6</v>
      </c>
      <c r="AL1578" t="s">
        <v>8219</v>
      </c>
      <c r="AM1578">
        <v>14</v>
      </c>
      <c r="AP1578" t="s">
        <v>8221</v>
      </c>
      <c r="AQ1578">
        <v>0</v>
      </c>
    </row>
    <row r="1579" spans="1:43" x14ac:dyDescent="0.25">
      <c r="A1579" t="s">
        <v>8219</v>
      </c>
      <c r="B1579">
        <v>241</v>
      </c>
      <c r="G1579" t="s">
        <v>8221</v>
      </c>
      <c r="H1579">
        <v>8</v>
      </c>
      <c r="AL1579" t="s">
        <v>8219</v>
      </c>
      <c r="AM1579">
        <v>44</v>
      </c>
      <c r="AP1579" t="s">
        <v>8221</v>
      </c>
      <c r="AQ1579">
        <v>21</v>
      </c>
    </row>
    <row r="1580" spans="1:43" x14ac:dyDescent="0.25">
      <c r="A1580" t="s">
        <v>8219</v>
      </c>
      <c r="B1580">
        <v>123</v>
      </c>
      <c r="G1580" t="s">
        <v>8221</v>
      </c>
      <c r="H1580">
        <v>14</v>
      </c>
      <c r="AL1580" t="s">
        <v>8219</v>
      </c>
      <c r="AM1580">
        <v>9</v>
      </c>
      <c r="AP1580" t="s">
        <v>8221</v>
      </c>
      <c r="AQ1580">
        <v>9</v>
      </c>
    </row>
    <row r="1581" spans="1:43" x14ac:dyDescent="0.25">
      <c r="A1581" t="s">
        <v>8219</v>
      </c>
      <c r="B1581">
        <v>302</v>
      </c>
      <c r="G1581" t="s">
        <v>8221</v>
      </c>
      <c r="H1581">
        <v>0</v>
      </c>
      <c r="AL1581" t="s">
        <v>8219</v>
      </c>
      <c r="AM1581">
        <v>30</v>
      </c>
      <c r="AP1581" t="s">
        <v>8221</v>
      </c>
      <c r="AQ1581">
        <v>6</v>
      </c>
    </row>
    <row r="1582" spans="1:43" x14ac:dyDescent="0.25">
      <c r="A1582" t="s">
        <v>8219</v>
      </c>
      <c r="B1582">
        <v>89</v>
      </c>
      <c r="G1582" t="s">
        <v>8221</v>
      </c>
      <c r="H1582">
        <v>4</v>
      </c>
      <c r="AL1582" t="s">
        <v>8219</v>
      </c>
      <c r="AM1582">
        <v>45</v>
      </c>
      <c r="AP1582" t="s">
        <v>8221</v>
      </c>
      <c r="AQ1582">
        <v>4</v>
      </c>
    </row>
    <row r="1583" spans="1:43" x14ac:dyDescent="0.25">
      <c r="A1583" t="s">
        <v>8219</v>
      </c>
      <c r="B1583">
        <v>41</v>
      </c>
      <c r="G1583" t="s">
        <v>8221</v>
      </c>
      <c r="H1583">
        <v>0</v>
      </c>
      <c r="AL1583" t="s">
        <v>8219</v>
      </c>
      <c r="AM1583">
        <v>56</v>
      </c>
      <c r="AP1583" t="s">
        <v>8221</v>
      </c>
      <c r="AQ1583">
        <v>7</v>
      </c>
    </row>
    <row r="1584" spans="1:43" x14ac:dyDescent="0.25">
      <c r="A1584" t="s">
        <v>8219</v>
      </c>
      <c r="B1584">
        <v>69</v>
      </c>
      <c r="G1584" t="s">
        <v>8221</v>
      </c>
      <c r="H1584">
        <v>0</v>
      </c>
      <c r="AL1584" t="s">
        <v>8219</v>
      </c>
      <c r="AM1584">
        <v>46</v>
      </c>
      <c r="AP1584" t="s">
        <v>8221</v>
      </c>
      <c r="AQ1584">
        <v>5</v>
      </c>
    </row>
    <row r="1585" spans="1:43" x14ac:dyDescent="0.25">
      <c r="A1585" t="s">
        <v>8219</v>
      </c>
      <c r="B1585">
        <v>52</v>
      </c>
      <c r="G1585" t="s">
        <v>8221</v>
      </c>
      <c r="H1585">
        <v>1</v>
      </c>
      <c r="AL1585" t="s">
        <v>8219</v>
      </c>
      <c r="AM1585">
        <v>34</v>
      </c>
      <c r="AP1585" t="s">
        <v>8221</v>
      </c>
      <c r="AQ1585">
        <v>0</v>
      </c>
    </row>
    <row r="1586" spans="1:43" x14ac:dyDescent="0.25">
      <c r="A1586" t="s">
        <v>8219</v>
      </c>
      <c r="B1586">
        <v>57</v>
      </c>
      <c r="G1586" t="s">
        <v>8221</v>
      </c>
      <c r="H1586">
        <v>1</v>
      </c>
      <c r="AL1586" t="s">
        <v>8219</v>
      </c>
      <c r="AM1586">
        <v>98</v>
      </c>
      <c r="AP1586" t="s">
        <v>8221</v>
      </c>
      <c r="AQ1586">
        <v>3</v>
      </c>
    </row>
    <row r="1587" spans="1:43" x14ac:dyDescent="0.25">
      <c r="A1587" t="s">
        <v>8219</v>
      </c>
      <c r="B1587">
        <v>74</v>
      </c>
      <c r="G1587" t="s">
        <v>8221</v>
      </c>
      <c r="H1587">
        <v>1</v>
      </c>
      <c r="AL1587" t="s">
        <v>8219</v>
      </c>
      <c r="AM1587">
        <v>46</v>
      </c>
      <c r="AP1587" t="s">
        <v>8221</v>
      </c>
      <c r="AQ1587">
        <v>9</v>
      </c>
    </row>
    <row r="1588" spans="1:43" x14ac:dyDescent="0.25">
      <c r="A1588" t="s">
        <v>8219</v>
      </c>
      <c r="B1588">
        <v>63</v>
      </c>
      <c r="G1588" t="s">
        <v>8221</v>
      </c>
      <c r="H1588">
        <v>1</v>
      </c>
      <c r="AL1588" t="s">
        <v>8219</v>
      </c>
      <c r="AM1588">
        <v>10</v>
      </c>
      <c r="AP1588" t="s">
        <v>8221</v>
      </c>
      <c r="AQ1588">
        <v>6</v>
      </c>
    </row>
    <row r="1589" spans="1:43" x14ac:dyDescent="0.25">
      <c r="A1589" t="s">
        <v>8219</v>
      </c>
      <c r="B1589">
        <v>72</v>
      </c>
      <c r="G1589" t="s">
        <v>8221</v>
      </c>
      <c r="H1589">
        <v>4</v>
      </c>
      <c r="AL1589" t="s">
        <v>8219</v>
      </c>
      <c r="AM1589">
        <v>76</v>
      </c>
      <c r="AP1589" t="s">
        <v>8221</v>
      </c>
      <c r="AQ1589">
        <v>4</v>
      </c>
    </row>
    <row r="1590" spans="1:43" x14ac:dyDescent="0.25">
      <c r="A1590" t="s">
        <v>8219</v>
      </c>
      <c r="B1590">
        <v>71</v>
      </c>
      <c r="G1590" t="s">
        <v>8221</v>
      </c>
      <c r="H1590">
        <v>0</v>
      </c>
      <c r="AL1590" t="s">
        <v>8219</v>
      </c>
      <c r="AM1590">
        <v>104</v>
      </c>
      <c r="AP1590" t="s">
        <v>8221</v>
      </c>
      <c r="AQ1590">
        <v>1</v>
      </c>
    </row>
    <row r="1591" spans="1:43" x14ac:dyDescent="0.25">
      <c r="A1591" t="s">
        <v>8219</v>
      </c>
      <c r="B1591">
        <v>21</v>
      </c>
      <c r="G1591" t="s">
        <v>8221</v>
      </c>
      <c r="H1591">
        <v>0</v>
      </c>
      <c r="AL1591" t="s">
        <v>8219</v>
      </c>
      <c r="AM1591">
        <v>87</v>
      </c>
      <c r="AP1591" t="s">
        <v>8221</v>
      </c>
      <c r="AQ1591">
        <v>17</v>
      </c>
    </row>
    <row r="1592" spans="1:43" x14ac:dyDescent="0.25">
      <c r="A1592" t="s">
        <v>8219</v>
      </c>
      <c r="B1592">
        <v>930</v>
      </c>
      <c r="G1592" t="s">
        <v>8221</v>
      </c>
      <c r="H1592">
        <v>2</v>
      </c>
      <c r="AL1592" t="s">
        <v>8219</v>
      </c>
      <c r="AM1592">
        <v>29</v>
      </c>
      <c r="AP1592" t="s">
        <v>8221</v>
      </c>
      <c r="AQ1592">
        <v>1</v>
      </c>
    </row>
    <row r="1593" spans="1:43" x14ac:dyDescent="0.25">
      <c r="A1593" t="s">
        <v>8219</v>
      </c>
      <c r="B1593">
        <v>55</v>
      </c>
      <c r="G1593" t="s">
        <v>8221</v>
      </c>
      <c r="H1593">
        <v>24</v>
      </c>
      <c r="AL1593" t="s">
        <v>8219</v>
      </c>
      <c r="AM1593">
        <v>51</v>
      </c>
      <c r="AP1593" t="s">
        <v>8221</v>
      </c>
      <c r="AQ1593">
        <v>13</v>
      </c>
    </row>
    <row r="1594" spans="1:43" x14ac:dyDescent="0.25">
      <c r="A1594" t="s">
        <v>8219</v>
      </c>
      <c r="B1594">
        <v>61</v>
      </c>
      <c r="G1594" t="s">
        <v>8221</v>
      </c>
      <c r="H1594">
        <v>1</v>
      </c>
      <c r="AL1594" t="s">
        <v>8219</v>
      </c>
      <c r="AM1594">
        <v>12</v>
      </c>
      <c r="AP1594" t="s">
        <v>8221</v>
      </c>
      <c r="AQ1594">
        <v>6</v>
      </c>
    </row>
    <row r="1595" spans="1:43" x14ac:dyDescent="0.25">
      <c r="A1595" t="s">
        <v>8219</v>
      </c>
      <c r="B1595">
        <v>82</v>
      </c>
      <c r="G1595" t="s">
        <v>8221</v>
      </c>
      <c r="H1595">
        <v>2</v>
      </c>
      <c r="AL1595" t="s">
        <v>8219</v>
      </c>
      <c r="AM1595">
        <v>72</v>
      </c>
      <c r="AP1595" t="s">
        <v>8221</v>
      </c>
      <c r="AQ1595">
        <v>0</v>
      </c>
    </row>
    <row r="1596" spans="1:43" x14ac:dyDescent="0.25">
      <c r="A1596" t="s">
        <v>8219</v>
      </c>
      <c r="B1596">
        <v>71</v>
      </c>
      <c r="G1596" t="s">
        <v>8221</v>
      </c>
      <c r="H1596">
        <v>1</v>
      </c>
      <c r="AL1596" t="s">
        <v>8219</v>
      </c>
      <c r="AM1596">
        <v>21</v>
      </c>
      <c r="AP1596" t="s">
        <v>8221</v>
      </c>
      <c r="AQ1596">
        <v>2</v>
      </c>
    </row>
    <row r="1597" spans="1:43" x14ac:dyDescent="0.25">
      <c r="A1597" t="s">
        <v>8219</v>
      </c>
      <c r="B1597">
        <v>117</v>
      </c>
      <c r="G1597" t="s">
        <v>8221</v>
      </c>
      <c r="H1597">
        <v>37</v>
      </c>
      <c r="AL1597" t="s">
        <v>8219</v>
      </c>
      <c r="AM1597">
        <v>42</v>
      </c>
      <c r="AP1597" t="s">
        <v>8221</v>
      </c>
      <c r="AQ1597">
        <v>2</v>
      </c>
    </row>
    <row r="1598" spans="1:43" x14ac:dyDescent="0.25">
      <c r="A1598" t="s">
        <v>8219</v>
      </c>
      <c r="B1598">
        <v>29</v>
      </c>
      <c r="G1598" t="s">
        <v>8221</v>
      </c>
      <c r="H1598">
        <v>5</v>
      </c>
      <c r="AL1598" t="s">
        <v>8219</v>
      </c>
      <c r="AM1598">
        <v>71</v>
      </c>
      <c r="AP1598" t="s">
        <v>8221</v>
      </c>
      <c r="AQ1598">
        <v>21</v>
      </c>
    </row>
    <row r="1599" spans="1:43" x14ac:dyDescent="0.25">
      <c r="A1599" t="s">
        <v>8219</v>
      </c>
      <c r="B1599">
        <v>74</v>
      </c>
      <c r="G1599" t="s">
        <v>8221</v>
      </c>
      <c r="H1599">
        <v>4</v>
      </c>
      <c r="AL1599" t="s">
        <v>8219</v>
      </c>
      <c r="AM1599">
        <v>168</v>
      </c>
      <c r="AP1599" t="s">
        <v>8221</v>
      </c>
      <c r="AQ1599">
        <v>13</v>
      </c>
    </row>
    <row r="1600" spans="1:43" x14ac:dyDescent="0.25">
      <c r="A1600" t="s">
        <v>8219</v>
      </c>
      <c r="B1600">
        <v>23</v>
      </c>
      <c r="G1600" t="s">
        <v>8221</v>
      </c>
      <c r="H1600">
        <v>16</v>
      </c>
      <c r="AL1600" t="s">
        <v>8219</v>
      </c>
      <c r="AM1600">
        <v>19</v>
      </c>
      <c r="AP1600" t="s">
        <v>8221</v>
      </c>
      <c r="AQ1600">
        <v>0</v>
      </c>
    </row>
    <row r="1601" spans="1:43" x14ac:dyDescent="0.25">
      <c r="A1601" t="s">
        <v>8219</v>
      </c>
      <c r="B1601">
        <v>60</v>
      </c>
      <c r="G1601" t="s">
        <v>8221</v>
      </c>
      <c r="H1601">
        <v>9</v>
      </c>
      <c r="AL1601" t="s">
        <v>8219</v>
      </c>
      <c r="AM1601">
        <v>37</v>
      </c>
      <c r="AP1601" t="s">
        <v>8221</v>
      </c>
      <c r="AQ1601">
        <v>6</v>
      </c>
    </row>
    <row r="1602" spans="1:43" x14ac:dyDescent="0.25">
      <c r="A1602" t="s">
        <v>8219</v>
      </c>
      <c r="B1602">
        <v>55</v>
      </c>
      <c r="G1602" t="s">
        <v>8221</v>
      </c>
      <c r="H1602">
        <v>0</v>
      </c>
      <c r="AL1602" t="s">
        <v>8219</v>
      </c>
      <c r="AM1602">
        <v>36</v>
      </c>
      <c r="AP1602" t="s">
        <v>8221</v>
      </c>
      <c r="AQ1602">
        <v>0</v>
      </c>
    </row>
    <row r="1603" spans="1:43" x14ac:dyDescent="0.25">
      <c r="A1603" t="s">
        <v>8219</v>
      </c>
      <c r="B1603">
        <v>51</v>
      </c>
      <c r="G1603" t="s">
        <v>8221</v>
      </c>
      <c r="H1603">
        <v>40</v>
      </c>
      <c r="AL1603" t="s">
        <v>8219</v>
      </c>
      <c r="AM1603">
        <v>14</v>
      </c>
      <c r="AP1603" t="s">
        <v>8221</v>
      </c>
      <c r="AQ1603">
        <v>1</v>
      </c>
    </row>
    <row r="1604" spans="1:43" x14ac:dyDescent="0.25">
      <c r="A1604" t="s">
        <v>8219</v>
      </c>
      <c r="B1604">
        <v>78</v>
      </c>
      <c r="G1604" t="s">
        <v>8221</v>
      </c>
      <c r="H1604">
        <v>0</v>
      </c>
      <c r="AL1604" t="s">
        <v>8219</v>
      </c>
      <c r="AM1604">
        <v>18</v>
      </c>
      <c r="AP1604" t="s">
        <v>8221</v>
      </c>
      <c r="AQ1604">
        <v>0</v>
      </c>
    </row>
    <row r="1605" spans="1:43" x14ac:dyDescent="0.25">
      <c r="A1605" t="s">
        <v>8219</v>
      </c>
      <c r="B1605">
        <v>62</v>
      </c>
      <c r="G1605" t="s">
        <v>8221</v>
      </c>
      <c r="H1605">
        <v>2</v>
      </c>
      <c r="AL1605" t="s">
        <v>8219</v>
      </c>
      <c r="AM1605">
        <v>82</v>
      </c>
      <c r="AP1605" t="s">
        <v>8221</v>
      </c>
      <c r="AQ1605">
        <v>12</v>
      </c>
    </row>
    <row r="1606" spans="1:43" x14ac:dyDescent="0.25">
      <c r="A1606" t="s">
        <v>8219</v>
      </c>
      <c r="B1606">
        <v>45</v>
      </c>
      <c r="G1606" t="s">
        <v>8221</v>
      </c>
      <c r="H1606">
        <v>1</v>
      </c>
      <c r="AL1606" t="s">
        <v>8219</v>
      </c>
      <c r="AM1606">
        <v>43</v>
      </c>
      <c r="AP1606" t="s">
        <v>8221</v>
      </c>
      <c r="AQ1606">
        <v>2</v>
      </c>
    </row>
    <row r="1607" spans="1:43" x14ac:dyDescent="0.25">
      <c r="A1607" t="s">
        <v>8219</v>
      </c>
      <c r="B1607">
        <v>15</v>
      </c>
      <c r="G1607" t="s">
        <v>8221</v>
      </c>
      <c r="H1607">
        <v>9</v>
      </c>
      <c r="AL1607" t="s">
        <v>8219</v>
      </c>
      <c r="AM1607">
        <v>8</v>
      </c>
      <c r="AP1607" t="s">
        <v>8221</v>
      </c>
      <c r="AQ1607">
        <v>6</v>
      </c>
    </row>
    <row r="1608" spans="1:43" x14ac:dyDescent="0.25">
      <c r="A1608" t="s">
        <v>8219</v>
      </c>
      <c r="B1608">
        <v>151</v>
      </c>
      <c r="G1608" t="s">
        <v>8221</v>
      </c>
      <c r="H1608">
        <v>34</v>
      </c>
      <c r="AL1608" t="s">
        <v>8219</v>
      </c>
      <c r="AM1608">
        <v>45</v>
      </c>
      <c r="AP1608" t="s">
        <v>8221</v>
      </c>
      <c r="AQ1608">
        <v>1</v>
      </c>
    </row>
    <row r="1609" spans="1:43" x14ac:dyDescent="0.25">
      <c r="A1609" t="s">
        <v>8219</v>
      </c>
      <c r="B1609">
        <v>68</v>
      </c>
      <c r="G1609" t="s">
        <v>8221</v>
      </c>
      <c r="H1609">
        <v>23</v>
      </c>
      <c r="AL1609" t="s">
        <v>8219</v>
      </c>
      <c r="AM1609">
        <v>20</v>
      </c>
      <c r="AP1609" t="s">
        <v>8221</v>
      </c>
      <c r="AQ1609">
        <v>1</v>
      </c>
    </row>
    <row r="1610" spans="1:43" x14ac:dyDescent="0.25">
      <c r="A1610" t="s">
        <v>8219</v>
      </c>
      <c r="B1610">
        <v>46</v>
      </c>
      <c r="G1610" t="s">
        <v>8221</v>
      </c>
      <c r="H1610">
        <v>19</v>
      </c>
      <c r="AL1610" t="s">
        <v>8219</v>
      </c>
      <c r="AM1610">
        <v>31</v>
      </c>
      <c r="AP1610" t="s">
        <v>8221</v>
      </c>
      <c r="AQ1610">
        <v>5</v>
      </c>
    </row>
    <row r="1611" spans="1:43" x14ac:dyDescent="0.25">
      <c r="A1611" t="s">
        <v>8219</v>
      </c>
      <c r="B1611">
        <v>24</v>
      </c>
      <c r="G1611" t="s">
        <v>8221</v>
      </c>
      <c r="H1611">
        <v>50</v>
      </c>
      <c r="AL1611" t="s">
        <v>8219</v>
      </c>
      <c r="AM1611">
        <v>25</v>
      </c>
      <c r="AP1611" t="s">
        <v>8221</v>
      </c>
      <c r="AQ1611">
        <v>0</v>
      </c>
    </row>
    <row r="1612" spans="1:43" x14ac:dyDescent="0.25">
      <c r="A1612" t="s">
        <v>8219</v>
      </c>
      <c r="B1612">
        <v>70</v>
      </c>
      <c r="G1612" t="s">
        <v>8221</v>
      </c>
      <c r="H1612">
        <v>12</v>
      </c>
      <c r="AL1612" t="s">
        <v>8219</v>
      </c>
      <c r="AM1612">
        <v>14</v>
      </c>
      <c r="AP1612" t="s">
        <v>8221</v>
      </c>
      <c r="AQ1612">
        <v>3</v>
      </c>
    </row>
    <row r="1613" spans="1:43" x14ac:dyDescent="0.25">
      <c r="A1613" t="s">
        <v>8219</v>
      </c>
      <c r="B1613">
        <v>244</v>
      </c>
      <c r="G1613" t="s">
        <v>8221</v>
      </c>
      <c r="H1613">
        <v>8</v>
      </c>
      <c r="AL1613" t="s">
        <v>8219</v>
      </c>
      <c r="AM1613">
        <v>45</v>
      </c>
      <c r="AP1613" t="s">
        <v>8221</v>
      </c>
      <c r="AQ1613">
        <v>8</v>
      </c>
    </row>
    <row r="1614" spans="1:43" x14ac:dyDescent="0.25">
      <c r="A1614" t="s">
        <v>8219</v>
      </c>
      <c r="B1614">
        <v>82</v>
      </c>
      <c r="G1614" t="s">
        <v>8221</v>
      </c>
      <c r="H1614">
        <v>9</v>
      </c>
      <c r="AL1614" t="s">
        <v>8219</v>
      </c>
      <c r="AM1614">
        <v>20</v>
      </c>
      <c r="AP1614" t="s">
        <v>8221</v>
      </c>
      <c r="AQ1614">
        <v>3</v>
      </c>
    </row>
    <row r="1615" spans="1:43" x14ac:dyDescent="0.25">
      <c r="A1615" t="s">
        <v>8219</v>
      </c>
      <c r="B1615">
        <v>226</v>
      </c>
      <c r="G1615" t="s">
        <v>8221</v>
      </c>
      <c r="H1615">
        <v>43</v>
      </c>
      <c r="AL1615" t="s">
        <v>8219</v>
      </c>
      <c r="AM1615">
        <v>39</v>
      </c>
      <c r="AP1615" t="s">
        <v>8221</v>
      </c>
      <c r="AQ1615">
        <v>8</v>
      </c>
    </row>
    <row r="1616" spans="1:43" x14ac:dyDescent="0.25">
      <c r="A1616" t="s">
        <v>8219</v>
      </c>
      <c r="B1616">
        <v>60</v>
      </c>
      <c r="G1616" t="s">
        <v>8221</v>
      </c>
      <c r="H1616">
        <v>28</v>
      </c>
      <c r="AL1616" t="s">
        <v>8219</v>
      </c>
      <c r="AM1616">
        <v>16</v>
      </c>
      <c r="AP1616" t="s">
        <v>8221</v>
      </c>
      <c r="AQ1616">
        <v>1</v>
      </c>
    </row>
    <row r="1617" spans="1:43" x14ac:dyDescent="0.25">
      <c r="A1617" t="s">
        <v>8219</v>
      </c>
      <c r="B1617">
        <v>322</v>
      </c>
      <c r="G1617" t="s">
        <v>8221</v>
      </c>
      <c r="H1617">
        <v>4</v>
      </c>
      <c r="AL1617" t="s">
        <v>8219</v>
      </c>
      <c r="AM1617">
        <v>37</v>
      </c>
      <c r="AP1617" t="s">
        <v>8221</v>
      </c>
      <c r="AQ1617">
        <v>4</v>
      </c>
    </row>
    <row r="1618" spans="1:43" x14ac:dyDescent="0.25">
      <c r="A1618" t="s">
        <v>8219</v>
      </c>
      <c r="B1618">
        <v>94</v>
      </c>
      <c r="G1618" t="s">
        <v>8221</v>
      </c>
      <c r="H1618">
        <v>24</v>
      </c>
      <c r="AL1618" t="s">
        <v>8219</v>
      </c>
      <c r="AM1618">
        <v>14</v>
      </c>
      <c r="AP1618" t="s">
        <v>8221</v>
      </c>
      <c r="AQ1618">
        <v>8</v>
      </c>
    </row>
    <row r="1619" spans="1:43" x14ac:dyDescent="0.25">
      <c r="A1619" t="s">
        <v>8219</v>
      </c>
      <c r="B1619">
        <v>47</v>
      </c>
      <c r="G1619" t="s">
        <v>8221</v>
      </c>
      <c r="H1619">
        <v>2</v>
      </c>
      <c r="AL1619" t="s">
        <v>8219</v>
      </c>
      <c r="AM1619">
        <v>21</v>
      </c>
      <c r="AP1619" t="s">
        <v>8221</v>
      </c>
      <c r="AQ1619">
        <v>1</v>
      </c>
    </row>
    <row r="1620" spans="1:43" x14ac:dyDescent="0.25">
      <c r="A1620" t="s">
        <v>8219</v>
      </c>
      <c r="B1620">
        <v>115</v>
      </c>
      <c r="G1620" t="s">
        <v>8221</v>
      </c>
      <c r="H1620">
        <v>2</v>
      </c>
      <c r="AL1620" t="s">
        <v>8219</v>
      </c>
      <c r="AM1620">
        <v>69</v>
      </c>
      <c r="AP1620" t="s">
        <v>8221</v>
      </c>
      <c r="AQ1620">
        <v>5</v>
      </c>
    </row>
    <row r="1621" spans="1:43" x14ac:dyDescent="0.25">
      <c r="A1621" t="s">
        <v>8219</v>
      </c>
      <c r="B1621">
        <v>134</v>
      </c>
      <c r="G1621" t="s">
        <v>8221</v>
      </c>
      <c r="H1621">
        <v>20</v>
      </c>
      <c r="AL1621" t="s">
        <v>8219</v>
      </c>
      <c r="AM1621">
        <v>16</v>
      </c>
      <c r="AP1621" t="s">
        <v>8221</v>
      </c>
      <c r="AQ1621">
        <v>0</v>
      </c>
    </row>
    <row r="1622" spans="1:43" x14ac:dyDescent="0.25">
      <c r="A1622" t="s">
        <v>8219</v>
      </c>
      <c r="B1622">
        <v>35</v>
      </c>
      <c r="G1622" t="s">
        <v>8221</v>
      </c>
      <c r="H1622">
        <v>1</v>
      </c>
      <c r="AL1622" t="s">
        <v>8219</v>
      </c>
      <c r="AM1622">
        <v>55</v>
      </c>
      <c r="AP1622" t="s">
        <v>8221</v>
      </c>
      <c r="AQ1622">
        <v>0</v>
      </c>
    </row>
    <row r="1623" spans="1:43" x14ac:dyDescent="0.25">
      <c r="A1623" t="s">
        <v>8219</v>
      </c>
      <c r="B1623">
        <v>104</v>
      </c>
      <c r="G1623" t="s">
        <v>8221</v>
      </c>
      <c r="H1623">
        <v>1</v>
      </c>
      <c r="AL1623" t="s">
        <v>8219</v>
      </c>
      <c r="AM1623">
        <v>27</v>
      </c>
      <c r="AP1623" t="s">
        <v>8221</v>
      </c>
      <c r="AQ1623">
        <v>1</v>
      </c>
    </row>
    <row r="1624" spans="1:43" x14ac:dyDescent="0.25">
      <c r="A1624" t="s">
        <v>8219</v>
      </c>
      <c r="B1624">
        <v>184</v>
      </c>
      <c r="G1624" t="s">
        <v>8221</v>
      </c>
      <c r="H1624">
        <v>4</v>
      </c>
      <c r="AL1624" t="s">
        <v>8219</v>
      </c>
      <c r="AM1624">
        <v>36</v>
      </c>
      <c r="AP1624" t="s">
        <v>8221</v>
      </c>
      <c r="AQ1624">
        <v>0</v>
      </c>
    </row>
    <row r="1625" spans="1:43" x14ac:dyDescent="0.25">
      <c r="A1625" t="s">
        <v>8219</v>
      </c>
      <c r="B1625">
        <v>119</v>
      </c>
      <c r="G1625" t="s">
        <v>8221</v>
      </c>
      <c r="H1625">
        <v>1</v>
      </c>
      <c r="AL1625" t="s">
        <v>8219</v>
      </c>
      <c r="AM1625">
        <v>19</v>
      </c>
      <c r="AP1625" t="s">
        <v>8221</v>
      </c>
      <c r="AQ1625">
        <v>0</v>
      </c>
    </row>
    <row r="1626" spans="1:43" x14ac:dyDescent="0.25">
      <c r="A1626" t="s">
        <v>8219</v>
      </c>
      <c r="B1626">
        <v>59</v>
      </c>
      <c r="G1626" t="s">
        <v>8221</v>
      </c>
      <c r="H1626">
        <v>1</v>
      </c>
      <c r="AL1626" t="s">
        <v>8219</v>
      </c>
      <c r="AM1626">
        <v>12</v>
      </c>
      <c r="AP1626" t="s">
        <v>8221</v>
      </c>
      <c r="AQ1626">
        <v>6</v>
      </c>
    </row>
    <row r="1627" spans="1:43" x14ac:dyDescent="0.25">
      <c r="A1627" t="s">
        <v>8219</v>
      </c>
      <c r="B1627">
        <v>113</v>
      </c>
      <c r="G1627" t="s">
        <v>8221</v>
      </c>
      <c r="H1627">
        <v>13</v>
      </c>
      <c r="AL1627" t="s">
        <v>8219</v>
      </c>
      <c r="AM1627">
        <v>17</v>
      </c>
      <c r="AP1627" t="s">
        <v>8221</v>
      </c>
      <c r="AQ1627">
        <v>6</v>
      </c>
    </row>
    <row r="1628" spans="1:43" x14ac:dyDescent="0.25">
      <c r="A1628" t="s">
        <v>8219</v>
      </c>
      <c r="B1628">
        <v>84</v>
      </c>
      <c r="G1628" t="s">
        <v>8221</v>
      </c>
      <c r="H1628">
        <v>1</v>
      </c>
      <c r="AL1628" t="s">
        <v>8219</v>
      </c>
      <c r="AM1628">
        <v>114</v>
      </c>
      <c r="AP1628" t="s">
        <v>8221</v>
      </c>
      <c r="AQ1628">
        <v>14</v>
      </c>
    </row>
    <row r="1629" spans="1:43" x14ac:dyDescent="0.25">
      <c r="A1629" t="s">
        <v>8219</v>
      </c>
      <c r="B1629">
        <v>74</v>
      </c>
      <c r="G1629" t="s">
        <v>8221</v>
      </c>
      <c r="H1629">
        <v>1</v>
      </c>
      <c r="AL1629" t="s">
        <v>8219</v>
      </c>
      <c r="AM1629">
        <v>93</v>
      </c>
      <c r="AP1629" t="s">
        <v>8221</v>
      </c>
      <c r="AQ1629">
        <v>6</v>
      </c>
    </row>
    <row r="1630" spans="1:43" x14ac:dyDescent="0.25">
      <c r="A1630" t="s">
        <v>8219</v>
      </c>
      <c r="B1630">
        <v>216</v>
      </c>
      <c r="G1630" t="s">
        <v>8221</v>
      </c>
      <c r="H1630">
        <v>0</v>
      </c>
      <c r="AL1630" t="s">
        <v>8219</v>
      </c>
      <c r="AM1630">
        <v>36</v>
      </c>
      <c r="AP1630" t="s">
        <v>8221</v>
      </c>
      <c r="AQ1630">
        <v>4</v>
      </c>
    </row>
    <row r="1631" spans="1:43" x14ac:dyDescent="0.25">
      <c r="A1631" t="s">
        <v>8219</v>
      </c>
      <c r="B1631">
        <v>39</v>
      </c>
      <c r="G1631" t="s">
        <v>8221</v>
      </c>
      <c r="H1631">
        <v>3</v>
      </c>
      <c r="AL1631" t="s">
        <v>8219</v>
      </c>
      <c r="AM1631">
        <v>61</v>
      </c>
      <c r="AP1631" t="s">
        <v>8221</v>
      </c>
      <c r="AQ1631">
        <v>1</v>
      </c>
    </row>
    <row r="1632" spans="1:43" x14ac:dyDescent="0.25">
      <c r="A1632" t="s">
        <v>8219</v>
      </c>
      <c r="B1632">
        <v>21</v>
      </c>
      <c r="G1632" t="s">
        <v>8221</v>
      </c>
      <c r="H1632">
        <v>14</v>
      </c>
      <c r="AL1632" t="s">
        <v>8219</v>
      </c>
      <c r="AM1632">
        <v>47</v>
      </c>
      <c r="AP1632" t="s">
        <v>8221</v>
      </c>
      <c r="AQ1632">
        <v>0</v>
      </c>
    </row>
    <row r="1633" spans="1:43" x14ac:dyDescent="0.25">
      <c r="A1633" t="s">
        <v>8219</v>
      </c>
      <c r="B1633">
        <v>30</v>
      </c>
      <c r="G1633" t="s">
        <v>8221</v>
      </c>
      <c r="H1633">
        <v>2</v>
      </c>
      <c r="AL1633" t="s">
        <v>8219</v>
      </c>
      <c r="AM1633">
        <v>17</v>
      </c>
      <c r="AP1633" t="s">
        <v>8221</v>
      </c>
      <c r="AQ1633">
        <v>6</v>
      </c>
    </row>
    <row r="1634" spans="1:43" x14ac:dyDescent="0.25">
      <c r="A1634" t="s">
        <v>8219</v>
      </c>
      <c r="B1634">
        <v>37</v>
      </c>
      <c r="G1634" t="s">
        <v>8221</v>
      </c>
      <c r="H1634">
        <v>5</v>
      </c>
      <c r="AL1634" t="s">
        <v>8219</v>
      </c>
      <c r="AM1634">
        <v>63</v>
      </c>
      <c r="AP1634" t="s">
        <v>8221</v>
      </c>
      <c r="AQ1634">
        <v>6</v>
      </c>
    </row>
    <row r="1635" spans="1:43" x14ac:dyDescent="0.25">
      <c r="A1635" t="s">
        <v>8219</v>
      </c>
      <c r="B1635">
        <v>202</v>
      </c>
      <c r="G1635" t="s">
        <v>8220</v>
      </c>
      <c r="H1635">
        <v>1</v>
      </c>
      <c r="AL1635" t="s">
        <v>8219</v>
      </c>
      <c r="AM1635">
        <v>9</v>
      </c>
      <c r="AP1635" t="s">
        <v>8221</v>
      </c>
      <c r="AQ1635">
        <v>1</v>
      </c>
    </row>
    <row r="1636" spans="1:43" x14ac:dyDescent="0.25">
      <c r="A1636" t="s">
        <v>8219</v>
      </c>
      <c r="B1636">
        <v>37</v>
      </c>
      <c r="G1636" t="s">
        <v>8220</v>
      </c>
      <c r="H1636">
        <v>15</v>
      </c>
      <c r="AL1636" t="s">
        <v>8219</v>
      </c>
      <c r="AM1636">
        <v>30</v>
      </c>
      <c r="AP1636" t="s">
        <v>8221</v>
      </c>
      <c r="AQ1636">
        <v>3</v>
      </c>
    </row>
    <row r="1637" spans="1:43" x14ac:dyDescent="0.25">
      <c r="A1637" t="s">
        <v>8219</v>
      </c>
      <c r="B1637">
        <v>28</v>
      </c>
      <c r="G1637" t="s">
        <v>8220</v>
      </c>
      <c r="H1637">
        <v>10</v>
      </c>
      <c r="AL1637" t="s">
        <v>8219</v>
      </c>
      <c r="AM1637">
        <v>23</v>
      </c>
    </row>
    <row r="1638" spans="1:43" x14ac:dyDescent="0.25">
      <c r="A1638" t="s">
        <v>8219</v>
      </c>
      <c r="B1638">
        <v>26</v>
      </c>
      <c r="G1638" t="s">
        <v>8220</v>
      </c>
      <c r="H1638">
        <v>3</v>
      </c>
      <c r="AL1638" t="s">
        <v>8219</v>
      </c>
      <c r="AM1638">
        <v>33</v>
      </c>
    </row>
    <row r="1639" spans="1:43" x14ac:dyDescent="0.25">
      <c r="A1639" t="s">
        <v>8219</v>
      </c>
      <c r="B1639">
        <v>61</v>
      </c>
      <c r="G1639" t="s">
        <v>8220</v>
      </c>
      <c r="H1639">
        <v>0</v>
      </c>
      <c r="AL1639" t="s">
        <v>8219</v>
      </c>
      <c r="AM1639">
        <v>39</v>
      </c>
    </row>
    <row r="1640" spans="1:43" x14ac:dyDescent="0.25">
      <c r="A1640" t="s">
        <v>8219</v>
      </c>
      <c r="B1640">
        <v>115</v>
      </c>
      <c r="G1640" t="s">
        <v>8220</v>
      </c>
      <c r="H1640">
        <v>0</v>
      </c>
      <c r="AL1640" t="s">
        <v>8219</v>
      </c>
      <c r="AM1640">
        <v>17</v>
      </c>
    </row>
    <row r="1641" spans="1:43" x14ac:dyDescent="0.25">
      <c r="A1641" t="s">
        <v>8219</v>
      </c>
      <c r="B1641">
        <v>181</v>
      </c>
      <c r="G1641" t="s">
        <v>8220</v>
      </c>
      <c r="H1641">
        <v>0</v>
      </c>
      <c r="AL1641" t="s">
        <v>8219</v>
      </c>
      <c r="AM1641">
        <v>6</v>
      </c>
    </row>
    <row r="1642" spans="1:43" x14ac:dyDescent="0.25">
      <c r="A1642" t="s">
        <v>8219</v>
      </c>
      <c r="B1642">
        <v>110</v>
      </c>
      <c r="G1642" t="s">
        <v>8220</v>
      </c>
      <c r="H1642">
        <v>0</v>
      </c>
      <c r="AL1642" t="s">
        <v>8219</v>
      </c>
      <c r="AM1642">
        <v>39</v>
      </c>
    </row>
    <row r="1643" spans="1:43" x14ac:dyDescent="0.25">
      <c r="A1643" t="s">
        <v>8219</v>
      </c>
      <c r="B1643">
        <v>269</v>
      </c>
      <c r="G1643" t="s">
        <v>8220</v>
      </c>
      <c r="H1643">
        <v>46</v>
      </c>
      <c r="AL1643" t="s">
        <v>8219</v>
      </c>
      <c r="AM1643">
        <v>57</v>
      </c>
    </row>
    <row r="1644" spans="1:43" x14ac:dyDescent="0.25">
      <c r="A1644" t="s">
        <v>8219</v>
      </c>
      <c r="B1644">
        <v>79</v>
      </c>
      <c r="G1644" t="s">
        <v>8220</v>
      </c>
      <c r="H1644">
        <v>14</v>
      </c>
      <c r="AL1644" t="s">
        <v>8219</v>
      </c>
      <c r="AM1644">
        <v>56</v>
      </c>
    </row>
    <row r="1645" spans="1:43" x14ac:dyDescent="0.25">
      <c r="A1645" t="s">
        <v>8219</v>
      </c>
      <c r="B1645">
        <v>104</v>
      </c>
      <c r="G1645" t="s">
        <v>8220</v>
      </c>
      <c r="H1645">
        <v>1</v>
      </c>
      <c r="AL1645" t="s">
        <v>8219</v>
      </c>
      <c r="AM1645">
        <v>13</v>
      </c>
    </row>
    <row r="1646" spans="1:43" x14ac:dyDescent="0.25">
      <c r="A1646" t="s">
        <v>8219</v>
      </c>
      <c r="B1646">
        <v>34</v>
      </c>
      <c r="G1646" t="s">
        <v>8220</v>
      </c>
      <c r="H1646">
        <v>0</v>
      </c>
      <c r="AL1646" t="s">
        <v>8219</v>
      </c>
      <c r="AM1646">
        <v>95</v>
      </c>
    </row>
    <row r="1647" spans="1:43" x14ac:dyDescent="0.25">
      <c r="A1647" t="s">
        <v>8219</v>
      </c>
      <c r="B1647">
        <v>167</v>
      </c>
      <c r="G1647" t="s">
        <v>8220</v>
      </c>
      <c r="H1647">
        <v>17</v>
      </c>
      <c r="AL1647" t="s">
        <v>8219</v>
      </c>
      <c r="AM1647">
        <v>80</v>
      </c>
    </row>
    <row r="1648" spans="1:43" x14ac:dyDescent="0.25">
      <c r="A1648" t="s">
        <v>8219</v>
      </c>
      <c r="B1648">
        <v>183</v>
      </c>
      <c r="G1648" t="s">
        <v>8220</v>
      </c>
      <c r="H1648">
        <v>1</v>
      </c>
      <c r="AL1648" t="s">
        <v>8219</v>
      </c>
      <c r="AM1648">
        <v>133</v>
      </c>
    </row>
    <row r="1649" spans="1:39" x14ac:dyDescent="0.25">
      <c r="A1649" t="s">
        <v>8219</v>
      </c>
      <c r="B1649">
        <v>71</v>
      </c>
      <c r="G1649" t="s">
        <v>8220</v>
      </c>
      <c r="H1649">
        <v>0</v>
      </c>
      <c r="AL1649" t="s">
        <v>8219</v>
      </c>
      <c r="AM1649">
        <v>44</v>
      </c>
    </row>
    <row r="1650" spans="1:39" x14ac:dyDescent="0.25">
      <c r="A1650" t="s">
        <v>8219</v>
      </c>
      <c r="B1650">
        <v>69</v>
      </c>
      <c r="G1650" t="s">
        <v>8220</v>
      </c>
      <c r="H1650">
        <v>0</v>
      </c>
      <c r="AL1650" t="s">
        <v>8219</v>
      </c>
      <c r="AM1650">
        <v>30</v>
      </c>
    </row>
    <row r="1651" spans="1:39" x14ac:dyDescent="0.25">
      <c r="A1651" t="s">
        <v>8219</v>
      </c>
      <c r="B1651">
        <v>270</v>
      </c>
      <c r="G1651" t="s">
        <v>8220</v>
      </c>
      <c r="H1651">
        <v>0</v>
      </c>
      <c r="AL1651" t="s">
        <v>8219</v>
      </c>
      <c r="AM1651">
        <v>56</v>
      </c>
    </row>
    <row r="1652" spans="1:39" x14ac:dyDescent="0.25">
      <c r="A1652" t="s">
        <v>8219</v>
      </c>
      <c r="B1652">
        <v>193</v>
      </c>
      <c r="G1652" t="s">
        <v>8220</v>
      </c>
      <c r="H1652">
        <v>0</v>
      </c>
      <c r="AL1652" t="s">
        <v>8219</v>
      </c>
      <c r="AM1652">
        <v>66</v>
      </c>
    </row>
    <row r="1653" spans="1:39" x14ac:dyDescent="0.25">
      <c r="A1653" t="s">
        <v>8219</v>
      </c>
      <c r="B1653">
        <v>57</v>
      </c>
      <c r="G1653" t="s">
        <v>8220</v>
      </c>
      <c r="H1653">
        <v>0</v>
      </c>
      <c r="AL1653" t="s">
        <v>8219</v>
      </c>
      <c r="AM1653">
        <v>29</v>
      </c>
    </row>
    <row r="1654" spans="1:39" x14ac:dyDescent="0.25">
      <c r="A1654" t="s">
        <v>8219</v>
      </c>
      <c r="B1654">
        <v>200</v>
      </c>
      <c r="G1654" t="s">
        <v>8220</v>
      </c>
      <c r="H1654">
        <v>2</v>
      </c>
      <c r="AL1654" t="s">
        <v>8219</v>
      </c>
      <c r="AM1654">
        <v>72</v>
      </c>
    </row>
    <row r="1655" spans="1:39" x14ac:dyDescent="0.25">
      <c r="A1655" t="s">
        <v>8219</v>
      </c>
      <c r="B1655">
        <v>88</v>
      </c>
      <c r="G1655" t="s">
        <v>8221</v>
      </c>
      <c r="H1655">
        <v>14</v>
      </c>
      <c r="AL1655" t="s">
        <v>8219</v>
      </c>
      <c r="AM1655">
        <v>27</v>
      </c>
    </row>
    <row r="1656" spans="1:39" x14ac:dyDescent="0.25">
      <c r="A1656" t="s">
        <v>8219</v>
      </c>
      <c r="B1656">
        <v>213</v>
      </c>
      <c r="G1656" t="s">
        <v>8221</v>
      </c>
      <c r="H1656">
        <v>9</v>
      </c>
      <c r="AL1656" t="s">
        <v>8219</v>
      </c>
      <c r="AM1656">
        <v>10</v>
      </c>
    </row>
    <row r="1657" spans="1:39" x14ac:dyDescent="0.25">
      <c r="A1657" t="s">
        <v>8219</v>
      </c>
      <c r="B1657">
        <v>20</v>
      </c>
      <c r="G1657" t="s">
        <v>8221</v>
      </c>
      <c r="H1657">
        <v>8</v>
      </c>
      <c r="AL1657" t="s">
        <v>8219</v>
      </c>
      <c r="AM1657">
        <v>35</v>
      </c>
    </row>
    <row r="1658" spans="1:39" x14ac:dyDescent="0.25">
      <c r="A1658" t="s">
        <v>8219</v>
      </c>
      <c r="B1658">
        <v>50</v>
      </c>
      <c r="G1658" t="s">
        <v>8221</v>
      </c>
      <c r="H1658">
        <v>7</v>
      </c>
      <c r="AL1658" t="s">
        <v>8219</v>
      </c>
      <c r="AM1658">
        <v>29</v>
      </c>
    </row>
    <row r="1659" spans="1:39" x14ac:dyDescent="0.25">
      <c r="A1659" t="s">
        <v>8219</v>
      </c>
      <c r="B1659">
        <v>115</v>
      </c>
      <c r="G1659" t="s">
        <v>8221</v>
      </c>
      <c r="H1659">
        <v>0</v>
      </c>
      <c r="AL1659" t="s">
        <v>8219</v>
      </c>
      <c r="AM1659">
        <v>13</v>
      </c>
    </row>
    <row r="1660" spans="1:39" x14ac:dyDescent="0.25">
      <c r="A1660" t="s">
        <v>8219</v>
      </c>
      <c r="B1660">
        <v>186</v>
      </c>
      <c r="G1660" t="s">
        <v>8221</v>
      </c>
      <c r="H1660">
        <v>84</v>
      </c>
      <c r="AL1660" t="s">
        <v>8219</v>
      </c>
      <c r="AM1660">
        <v>72</v>
      </c>
    </row>
    <row r="1661" spans="1:39" x14ac:dyDescent="0.25">
      <c r="A1661" t="s">
        <v>8219</v>
      </c>
      <c r="B1661">
        <v>18</v>
      </c>
      <c r="G1661" t="s">
        <v>8221</v>
      </c>
      <c r="H1661">
        <v>11</v>
      </c>
      <c r="AL1661" t="s">
        <v>8219</v>
      </c>
      <c r="AM1661">
        <v>78</v>
      </c>
    </row>
    <row r="1662" spans="1:39" x14ac:dyDescent="0.25">
      <c r="A1662" t="s">
        <v>8219</v>
      </c>
      <c r="B1662">
        <v>176</v>
      </c>
      <c r="G1662" t="s">
        <v>8221</v>
      </c>
      <c r="H1662">
        <v>1</v>
      </c>
      <c r="AL1662" t="s">
        <v>8219</v>
      </c>
      <c r="AM1662">
        <v>49</v>
      </c>
    </row>
    <row r="1663" spans="1:39" x14ac:dyDescent="0.25">
      <c r="A1663" t="s">
        <v>8219</v>
      </c>
      <c r="B1663">
        <v>41</v>
      </c>
      <c r="G1663" t="s">
        <v>8221</v>
      </c>
      <c r="H1663">
        <v>4</v>
      </c>
      <c r="AL1663" t="s">
        <v>8219</v>
      </c>
      <c r="AM1663">
        <v>42</v>
      </c>
    </row>
    <row r="1664" spans="1:39" x14ac:dyDescent="0.25">
      <c r="A1664" t="s">
        <v>8219</v>
      </c>
      <c r="B1664">
        <v>75</v>
      </c>
      <c r="G1664" t="s">
        <v>8221</v>
      </c>
      <c r="H1664">
        <v>10</v>
      </c>
      <c r="AL1664" t="s">
        <v>8219</v>
      </c>
      <c r="AM1664">
        <v>35</v>
      </c>
    </row>
    <row r="1665" spans="1:39" x14ac:dyDescent="0.25">
      <c r="A1665" t="s">
        <v>8219</v>
      </c>
      <c r="B1665">
        <v>97</v>
      </c>
      <c r="G1665" t="s">
        <v>8221</v>
      </c>
      <c r="H1665">
        <v>16</v>
      </c>
      <c r="AL1665" t="s">
        <v>8219</v>
      </c>
      <c r="AM1665">
        <v>42</v>
      </c>
    </row>
    <row r="1666" spans="1:39" x14ac:dyDescent="0.25">
      <c r="A1666" t="s">
        <v>8219</v>
      </c>
      <c r="B1666">
        <v>73</v>
      </c>
      <c r="G1666" t="s">
        <v>8221</v>
      </c>
      <c r="H1666">
        <v>2</v>
      </c>
      <c r="AL1666" t="s">
        <v>8219</v>
      </c>
      <c r="AM1666">
        <v>42</v>
      </c>
    </row>
    <row r="1667" spans="1:39" x14ac:dyDescent="0.25">
      <c r="A1667" t="s">
        <v>8219</v>
      </c>
      <c r="B1667">
        <v>49</v>
      </c>
      <c r="G1667" t="s">
        <v>8221</v>
      </c>
      <c r="H1667">
        <v>5</v>
      </c>
      <c r="AL1667" t="s">
        <v>8219</v>
      </c>
      <c r="AM1667">
        <v>31</v>
      </c>
    </row>
    <row r="1668" spans="1:39" x14ac:dyDescent="0.25">
      <c r="A1668" t="s">
        <v>8219</v>
      </c>
      <c r="B1668">
        <v>134</v>
      </c>
      <c r="G1668" t="s">
        <v>8221</v>
      </c>
      <c r="H1668">
        <v>1</v>
      </c>
      <c r="AL1668" t="s">
        <v>8219</v>
      </c>
      <c r="AM1668">
        <v>38</v>
      </c>
    </row>
    <row r="1669" spans="1:39" x14ac:dyDescent="0.25">
      <c r="A1669" t="s">
        <v>8219</v>
      </c>
      <c r="B1669">
        <v>68</v>
      </c>
      <c r="G1669" t="s">
        <v>8221</v>
      </c>
      <c r="H1669">
        <v>31</v>
      </c>
      <c r="AL1669" t="s">
        <v>8219</v>
      </c>
      <c r="AM1669">
        <v>8</v>
      </c>
    </row>
    <row r="1670" spans="1:39" x14ac:dyDescent="0.25">
      <c r="A1670" t="s">
        <v>8219</v>
      </c>
      <c r="B1670">
        <v>49</v>
      </c>
      <c r="G1670" t="s">
        <v>8221</v>
      </c>
      <c r="H1670">
        <v>0</v>
      </c>
      <c r="AL1670" t="s">
        <v>8219</v>
      </c>
      <c r="AM1670">
        <v>39</v>
      </c>
    </row>
    <row r="1671" spans="1:39" x14ac:dyDescent="0.25">
      <c r="A1671" t="s">
        <v>8219</v>
      </c>
      <c r="B1671">
        <v>63</v>
      </c>
      <c r="G1671" t="s">
        <v>8221</v>
      </c>
      <c r="H1671">
        <v>2</v>
      </c>
      <c r="AL1671" t="s">
        <v>8219</v>
      </c>
      <c r="AM1671">
        <v>29</v>
      </c>
    </row>
    <row r="1672" spans="1:39" x14ac:dyDescent="0.25">
      <c r="A1672" t="s">
        <v>8219</v>
      </c>
      <c r="B1672">
        <v>163</v>
      </c>
      <c r="G1672" t="s">
        <v>8221</v>
      </c>
      <c r="H1672">
        <v>7</v>
      </c>
      <c r="AL1672" t="s">
        <v>8219</v>
      </c>
      <c r="AM1672">
        <v>72</v>
      </c>
    </row>
    <row r="1673" spans="1:39" x14ac:dyDescent="0.25">
      <c r="A1673" t="s">
        <v>8219</v>
      </c>
      <c r="B1673">
        <v>288</v>
      </c>
      <c r="G1673" t="s">
        <v>8221</v>
      </c>
      <c r="H1673">
        <v>16</v>
      </c>
      <c r="AL1673" t="s">
        <v>8219</v>
      </c>
      <c r="AM1673">
        <v>15</v>
      </c>
    </row>
    <row r="1674" spans="1:39" x14ac:dyDescent="0.25">
      <c r="A1674" t="s">
        <v>8219</v>
      </c>
      <c r="B1674">
        <v>42</v>
      </c>
      <c r="G1674" t="s">
        <v>8221</v>
      </c>
      <c r="H1674">
        <v>4</v>
      </c>
      <c r="AL1674" t="s">
        <v>8219</v>
      </c>
      <c r="AM1674">
        <v>33</v>
      </c>
    </row>
    <row r="1675" spans="1:39" x14ac:dyDescent="0.25">
      <c r="A1675" t="s">
        <v>8219</v>
      </c>
      <c r="B1675">
        <v>70</v>
      </c>
      <c r="G1675" t="s">
        <v>8221</v>
      </c>
      <c r="H1675">
        <v>4</v>
      </c>
      <c r="AL1675" t="s">
        <v>8219</v>
      </c>
      <c r="AM1675">
        <v>15</v>
      </c>
    </row>
    <row r="1676" spans="1:39" x14ac:dyDescent="0.25">
      <c r="A1676" t="s">
        <v>8219</v>
      </c>
      <c r="B1676">
        <v>30</v>
      </c>
      <c r="G1676" t="s">
        <v>8221</v>
      </c>
      <c r="H1676">
        <v>4</v>
      </c>
      <c r="AL1676" t="s">
        <v>8219</v>
      </c>
      <c r="AM1676">
        <v>19</v>
      </c>
    </row>
    <row r="1677" spans="1:39" x14ac:dyDescent="0.25">
      <c r="A1677" t="s">
        <v>8219</v>
      </c>
      <c r="B1677">
        <v>51</v>
      </c>
      <c r="G1677" t="s">
        <v>8221</v>
      </c>
      <c r="H1677">
        <v>3</v>
      </c>
      <c r="AL1677" t="s">
        <v>8219</v>
      </c>
      <c r="AM1677">
        <v>17</v>
      </c>
    </row>
    <row r="1678" spans="1:39" x14ac:dyDescent="0.25">
      <c r="A1678" t="s">
        <v>8219</v>
      </c>
      <c r="B1678">
        <v>145</v>
      </c>
      <c r="G1678" t="s">
        <v>8221</v>
      </c>
      <c r="H1678">
        <v>36</v>
      </c>
      <c r="AL1678" t="s">
        <v>8219</v>
      </c>
      <c r="AM1678">
        <v>44</v>
      </c>
    </row>
    <row r="1679" spans="1:39" x14ac:dyDescent="0.25">
      <c r="A1679" t="s">
        <v>8219</v>
      </c>
      <c r="B1679">
        <v>21</v>
      </c>
      <c r="G1679" t="s">
        <v>8221</v>
      </c>
      <c r="H1679">
        <v>1</v>
      </c>
      <c r="AL1679" t="s">
        <v>8219</v>
      </c>
      <c r="AM1679">
        <v>10</v>
      </c>
    </row>
    <row r="1680" spans="1:39" x14ac:dyDescent="0.25">
      <c r="A1680" t="s">
        <v>8219</v>
      </c>
      <c r="B1680">
        <v>286</v>
      </c>
      <c r="G1680" t="s">
        <v>8221</v>
      </c>
      <c r="H1680">
        <v>7</v>
      </c>
      <c r="AL1680" t="s">
        <v>8219</v>
      </c>
      <c r="AM1680">
        <v>46</v>
      </c>
    </row>
    <row r="1681" spans="1:39" x14ac:dyDescent="0.25">
      <c r="A1681" t="s">
        <v>8219</v>
      </c>
      <c r="B1681">
        <v>12</v>
      </c>
      <c r="G1681" t="s">
        <v>8221</v>
      </c>
      <c r="H1681">
        <v>27</v>
      </c>
      <c r="AL1681" t="s">
        <v>8219</v>
      </c>
      <c r="AM1681">
        <v>11</v>
      </c>
    </row>
    <row r="1682" spans="1:39" x14ac:dyDescent="0.25">
      <c r="A1682" t="s">
        <v>8219</v>
      </c>
      <c r="B1682">
        <v>100</v>
      </c>
      <c r="G1682" t="s">
        <v>8221</v>
      </c>
      <c r="H1682">
        <v>1</v>
      </c>
      <c r="AL1682" t="s">
        <v>8219</v>
      </c>
      <c r="AM1682">
        <v>13</v>
      </c>
    </row>
    <row r="1683" spans="1:39" x14ac:dyDescent="0.25">
      <c r="A1683" t="s">
        <v>8219</v>
      </c>
      <c r="B1683">
        <v>100</v>
      </c>
      <c r="G1683" t="s">
        <v>8221</v>
      </c>
      <c r="H1683">
        <v>0</v>
      </c>
      <c r="AL1683" t="s">
        <v>8219</v>
      </c>
      <c r="AM1683">
        <v>33</v>
      </c>
    </row>
    <row r="1684" spans="1:39" x14ac:dyDescent="0.25">
      <c r="A1684" t="s">
        <v>8219</v>
      </c>
      <c r="B1684">
        <v>34</v>
      </c>
      <c r="G1684" t="s">
        <v>8221</v>
      </c>
      <c r="H1684">
        <v>1</v>
      </c>
      <c r="AL1684" t="s">
        <v>8219</v>
      </c>
      <c r="AM1684">
        <v>28</v>
      </c>
    </row>
    <row r="1685" spans="1:39" x14ac:dyDescent="0.25">
      <c r="A1685" t="s">
        <v>8219</v>
      </c>
      <c r="B1685">
        <v>63</v>
      </c>
      <c r="G1685" t="s">
        <v>8221</v>
      </c>
      <c r="H1685">
        <v>3</v>
      </c>
      <c r="AL1685" t="s">
        <v>8219</v>
      </c>
      <c r="AM1685">
        <v>21</v>
      </c>
    </row>
    <row r="1686" spans="1:39" x14ac:dyDescent="0.25">
      <c r="A1686" t="s">
        <v>8219</v>
      </c>
      <c r="B1686">
        <v>30</v>
      </c>
      <c r="G1686" t="s">
        <v>8221</v>
      </c>
      <c r="H1686">
        <v>3</v>
      </c>
      <c r="AL1686" t="s">
        <v>8219</v>
      </c>
      <c r="AM1686">
        <v>13</v>
      </c>
    </row>
    <row r="1687" spans="1:39" x14ac:dyDescent="0.25">
      <c r="A1687" t="s">
        <v>8219</v>
      </c>
      <c r="B1687">
        <v>47</v>
      </c>
      <c r="G1687" t="s">
        <v>8221</v>
      </c>
      <c r="H1687">
        <v>3</v>
      </c>
      <c r="AL1687" t="s">
        <v>8219</v>
      </c>
      <c r="AM1687">
        <v>34</v>
      </c>
    </row>
    <row r="1688" spans="1:39" x14ac:dyDescent="0.25">
      <c r="A1688" t="s">
        <v>8219</v>
      </c>
      <c r="B1688">
        <v>237</v>
      </c>
      <c r="G1688" t="s">
        <v>8221</v>
      </c>
      <c r="H1688">
        <v>0</v>
      </c>
      <c r="AL1688" t="s">
        <v>8219</v>
      </c>
      <c r="AM1688">
        <v>80</v>
      </c>
    </row>
    <row r="1689" spans="1:39" x14ac:dyDescent="0.25">
      <c r="A1689" t="s">
        <v>8219</v>
      </c>
      <c r="B1689">
        <v>47</v>
      </c>
      <c r="G1689" t="s">
        <v>8221</v>
      </c>
      <c r="H1689">
        <v>6</v>
      </c>
      <c r="AL1689" t="s">
        <v>8219</v>
      </c>
      <c r="AM1689">
        <v>74</v>
      </c>
    </row>
    <row r="1690" spans="1:39" x14ac:dyDescent="0.25">
      <c r="A1690" t="s">
        <v>8219</v>
      </c>
      <c r="B1690">
        <v>15</v>
      </c>
      <c r="G1690" t="s">
        <v>8221</v>
      </c>
      <c r="H1690">
        <v>17</v>
      </c>
      <c r="AL1690" t="s">
        <v>8219</v>
      </c>
      <c r="AM1690">
        <v>7</v>
      </c>
    </row>
    <row r="1691" spans="1:39" x14ac:dyDescent="0.25">
      <c r="A1691" t="s">
        <v>8219</v>
      </c>
      <c r="B1691">
        <v>81</v>
      </c>
      <c r="G1691" t="s">
        <v>8221</v>
      </c>
      <c r="H1691">
        <v>40</v>
      </c>
      <c r="AL1691" t="s">
        <v>8219</v>
      </c>
      <c r="AM1691">
        <v>34</v>
      </c>
    </row>
    <row r="1692" spans="1:39" x14ac:dyDescent="0.25">
      <c r="A1692" t="s">
        <v>8219</v>
      </c>
      <c r="B1692">
        <v>122</v>
      </c>
      <c r="G1692" t="s">
        <v>8221</v>
      </c>
      <c r="H1692">
        <v>3</v>
      </c>
      <c r="AL1692" t="s">
        <v>8219</v>
      </c>
      <c r="AM1692">
        <v>86</v>
      </c>
    </row>
    <row r="1693" spans="1:39" x14ac:dyDescent="0.25">
      <c r="A1693" t="s">
        <v>8219</v>
      </c>
      <c r="B1693">
        <v>34</v>
      </c>
      <c r="G1693" t="s">
        <v>8221</v>
      </c>
      <c r="H1693">
        <v>1</v>
      </c>
      <c r="AL1693" t="s">
        <v>8219</v>
      </c>
      <c r="AM1693">
        <v>37</v>
      </c>
    </row>
    <row r="1694" spans="1:39" x14ac:dyDescent="0.25">
      <c r="A1694" t="s">
        <v>8219</v>
      </c>
      <c r="B1694">
        <v>207</v>
      </c>
      <c r="G1694" t="s">
        <v>8221</v>
      </c>
      <c r="H1694">
        <v>2</v>
      </c>
      <c r="AL1694" t="s">
        <v>8219</v>
      </c>
      <c r="AM1694">
        <v>18</v>
      </c>
    </row>
    <row r="1695" spans="1:39" x14ac:dyDescent="0.25">
      <c r="A1695" t="s">
        <v>8219</v>
      </c>
      <c r="B1695">
        <v>25</v>
      </c>
      <c r="G1695" t="s">
        <v>8221</v>
      </c>
      <c r="H1695">
        <v>7</v>
      </c>
      <c r="AL1695" t="s">
        <v>8219</v>
      </c>
      <c r="AM1695">
        <v>22</v>
      </c>
    </row>
    <row r="1696" spans="1:39" x14ac:dyDescent="0.25">
      <c r="A1696" t="s">
        <v>8219</v>
      </c>
      <c r="B1696">
        <v>72</v>
      </c>
      <c r="G1696" t="s">
        <v>8221</v>
      </c>
      <c r="H1696">
        <v>14</v>
      </c>
      <c r="AL1696" t="s">
        <v>8219</v>
      </c>
      <c r="AM1696">
        <v>26</v>
      </c>
    </row>
    <row r="1697" spans="1:39" x14ac:dyDescent="0.25">
      <c r="A1697" t="s">
        <v>8219</v>
      </c>
      <c r="B1697">
        <v>14</v>
      </c>
      <c r="G1697" t="s">
        <v>8221</v>
      </c>
      <c r="H1697">
        <v>0</v>
      </c>
      <c r="AL1697" t="s">
        <v>8219</v>
      </c>
      <c r="AM1697">
        <v>27</v>
      </c>
    </row>
    <row r="1698" spans="1:39" x14ac:dyDescent="0.25">
      <c r="A1698" t="s">
        <v>8219</v>
      </c>
      <c r="B1698">
        <v>15</v>
      </c>
      <c r="G1698" t="s">
        <v>8221</v>
      </c>
      <c r="H1698">
        <v>0</v>
      </c>
      <c r="AL1698" t="s">
        <v>8219</v>
      </c>
      <c r="AM1698">
        <v>8</v>
      </c>
    </row>
    <row r="1699" spans="1:39" x14ac:dyDescent="0.25">
      <c r="A1699" t="s">
        <v>8219</v>
      </c>
      <c r="B1699">
        <v>91</v>
      </c>
      <c r="G1699" t="s">
        <v>8221</v>
      </c>
      <c r="H1699">
        <v>1</v>
      </c>
      <c r="AL1699" t="s">
        <v>8219</v>
      </c>
      <c r="AM1699">
        <v>204</v>
      </c>
    </row>
    <row r="1700" spans="1:39" x14ac:dyDescent="0.25">
      <c r="A1700" t="s">
        <v>8219</v>
      </c>
      <c r="B1700">
        <v>24</v>
      </c>
      <c r="G1700" t="s">
        <v>8221</v>
      </c>
      <c r="H1700">
        <v>12</v>
      </c>
      <c r="AL1700" t="s">
        <v>8219</v>
      </c>
      <c r="AM1700">
        <v>46</v>
      </c>
    </row>
    <row r="1701" spans="1:39" x14ac:dyDescent="0.25">
      <c r="A1701" t="s">
        <v>8219</v>
      </c>
      <c r="B1701">
        <v>27</v>
      </c>
      <c r="G1701" t="s">
        <v>8221</v>
      </c>
      <c r="H1701">
        <v>12</v>
      </c>
      <c r="AL1701" t="s">
        <v>8219</v>
      </c>
      <c r="AM1701">
        <v>17</v>
      </c>
    </row>
    <row r="1702" spans="1:39" x14ac:dyDescent="0.25">
      <c r="A1702" t="s">
        <v>8219</v>
      </c>
      <c r="B1702">
        <v>47</v>
      </c>
      <c r="G1702" t="s">
        <v>8221</v>
      </c>
      <c r="H1702">
        <v>23</v>
      </c>
      <c r="AL1702" t="s">
        <v>8219</v>
      </c>
      <c r="AM1702">
        <v>28</v>
      </c>
    </row>
    <row r="1703" spans="1:39" x14ac:dyDescent="0.25">
      <c r="A1703" t="s">
        <v>8219</v>
      </c>
      <c r="B1703">
        <v>44</v>
      </c>
      <c r="G1703" t="s">
        <v>8221</v>
      </c>
      <c r="H1703">
        <v>0</v>
      </c>
      <c r="AL1703" t="s">
        <v>8219</v>
      </c>
      <c r="AM1703">
        <v>83</v>
      </c>
    </row>
    <row r="1704" spans="1:39" x14ac:dyDescent="0.25">
      <c r="A1704" t="s">
        <v>8219</v>
      </c>
      <c r="B1704">
        <v>72</v>
      </c>
      <c r="G1704" t="s">
        <v>8221</v>
      </c>
      <c r="H1704">
        <v>10</v>
      </c>
      <c r="AL1704" t="s">
        <v>8219</v>
      </c>
      <c r="AM1704">
        <v>13</v>
      </c>
    </row>
    <row r="1705" spans="1:39" x14ac:dyDescent="0.25">
      <c r="A1705" t="s">
        <v>8219</v>
      </c>
      <c r="B1705">
        <v>63</v>
      </c>
      <c r="G1705" t="s">
        <v>8221</v>
      </c>
      <c r="H1705">
        <v>5</v>
      </c>
      <c r="AL1705" t="s">
        <v>8219</v>
      </c>
      <c r="AM1705">
        <v>8</v>
      </c>
    </row>
    <row r="1706" spans="1:39" x14ac:dyDescent="0.25">
      <c r="A1706" t="s">
        <v>8219</v>
      </c>
      <c r="B1706">
        <v>88</v>
      </c>
      <c r="G1706" t="s">
        <v>8221</v>
      </c>
      <c r="H1706">
        <v>1</v>
      </c>
      <c r="AL1706" t="s">
        <v>8219</v>
      </c>
      <c r="AM1706">
        <v>32</v>
      </c>
    </row>
    <row r="1707" spans="1:39" x14ac:dyDescent="0.25">
      <c r="A1707" t="s">
        <v>8219</v>
      </c>
      <c r="B1707">
        <v>70</v>
      </c>
      <c r="G1707" t="s">
        <v>8221</v>
      </c>
      <c r="H1707">
        <v>2</v>
      </c>
      <c r="AL1707" t="s">
        <v>8219</v>
      </c>
      <c r="AM1707">
        <v>85</v>
      </c>
    </row>
    <row r="1708" spans="1:39" x14ac:dyDescent="0.25">
      <c r="A1708" t="s">
        <v>8219</v>
      </c>
      <c r="B1708">
        <v>50</v>
      </c>
      <c r="G1708" t="s">
        <v>8221</v>
      </c>
      <c r="H1708">
        <v>2</v>
      </c>
      <c r="AL1708" t="s">
        <v>8219</v>
      </c>
      <c r="AM1708">
        <v>29</v>
      </c>
    </row>
    <row r="1709" spans="1:39" x14ac:dyDescent="0.25">
      <c r="A1709" t="s">
        <v>8219</v>
      </c>
      <c r="B1709">
        <v>35</v>
      </c>
      <c r="G1709" t="s">
        <v>8221</v>
      </c>
      <c r="H1709">
        <v>0</v>
      </c>
      <c r="AL1709" t="s">
        <v>8219</v>
      </c>
      <c r="AM1709">
        <v>24</v>
      </c>
    </row>
    <row r="1710" spans="1:39" x14ac:dyDescent="0.25">
      <c r="A1710" t="s">
        <v>8219</v>
      </c>
      <c r="B1710">
        <v>175</v>
      </c>
      <c r="G1710" t="s">
        <v>8221</v>
      </c>
      <c r="H1710">
        <v>13</v>
      </c>
      <c r="AL1710" t="s">
        <v>8219</v>
      </c>
      <c r="AM1710">
        <v>8</v>
      </c>
    </row>
    <row r="1711" spans="1:39" x14ac:dyDescent="0.25">
      <c r="A1711" t="s">
        <v>8219</v>
      </c>
      <c r="B1711">
        <v>20</v>
      </c>
      <c r="G1711" t="s">
        <v>8221</v>
      </c>
      <c r="H1711">
        <v>0</v>
      </c>
      <c r="AL1711" t="s">
        <v>8219</v>
      </c>
      <c r="AM1711">
        <v>19</v>
      </c>
    </row>
    <row r="1712" spans="1:39" x14ac:dyDescent="0.25">
      <c r="A1712" t="s">
        <v>8219</v>
      </c>
      <c r="B1712">
        <v>54</v>
      </c>
      <c r="G1712" t="s">
        <v>8221</v>
      </c>
      <c r="H1712">
        <v>1</v>
      </c>
      <c r="AL1712" t="s">
        <v>8219</v>
      </c>
      <c r="AM1712">
        <v>13</v>
      </c>
    </row>
    <row r="1713" spans="1:39" x14ac:dyDescent="0.25">
      <c r="A1713" t="s">
        <v>8219</v>
      </c>
      <c r="B1713">
        <v>20</v>
      </c>
      <c r="G1713" t="s">
        <v>8221</v>
      </c>
      <c r="H1713">
        <v>5</v>
      </c>
      <c r="AL1713" t="s">
        <v>8219</v>
      </c>
      <c r="AM1713">
        <v>42</v>
      </c>
    </row>
    <row r="1714" spans="1:39" x14ac:dyDescent="0.25">
      <c r="A1714" t="s">
        <v>8219</v>
      </c>
      <c r="B1714">
        <v>57</v>
      </c>
      <c r="G1714" t="s">
        <v>8221</v>
      </c>
      <c r="H1714">
        <v>2</v>
      </c>
      <c r="AL1714" t="s">
        <v>8219</v>
      </c>
      <c r="AM1714">
        <v>64</v>
      </c>
    </row>
    <row r="1715" spans="1:39" x14ac:dyDescent="0.25">
      <c r="A1715" t="s">
        <v>8219</v>
      </c>
      <c r="B1715">
        <v>31</v>
      </c>
      <c r="G1715" t="s">
        <v>8221</v>
      </c>
      <c r="H1715">
        <v>0</v>
      </c>
      <c r="AL1715" t="s">
        <v>8219</v>
      </c>
      <c r="AM1715">
        <v>25</v>
      </c>
    </row>
    <row r="1716" spans="1:39" x14ac:dyDescent="0.25">
      <c r="A1716" t="s">
        <v>8219</v>
      </c>
      <c r="B1716">
        <v>31</v>
      </c>
      <c r="G1716" t="s">
        <v>8221</v>
      </c>
      <c r="H1716">
        <v>32</v>
      </c>
      <c r="AL1716" t="s">
        <v>8219</v>
      </c>
      <c r="AM1716">
        <v>20</v>
      </c>
    </row>
    <row r="1717" spans="1:39" x14ac:dyDescent="0.25">
      <c r="A1717" t="s">
        <v>8219</v>
      </c>
      <c r="B1717">
        <v>45</v>
      </c>
      <c r="G1717" t="s">
        <v>8221</v>
      </c>
      <c r="H1717">
        <v>1</v>
      </c>
      <c r="AL1717" t="s">
        <v>8219</v>
      </c>
      <c r="AM1717">
        <v>104</v>
      </c>
    </row>
    <row r="1718" spans="1:39" x14ac:dyDescent="0.25">
      <c r="A1718" t="s">
        <v>8219</v>
      </c>
      <c r="B1718">
        <v>41</v>
      </c>
      <c r="G1718" t="s">
        <v>8221</v>
      </c>
      <c r="H1718">
        <v>1</v>
      </c>
      <c r="AL1718" t="s">
        <v>8219</v>
      </c>
      <c r="AM1718">
        <v>53</v>
      </c>
    </row>
    <row r="1719" spans="1:39" x14ac:dyDescent="0.25">
      <c r="A1719" t="s">
        <v>8219</v>
      </c>
      <c r="B1719">
        <v>29</v>
      </c>
      <c r="G1719" t="s">
        <v>8221</v>
      </c>
      <c r="H1719">
        <v>1</v>
      </c>
      <c r="AL1719" t="s">
        <v>8219</v>
      </c>
      <c r="AM1719">
        <v>14</v>
      </c>
    </row>
    <row r="1720" spans="1:39" x14ac:dyDescent="0.25">
      <c r="A1720" t="s">
        <v>8219</v>
      </c>
      <c r="B1720">
        <v>58</v>
      </c>
      <c r="G1720" t="s">
        <v>8221</v>
      </c>
      <c r="H1720">
        <v>0</v>
      </c>
      <c r="AL1720" t="s">
        <v>8219</v>
      </c>
      <c r="AM1720">
        <v>20</v>
      </c>
    </row>
    <row r="1721" spans="1:39" x14ac:dyDescent="0.25">
      <c r="A1721" t="s">
        <v>8219</v>
      </c>
      <c r="B1721">
        <v>89</v>
      </c>
      <c r="G1721" t="s">
        <v>8221</v>
      </c>
      <c r="H1721">
        <v>0</v>
      </c>
      <c r="AL1721" t="s">
        <v>8219</v>
      </c>
      <c r="AM1721">
        <v>22</v>
      </c>
    </row>
    <row r="1722" spans="1:39" x14ac:dyDescent="0.25">
      <c r="A1722" t="s">
        <v>8219</v>
      </c>
      <c r="B1722">
        <v>125</v>
      </c>
      <c r="G1722" t="s">
        <v>8221</v>
      </c>
      <c r="H1722">
        <v>8</v>
      </c>
      <c r="AL1722" t="s">
        <v>8219</v>
      </c>
      <c r="AM1722">
        <v>24</v>
      </c>
    </row>
    <row r="1723" spans="1:39" x14ac:dyDescent="0.25">
      <c r="A1723" t="s">
        <v>8219</v>
      </c>
      <c r="B1723">
        <v>18</v>
      </c>
      <c r="G1723" t="s">
        <v>8221</v>
      </c>
      <c r="H1723">
        <v>0</v>
      </c>
      <c r="AL1723" t="s">
        <v>8219</v>
      </c>
      <c r="AM1723">
        <v>74</v>
      </c>
    </row>
    <row r="1724" spans="1:39" x14ac:dyDescent="0.25">
      <c r="A1724" t="s">
        <v>8219</v>
      </c>
      <c r="B1724">
        <v>32</v>
      </c>
      <c r="G1724" t="s">
        <v>8221</v>
      </c>
      <c r="H1724">
        <v>1</v>
      </c>
      <c r="AL1724" t="s">
        <v>8219</v>
      </c>
      <c r="AM1724">
        <v>54</v>
      </c>
    </row>
    <row r="1725" spans="1:39" x14ac:dyDescent="0.25">
      <c r="A1725" t="s">
        <v>8219</v>
      </c>
      <c r="B1725">
        <v>16</v>
      </c>
      <c r="G1725" t="s">
        <v>8221</v>
      </c>
      <c r="H1725">
        <v>16</v>
      </c>
      <c r="AL1725" t="s">
        <v>8219</v>
      </c>
      <c r="AM1725">
        <v>31</v>
      </c>
    </row>
    <row r="1726" spans="1:39" x14ac:dyDescent="0.25">
      <c r="A1726" t="s">
        <v>8219</v>
      </c>
      <c r="B1726">
        <v>38</v>
      </c>
      <c r="G1726" t="s">
        <v>8221</v>
      </c>
      <c r="H1726">
        <v>12</v>
      </c>
      <c r="AL1726" t="s">
        <v>8219</v>
      </c>
      <c r="AM1726">
        <v>25</v>
      </c>
    </row>
    <row r="1727" spans="1:39" x14ac:dyDescent="0.25">
      <c r="A1727" t="s">
        <v>8219</v>
      </c>
      <c r="B1727">
        <v>15</v>
      </c>
      <c r="G1727" t="s">
        <v>8221</v>
      </c>
      <c r="H1727">
        <v>4</v>
      </c>
      <c r="AL1727" t="s">
        <v>8219</v>
      </c>
      <c r="AM1727">
        <v>17</v>
      </c>
    </row>
    <row r="1728" spans="1:39" x14ac:dyDescent="0.25">
      <c r="A1728" t="s">
        <v>8219</v>
      </c>
      <c r="B1728">
        <v>23</v>
      </c>
      <c r="G1728" t="s">
        <v>8221</v>
      </c>
      <c r="H1728">
        <v>2</v>
      </c>
      <c r="AL1728" t="s">
        <v>8219</v>
      </c>
      <c r="AM1728">
        <v>12</v>
      </c>
    </row>
    <row r="1729" spans="1:39" x14ac:dyDescent="0.25">
      <c r="A1729" t="s">
        <v>8219</v>
      </c>
      <c r="B1729">
        <v>49</v>
      </c>
      <c r="G1729" t="s">
        <v>8221</v>
      </c>
      <c r="H1729">
        <v>3</v>
      </c>
      <c r="AL1729" t="s">
        <v>8219</v>
      </c>
      <c r="AM1729">
        <v>38</v>
      </c>
    </row>
    <row r="1730" spans="1:39" x14ac:dyDescent="0.25">
      <c r="A1730" t="s">
        <v>8219</v>
      </c>
      <c r="B1730">
        <v>10</v>
      </c>
      <c r="G1730" t="s">
        <v>8221</v>
      </c>
      <c r="H1730">
        <v>0</v>
      </c>
      <c r="AL1730" t="s">
        <v>8219</v>
      </c>
      <c r="AM1730">
        <v>41</v>
      </c>
    </row>
    <row r="1731" spans="1:39" x14ac:dyDescent="0.25">
      <c r="A1731" t="s">
        <v>8219</v>
      </c>
      <c r="B1731">
        <v>15</v>
      </c>
      <c r="G1731" t="s">
        <v>8221</v>
      </c>
      <c r="H1731">
        <v>3</v>
      </c>
      <c r="AL1731" t="s">
        <v>8219</v>
      </c>
      <c r="AM1731">
        <v>19</v>
      </c>
    </row>
    <row r="1732" spans="1:39" x14ac:dyDescent="0.25">
      <c r="A1732" t="s">
        <v>8219</v>
      </c>
      <c r="B1732">
        <v>57</v>
      </c>
      <c r="G1732" t="s">
        <v>8221</v>
      </c>
      <c r="H1732">
        <v>4</v>
      </c>
      <c r="AL1732" t="s">
        <v>8219</v>
      </c>
      <c r="AM1732">
        <v>41</v>
      </c>
    </row>
    <row r="1733" spans="1:39" x14ac:dyDescent="0.25">
      <c r="A1733" t="s">
        <v>8219</v>
      </c>
      <c r="B1733">
        <v>33</v>
      </c>
      <c r="G1733" t="s">
        <v>8221</v>
      </c>
      <c r="H1733">
        <v>2</v>
      </c>
      <c r="AL1733" t="s">
        <v>8219</v>
      </c>
      <c r="AM1733">
        <v>26</v>
      </c>
    </row>
    <row r="1734" spans="1:39" x14ac:dyDescent="0.25">
      <c r="A1734" t="s">
        <v>8219</v>
      </c>
      <c r="B1734">
        <v>9</v>
      </c>
      <c r="G1734" t="s">
        <v>8221</v>
      </c>
      <c r="H1734">
        <v>10</v>
      </c>
      <c r="AL1734" t="s">
        <v>8219</v>
      </c>
      <c r="AM1734">
        <v>25</v>
      </c>
    </row>
    <row r="1735" spans="1:39" x14ac:dyDescent="0.25">
      <c r="A1735" t="s">
        <v>8219</v>
      </c>
      <c r="B1735">
        <v>26</v>
      </c>
      <c r="G1735" t="s">
        <v>8221</v>
      </c>
      <c r="H1735">
        <v>11</v>
      </c>
      <c r="AL1735" t="s">
        <v>8219</v>
      </c>
      <c r="AM1735">
        <v>9</v>
      </c>
    </row>
    <row r="1736" spans="1:39" x14ac:dyDescent="0.25">
      <c r="A1736" t="s">
        <v>8219</v>
      </c>
      <c r="B1736">
        <v>69</v>
      </c>
      <c r="G1736" t="s">
        <v>8221</v>
      </c>
      <c r="H1736">
        <v>6</v>
      </c>
      <c r="AL1736" t="s">
        <v>8219</v>
      </c>
      <c r="AM1736">
        <v>78</v>
      </c>
    </row>
    <row r="1737" spans="1:39" x14ac:dyDescent="0.25">
      <c r="A1737" t="s">
        <v>8219</v>
      </c>
      <c r="B1737">
        <v>65</v>
      </c>
      <c r="G1737" t="s">
        <v>8221</v>
      </c>
      <c r="H1737">
        <v>2</v>
      </c>
      <c r="AL1737" t="s">
        <v>8219</v>
      </c>
      <c r="AM1737">
        <v>45</v>
      </c>
    </row>
    <row r="1738" spans="1:39" x14ac:dyDescent="0.25">
      <c r="A1738" t="s">
        <v>8219</v>
      </c>
      <c r="B1738">
        <v>83</v>
      </c>
      <c r="G1738" t="s">
        <v>8221</v>
      </c>
      <c r="H1738">
        <v>6</v>
      </c>
      <c r="AL1738" t="s">
        <v>8219</v>
      </c>
      <c r="AM1738">
        <v>102</v>
      </c>
    </row>
    <row r="1739" spans="1:39" x14ac:dyDescent="0.25">
      <c r="A1739" t="s">
        <v>8219</v>
      </c>
      <c r="B1739">
        <v>111</v>
      </c>
      <c r="G1739" t="s">
        <v>8221</v>
      </c>
      <c r="H1739">
        <v>8</v>
      </c>
      <c r="AL1739" t="s">
        <v>8219</v>
      </c>
      <c r="AM1739">
        <v>5</v>
      </c>
    </row>
    <row r="1740" spans="1:39" x14ac:dyDescent="0.25">
      <c r="A1740" t="s">
        <v>8219</v>
      </c>
      <c r="B1740">
        <v>46</v>
      </c>
      <c r="G1740" t="s">
        <v>8221</v>
      </c>
      <c r="H1740">
        <v>37</v>
      </c>
      <c r="AL1740" t="s">
        <v>8219</v>
      </c>
      <c r="AM1740">
        <v>27</v>
      </c>
    </row>
    <row r="1741" spans="1:39" x14ac:dyDescent="0.25">
      <c r="A1741" t="s">
        <v>8219</v>
      </c>
      <c r="B1741">
        <v>63</v>
      </c>
      <c r="G1741" t="s">
        <v>8221</v>
      </c>
      <c r="H1741">
        <v>11</v>
      </c>
      <c r="AL1741" t="s">
        <v>8219</v>
      </c>
      <c r="AM1741">
        <v>37</v>
      </c>
    </row>
    <row r="1742" spans="1:39" x14ac:dyDescent="0.25">
      <c r="A1742" t="s">
        <v>8219</v>
      </c>
      <c r="B1742">
        <v>9</v>
      </c>
      <c r="G1742" t="s">
        <v>8221</v>
      </c>
      <c r="H1742">
        <v>0</v>
      </c>
      <c r="AL1742" t="s">
        <v>8219</v>
      </c>
      <c r="AM1742">
        <v>14</v>
      </c>
    </row>
    <row r="1743" spans="1:39" x14ac:dyDescent="0.25">
      <c r="A1743" t="s">
        <v>8219</v>
      </c>
      <c r="B1743">
        <v>34</v>
      </c>
      <c r="G1743" t="s">
        <v>8221</v>
      </c>
      <c r="H1743">
        <v>10</v>
      </c>
      <c r="AL1743" t="s">
        <v>8219</v>
      </c>
      <c r="AM1743">
        <v>27</v>
      </c>
    </row>
    <row r="1744" spans="1:39" x14ac:dyDescent="0.25">
      <c r="A1744" t="s">
        <v>8219</v>
      </c>
      <c r="B1744">
        <v>112</v>
      </c>
      <c r="G1744" t="s">
        <v>8221</v>
      </c>
      <c r="H1744">
        <v>6</v>
      </c>
      <c r="AL1744" t="s">
        <v>8219</v>
      </c>
      <c r="AM1744">
        <v>45</v>
      </c>
    </row>
    <row r="1745" spans="1:39" x14ac:dyDescent="0.25">
      <c r="A1745" t="s">
        <v>8219</v>
      </c>
      <c r="B1745">
        <v>47</v>
      </c>
      <c r="G1745" t="s">
        <v>8221</v>
      </c>
      <c r="H1745">
        <v>8</v>
      </c>
      <c r="AL1745" t="s">
        <v>8219</v>
      </c>
      <c r="AM1745">
        <v>49</v>
      </c>
    </row>
    <row r="1746" spans="1:39" x14ac:dyDescent="0.25">
      <c r="A1746" t="s">
        <v>8219</v>
      </c>
      <c r="B1746">
        <v>38</v>
      </c>
      <c r="G1746" t="s">
        <v>8221</v>
      </c>
      <c r="H1746">
        <v>6</v>
      </c>
      <c r="AL1746" t="s">
        <v>8219</v>
      </c>
      <c r="AM1746">
        <v>24</v>
      </c>
    </row>
    <row r="1747" spans="1:39" x14ac:dyDescent="0.25">
      <c r="A1747" t="s">
        <v>8219</v>
      </c>
      <c r="B1747">
        <v>28</v>
      </c>
      <c r="G1747" t="s">
        <v>8221</v>
      </c>
      <c r="H1747">
        <v>7</v>
      </c>
      <c r="AL1747" t="s">
        <v>8219</v>
      </c>
      <c r="AM1747">
        <v>112</v>
      </c>
    </row>
    <row r="1748" spans="1:39" x14ac:dyDescent="0.25">
      <c r="A1748" t="s">
        <v>8219</v>
      </c>
      <c r="B1748">
        <v>78</v>
      </c>
      <c r="G1748" t="s">
        <v>8221</v>
      </c>
      <c r="H1748">
        <v>7</v>
      </c>
      <c r="AL1748" t="s">
        <v>8219</v>
      </c>
      <c r="AM1748">
        <v>23</v>
      </c>
    </row>
    <row r="1749" spans="1:39" x14ac:dyDescent="0.25">
      <c r="A1749" t="s">
        <v>8219</v>
      </c>
      <c r="B1749">
        <v>23</v>
      </c>
      <c r="G1749" t="s">
        <v>8221</v>
      </c>
      <c r="H1749">
        <v>5</v>
      </c>
      <c r="AL1749" t="s">
        <v>8219</v>
      </c>
      <c r="AM1749">
        <v>54</v>
      </c>
    </row>
    <row r="1750" spans="1:39" x14ac:dyDescent="0.25">
      <c r="A1750" t="s">
        <v>8219</v>
      </c>
      <c r="B1750">
        <v>40</v>
      </c>
      <c r="G1750" t="s">
        <v>8221</v>
      </c>
      <c r="H1750">
        <v>46</v>
      </c>
      <c r="AL1750" t="s">
        <v>8219</v>
      </c>
      <c r="AM1750">
        <v>28</v>
      </c>
    </row>
    <row r="1751" spans="1:39" x14ac:dyDescent="0.25">
      <c r="A1751" t="s">
        <v>8219</v>
      </c>
      <c r="B1751">
        <v>13</v>
      </c>
      <c r="G1751" t="s">
        <v>8221</v>
      </c>
      <c r="H1751">
        <v>10</v>
      </c>
      <c r="AL1751" t="s">
        <v>8219</v>
      </c>
      <c r="AM1751">
        <v>11</v>
      </c>
    </row>
    <row r="1752" spans="1:39" x14ac:dyDescent="0.25">
      <c r="A1752" t="s">
        <v>8219</v>
      </c>
      <c r="B1752">
        <v>18</v>
      </c>
      <c r="G1752" t="s">
        <v>8221</v>
      </c>
      <c r="H1752">
        <v>19</v>
      </c>
      <c r="AL1752" t="s">
        <v>8219</v>
      </c>
      <c r="AM1752">
        <v>62</v>
      </c>
    </row>
    <row r="1753" spans="1:39" x14ac:dyDescent="0.25">
      <c r="A1753" t="s">
        <v>8219</v>
      </c>
      <c r="B1753">
        <v>22</v>
      </c>
      <c r="G1753" t="s">
        <v>8221</v>
      </c>
      <c r="H1753">
        <v>13</v>
      </c>
      <c r="AL1753" t="s">
        <v>8219</v>
      </c>
      <c r="AM1753">
        <v>73</v>
      </c>
    </row>
    <row r="1754" spans="1:39" x14ac:dyDescent="0.25">
      <c r="A1754" t="s">
        <v>8219</v>
      </c>
      <c r="B1754">
        <v>79</v>
      </c>
      <c r="G1754" t="s">
        <v>8221</v>
      </c>
      <c r="H1754">
        <v>13</v>
      </c>
      <c r="AL1754" t="s">
        <v>8219</v>
      </c>
      <c r="AM1754">
        <v>18</v>
      </c>
    </row>
    <row r="1755" spans="1:39" x14ac:dyDescent="0.25">
      <c r="A1755" t="s">
        <v>8219</v>
      </c>
      <c r="B1755">
        <v>14</v>
      </c>
      <c r="G1755" t="s">
        <v>8221</v>
      </c>
      <c r="H1755">
        <v>4</v>
      </c>
      <c r="AL1755" t="s">
        <v>8219</v>
      </c>
      <c r="AM1755">
        <v>35</v>
      </c>
    </row>
    <row r="1756" spans="1:39" x14ac:dyDescent="0.25">
      <c r="A1756" t="s">
        <v>8219</v>
      </c>
      <c r="B1756">
        <v>51</v>
      </c>
      <c r="G1756" t="s">
        <v>8221</v>
      </c>
      <c r="H1756">
        <v>0</v>
      </c>
      <c r="AL1756" t="s">
        <v>8219</v>
      </c>
      <c r="AM1756">
        <v>43</v>
      </c>
    </row>
    <row r="1757" spans="1:39" x14ac:dyDescent="0.25">
      <c r="A1757" t="s">
        <v>8219</v>
      </c>
      <c r="B1757">
        <v>54</v>
      </c>
      <c r="G1757" t="s">
        <v>8221</v>
      </c>
      <c r="H1757">
        <v>3</v>
      </c>
      <c r="AL1757" t="s">
        <v>8219</v>
      </c>
      <c r="AM1757">
        <v>36</v>
      </c>
    </row>
    <row r="1758" spans="1:39" x14ac:dyDescent="0.25">
      <c r="A1758" t="s">
        <v>8219</v>
      </c>
      <c r="B1758">
        <v>70</v>
      </c>
      <c r="G1758" t="s">
        <v>8221</v>
      </c>
      <c r="H1758">
        <v>1</v>
      </c>
      <c r="AL1758" t="s">
        <v>8219</v>
      </c>
      <c r="AM1758">
        <v>62</v>
      </c>
    </row>
    <row r="1759" spans="1:39" x14ac:dyDescent="0.25">
      <c r="A1759" t="s">
        <v>8219</v>
      </c>
      <c r="B1759">
        <v>44</v>
      </c>
      <c r="G1759" t="s">
        <v>8221</v>
      </c>
      <c r="H1759">
        <v>9</v>
      </c>
      <c r="AL1759" t="s">
        <v>8219</v>
      </c>
      <c r="AM1759">
        <v>15</v>
      </c>
    </row>
    <row r="1760" spans="1:39" x14ac:dyDescent="0.25">
      <c r="A1760" t="s">
        <v>8219</v>
      </c>
      <c r="B1760">
        <v>55</v>
      </c>
      <c r="G1760" t="s">
        <v>8221</v>
      </c>
      <c r="H1760">
        <v>1</v>
      </c>
      <c r="AL1760" t="s">
        <v>8219</v>
      </c>
      <c r="AM1760">
        <v>33</v>
      </c>
    </row>
    <row r="1761" spans="1:39" x14ac:dyDescent="0.25">
      <c r="A1761" t="s">
        <v>8219</v>
      </c>
      <c r="B1761">
        <v>15</v>
      </c>
      <c r="G1761" t="s">
        <v>8221</v>
      </c>
      <c r="H1761">
        <v>1</v>
      </c>
      <c r="AL1761" t="s">
        <v>8219</v>
      </c>
      <c r="AM1761">
        <v>27</v>
      </c>
    </row>
    <row r="1762" spans="1:39" x14ac:dyDescent="0.25">
      <c r="A1762" t="s">
        <v>8219</v>
      </c>
      <c r="B1762">
        <v>27</v>
      </c>
      <c r="G1762" t="s">
        <v>8221</v>
      </c>
      <c r="H1762">
        <v>4</v>
      </c>
      <c r="AL1762" t="s">
        <v>8219</v>
      </c>
      <c r="AM1762">
        <v>17</v>
      </c>
    </row>
    <row r="1763" spans="1:39" x14ac:dyDescent="0.25">
      <c r="A1763" t="s">
        <v>8219</v>
      </c>
      <c r="B1763">
        <v>21</v>
      </c>
      <c r="G1763" t="s">
        <v>8221</v>
      </c>
      <c r="H1763">
        <v>17</v>
      </c>
      <c r="AL1763" t="s">
        <v>8219</v>
      </c>
      <c r="AM1763">
        <v>4</v>
      </c>
    </row>
    <row r="1764" spans="1:39" x14ac:dyDescent="0.25">
      <c r="A1764" t="s">
        <v>8219</v>
      </c>
      <c r="B1764">
        <v>162</v>
      </c>
      <c r="G1764" t="s">
        <v>8221</v>
      </c>
      <c r="H1764">
        <v>0</v>
      </c>
      <c r="AL1764" t="s">
        <v>8219</v>
      </c>
      <c r="AM1764">
        <v>53</v>
      </c>
    </row>
    <row r="1765" spans="1:39" x14ac:dyDescent="0.25">
      <c r="A1765" t="s">
        <v>8219</v>
      </c>
      <c r="B1765">
        <v>23</v>
      </c>
      <c r="G1765" t="s">
        <v>8221</v>
      </c>
      <c r="H1765">
        <v>12</v>
      </c>
      <c r="AL1765" t="s">
        <v>8219</v>
      </c>
      <c r="AM1765">
        <v>49</v>
      </c>
    </row>
    <row r="1766" spans="1:39" x14ac:dyDescent="0.25">
      <c r="A1766" t="s">
        <v>8219</v>
      </c>
      <c r="B1766">
        <v>72</v>
      </c>
      <c r="G1766" t="s">
        <v>8221</v>
      </c>
      <c r="H1766">
        <v>14</v>
      </c>
      <c r="AL1766" t="s">
        <v>8219</v>
      </c>
      <c r="AM1766">
        <v>57</v>
      </c>
    </row>
    <row r="1767" spans="1:39" x14ac:dyDescent="0.25">
      <c r="A1767" t="s">
        <v>8219</v>
      </c>
      <c r="B1767">
        <v>68</v>
      </c>
      <c r="G1767" t="s">
        <v>8221</v>
      </c>
      <c r="H1767">
        <v>1</v>
      </c>
      <c r="AL1767" t="s">
        <v>8219</v>
      </c>
      <c r="AM1767">
        <v>69</v>
      </c>
    </row>
    <row r="1768" spans="1:39" x14ac:dyDescent="0.25">
      <c r="A1768" t="s">
        <v>8219</v>
      </c>
      <c r="B1768">
        <v>20</v>
      </c>
      <c r="G1768" t="s">
        <v>8221</v>
      </c>
      <c r="H1768">
        <v>14</v>
      </c>
      <c r="AL1768" t="s">
        <v>8219</v>
      </c>
      <c r="AM1768">
        <v>15</v>
      </c>
    </row>
    <row r="1769" spans="1:39" x14ac:dyDescent="0.25">
      <c r="A1769" t="s">
        <v>8219</v>
      </c>
      <c r="B1769">
        <v>26</v>
      </c>
      <c r="G1769" t="s">
        <v>8221</v>
      </c>
      <c r="H1769">
        <v>4</v>
      </c>
      <c r="AL1769" t="s">
        <v>8219</v>
      </c>
      <c r="AM1769">
        <v>64</v>
      </c>
    </row>
    <row r="1770" spans="1:39" x14ac:dyDescent="0.25">
      <c r="A1770" t="s">
        <v>8219</v>
      </c>
      <c r="B1770">
        <v>72</v>
      </c>
      <c r="G1770" t="s">
        <v>8221</v>
      </c>
      <c r="H1770">
        <v>2</v>
      </c>
      <c r="AL1770" t="s">
        <v>8219</v>
      </c>
      <c r="AM1770">
        <v>20</v>
      </c>
    </row>
    <row r="1771" spans="1:39" x14ac:dyDescent="0.25">
      <c r="A1771" t="s">
        <v>8219</v>
      </c>
      <c r="B1771">
        <v>3</v>
      </c>
      <c r="G1771" t="s">
        <v>8221</v>
      </c>
      <c r="H1771">
        <v>1</v>
      </c>
      <c r="AL1771" t="s">
        <v>8219</v>
      </c>
      <c r="AM1771">
        <v>27</v>
      </c>
    </row>
    <row r="1772" spans="1:39" x14ac:dyDescent="0.25">
      <c r="A1772" t="s">
        <v>8219</v>
      </c>
      <c r="B1772">
        <v>18</v>
      </c>
      <c r="G1772" t="s">
        <v>8221</v>
      </c>
      <c r="H1772">
        <v>2</v>
      </c>
      <c r="AL1772" t="s">
        <v>8219</v>
      </c>
      <c r="AM1772">
        <v>21</v>
      </c>
    </row>
    <row r="1773" spans="1:39" x14ac:dyDescent="0.25">
      <c r="A1773" t="s">
        <v>8219</v>
      </c>
      <c r="B1773">
        <v>30</v>
      </c>
      <c r="G1773" t="s">
        <v>8221</v>
      </c>
      <c r="H1773">
        <v>1</v>
      </c>
      <c r="AL1773" t="s">
        <v>8219</v>
      </c>
      <c r="AM1773">
        <v>31</v>
      </c>
    </row>
    <row r="1774" spans="1:39" x14ac:dyDescent="0.25">
      <c r="A1774" t="s">
        <v>8219</v>
      </c>
      <c r="B1774">
        <v>23</v>
      </c>
      <c r="G1774" t="s">
        <v>8221</v>
      </c>
      <c r="H1774">
        <v>1</v>
      </c>
      <c r="AL1774" t="s">
        <v>8219</v>
      </c>
      <c r="AM1774">
        <v>51</v>
      </c>
    </row>
    <row r="1775" spans="1:39" x14ac:dyDescent="0.25">
      <c r="A1775" t="s">
        <v>8219</v>
      </c>
      <c r="B1775">
        <v>54</v>
      </c>
      <c r="G1775" t="s">
        <v>8221</v>
      </c>
      <c r="H1775">
        <v>4</v>
      </c>
      <c r="AL1775" t="s">
        <v>8219</v>
      </c>
      <c r="AM1775">
        <v>57</v>
      </c>
    </row>
    <row r="1776" spans="1:39" x14ac:dyDescent="0.25">
      <c r="A1776" t="s">
        <v>8219</v>
      </c>
      <c r="B1776">
        <v>26</v>
      </c>
      <c r="G1776" t="s">
        <v>8221</v>
      </c>
      <c r="H1776">
        <v>3</v>
      </c>
      <c r="AL1776" t="s">
        <v>8219</v>
      </c>
      <c r="AM1776">
        <v>20</v>
      </c>
    </row>
    <row r="1777" spans="1:39" x14ac:dyDescent="0.25">
      <c r="A1777" t="s">
        <v>8219</v>
      </c>
      <c r="B1777">
        <v>9</v>
      </c>
      <c r="G1777" t="s">
        <v>8221</v>
      </c>
      <c r="H1777">
        <v>38</v>
      </c>
      <c r="AL1777" t="s">
        <v>8219</v>
      </c>
      <c r="AM1777">
        <v>71</v>
      </c>
    </row>
    <row r="1778" spans="1:39" x14ac:dyDescent="0.25">
      <c r="A1778" t="s">
        <v>8219</v>
      </c>
      <c r="B1778">
        <v>27</v>
      </c>
      <c r="G1778" t="s">
        <v>8221</v>
      </c>
      <c r="H1778">
        <v>4</v>
      </c>
      <c r="AL1778" t="s">
        <v>8219</v>
      </c>
      <c r="AM1778">
        <v>72</v>
      </c>
    </row>
    <row r="1779" spans="1:39" x14ac:dyDescent="0.25">
      <c r="A1779" t="s">
        <v>8219</v>
      </c>
      <c r="B1779">
        <v>30</v>
      </c>
      <c r="G1779" t="s">
        <v>8221</v>
      </c>
      <c r="H1779">
        <v>0</v>
      </c>
      <c r="AL1779" t="s">
        <v>8219</v>
      </c>
      <c r="AM1779">
        <v>45</v>
      </c>
    </row>
    <row r="1780" spans="1:39" x14ac:dyDescent="0.25">
      <c r="A1780" t="s">
        <v>8219</v>
      </c>
      <c r="B1780">
        <v>52</v>
      </c>
      <c r="G1780" t="s">
        <v>8221</v>
      </c>
      <c r="H1780">
        <v>2</v>
      </c>
      <c r="AL1780" t="s">
        <v>8219</v>
      </c>
      <c r="AM1780">
        <v>51</v>
      </c>
    </row>
    <row r="1781" spans="1:39" x14ac:dyDescent="0.25">
      <c r="A1781" t="s">
        <v>8219</v>
      </c>
      <c r="B1781">
        <v>17</v>
      </c>
      <c r="G1781" t="s">
        <v>8221</v>
      </c>
      <c r="H1781">
        <v>0</v>
      </c>
      <c r="AL1781" t="s">
        <v>8219</v>
      </c>
      <c r="AM1781">
        <v>56</v>
      </c>
    </row>
    <row r="1782" spans="1:39" x14ac:dyDescent="0.25">
      <c r="A1782" t="s">
        <v>8219</v>
      </c>
      <c r="B1782">
        <v>19</v>
      </c>
      <c r="G1782" t="s">
        <v>8221</v>
      </c>
      <c r="H1782">
        <v>1</v>
      </c>
      <c r="AL1782" t="s">
        <v>8219</v>
      </c>
      <c r="AM1782">
        <v>17</v>
      </c>
    </row>
    <row r="1783" spans="1:39" x14ac:dyDescent="0.25">
      <c r="A1783" t="s">
        <v>8219</v>
      </c>
      <c r="B1783">
        <v>77</v>
      </c>
      <c r="G1783" t="s">
        <v>8221</v>
      </c>
      <c r="H1783">
        <v>7</v>
      </c>
      <c r="AL1783" t="s">
        <v>8219</v>
      </c>
      <c r="AM1783">
        <v>197</v>
      </c>
    </row>
    <row r="1784" spans="1:39" x14ac:dyDescent="0.25">
      <c r="A1784" t="s">
        <v>8219</v>
      </c>
      <c r="B1784">
        <v>21</v>
      </c>
      <c r="G1784" t="s">
        <v>8221</v>
      </c>
      <c r="H1784">
        <v>2</v>
      </c>
      <c r="AL1784" t="s">
        <v>8219</v>
      </c>
      <c r="AM1784">
        <v>70</v>
      </c>
    </row>
    <row r="1785" spans="1:39" x14ac:dyDescent="0.25">
      <c r="A1785" t="s">
        <v>8219</v>
      </c>
      <c r="B1785">
        <v>38</v>
      </c>
      <c r="G1785" t="s">
        <v>8221</v>
      </c>
      <c r="H1785">
        <v>4</v>
      </c>
      <c r="AL1785" t="s">
        <v>8219</v>
      </c>
      <c r="AM1785">
        <v>21</v>
      </c>
    </row>
    <row r="1786" spans="1:39" x14ac:dyDescent="0.25">
      <c r="A1786" t="s">
        <v>8219</v>
      </c>
      <c r="B1786">
        <v>28</v>
      </c>
      <c r="G1786" t="s">
        <v>8221</v>
      </c>
      <c r="H1786">
        <v>4</v>
      </c>
      <c r="AL1786" t="s">
        <v>8219</v>
      </c>
      <c r="AM1786">
        <v>34</v>
      </c>
    </row>
    <row r="1787" spans="1:39" x14ac:dyDescent="0.25">
      <c r="A1787" t="s">
        <v>8219</v>
      </c>
      <c r="B1787">
        <v>48</v>
      </c>
      <c r="G1787" t="s">
        <v>8221</v>
      </c>
      <c r="H1787">
        <v>3</v>
      </c>
      <c r="AL1787" t="s">
        <v>8219</v>
      </c>
      <c r="AM1787">
        <v>39</v>
      </c>
    </row>
    <row r="1788" spans="1:39" x14ac:dyDescent="0.25">
      <c r="A1788" t="s">
        <v>8219</v>
      </c>
      <c r="B1788">
        <v>46</v>
      </c>
      <c r="G1788" t="s">
        <v>8221</v>
      </c>
      <c r="H1788">
        <v>2</v>
      </c>
      <c r="AL1788" t="s">
        <v>8219</v>
      </c>
      <c r="AM1788">
        <v>78</v>
      </c>
    </row>
    <row r="1789" spans="1:39" x14ac:dyDescent="0.25">
      <c r="A1789" t="s">
        <v>8219</v>
      </c>
      <c r="B1789">
        <v>30</v>
      </c>
      <c r="G1789" t="s">
        <v>8221</v>
      </c>
      <c r="H1789">
        <v>197</v>
      </c>
      <c r="AL1789" t="s">
        <v>8219</v>
      </c>
      <c r="AM1789">
        <v>48</v>
      </c>
    </row>
    <row r="1790" spans="1:39" x14ac:dyDescent="0.25">
      <c r="A1790" t="s">
        <v>8219</v>
      </c>
      <c r="B1790">
        <v>64</v>
      </c>
      <c r="G1790" t="s">
        <v>8221</v>
      </c>
      <c r="H1790">
        <v>0</v>
      </c>
      <c r="AL1790" t="s">
        <v>8219</v>
      </c>
      <c r="AM1790">
        <v>29</v>
      </c>
    </row>
    <row r="1791" spans="1:39" x14ac:dyDescent="0.25">
      <c r="A1791" t="s">
        <v>8219</v>
      </c>
      <c r="B1791">
        <v>15</v>
      </c>
      <c r="G1791" t="s">
        <v>8221</v>
      </c>
      <c r="H1791">
        <v>1</v>
      </c>
      <c r="AL1791" t="s">
        <v>8219</v>
      </c>
      <c r="AM1791">
        <v>73</v>
      </c>
    </row>
    <row r="1792" spans="1:39" x14ac:dyDescent="0.25">
      <c r="A1792" t="s">
        <v>8219</v>
      </c>
      <c r="B1792">
        <v>41</v>
      </c>
      <c r="G1792" t="s">
        <v>8221</v>
      </c>
      <c r="H1792">
        <v>4</v>
      </c>
      <c r="AL1792" t="s">
        <v>8219</v>
      </c>
      <c r="AM1792">
        <v>8</v>
      </c>
    </row>
    <row r="1793" spans="1:39" x14ac:dyDescent="0.25">
      <c r="A1793" t="s">
        <v>8219</v>
      </c>
      <c r="B1793">
        <v>35</v>
      </c>
      <c r="G1793" t="s">
        <v>8221</v>
      </c>
      <c r="H1793">
        <v>0</v>
      </c>
      <c r="AL1793" t="s">
        <v>8219</v>
      </c>
      <c r="AM1793">
        <v>17</v>
      </c>
    </row>
    <row r="1794" spans="1:39" x14ac:dyDescent="0.25">
      <c r="A1794" t="s">
        <v>8219</v>
      </c>
      <c r="B1794">
        <v>45</v>
      </c>
      <c r="G1794" t="s">
        <v>8221</v>
      </c>
      <c r="H1794">
        <v>7</v>
      </c>
      <c r="AL1794" t="s">
        <v>8219</v>
      </c>
      <c r="AM1794">
        <v>9</v>
      </c>
    </row>
    <row r="1795" spans="1:39" x14ac:dyDescent="0.25">
      <c r="A1795" t="s">
        <v>8219</v>
      </c>
      <c r="B1795">
        <v>62</v>
      </c>
      <c r="G1795" t="s">
        <v>8221</v>
      </c>
      <c r="H1795">
        <v>11</v>
      </c>
      <c r="AL1795" t="s">
        <v>8219</v>
      </c>
      <c r="AM1795">
        <v>17</v>
      </c>
    </row>
    <row r="1796" spans="1:39" x14ac:dyDescent="0.25">
      <c r="A1796" t="s">
        <v>8219</v>
      </c>
      <c r="B1796">
        <v>22</v>
      </c>
      <c r="G1796" t="s">
        <v>8221</v>
      </c>
      <c r="H1796">
        <v>0</v>
      </c>
      <c r="AL1796" t="s">
        <v>8219</v>
      </c>
      <c r="AM1796">
        <v>33</v>
      </c>
    </row>
    <row r="1797" spans="1:39" x14ac:dyDescent="0.25">
      <c r="A1797" t="s">
        <v>8219</v>
      </c>
      <c r="B1797">
        <v>18</v>
      </c>
      <c r="G1797" t="s">
        <v>8221</v>
      </c>
      <c r="H1797">
        <v>6</v>
      </c>
      <c r="AL1797" t="s">
        <v>8219</v>
      </c>
      <c r="AM1797">
        <v>38</v>
      </c>
    </row>
    <row r="1798" spans="1:39" x14ac:dyDescent="0.25">
      <c r="A1798" t="s">
        <v>8219</v>
      </c>
      <c r="B1798">
        <v>12</v>
      </c>
      <c r="G1798" t="s">
        <v>8221</v>
      </c>
      <c r="H1798">
        <v>0</v>
      </c>
      <c r="AL1798" t="s">
        <v>8219</v>
      </c>
      <c r="AM1798">
        <v>79</v>
      </c>
    </row>
    <row r="1799" spans="1:39" x14ac:dyDescent="0.25">
      <c r="A1799" t="s">
        <v>8219</v>
      </c>
      <c r="B1799">
        <v>44</v>
      </c>
      <c r="G1799" t="s">
        <v>8221</v>
      </c>
      <c r="H1799">
        <v>7</v>
      </c>
      <c r="AL1799" t="s">
        <v>8219</v>
      </c>
      <c r="AM1799">
        <v>46</v>
      </c>
    </row>
    <row r="1800" spans="1:39" x14ac:dyDescent="0.25">
      <c r="A1800" t="s">
        <v>8219</v>
      </c>
      <c r="B1800">
        <v>27</v>
      </c>
      <c r="G1800" t="s">
        <v>8221</v>
      </c>
      <c r="H1800">
        <v>94</v>
      </c>
      <c r="AL1800" t="s">
        <v>8219</v>
      </c>
      <c r="AM1800">
        <v>20</v>
      </c>
    </row>
    <row r="1801" spans="1:39" x14ac:dyDescent="0.25">
      <c r="A1801" t="s">
        <v>8219</v>
      </c>
      <c r="B1801">
        <v>38</v>
      </c>
      <c r="G1801" t="s">
        <v>8221</v>
      </c>
      <c r="H1801">
        <v>2</v>
      </c>
      <c r="AL1801" t="s">
        <v>8219</v>
      </c>
      <c r="AM1801">
        <v>20</v>
      </c>
    </row>
    <row r="1802" spans="1:39" x14ac:dyDescent="0.25">
      <c r="A1802" t="s">
        <v>8219</v>
      </c>
      <c r="B1802">
        <v>28</v>
      </c>
      <c r="G1802" t="s">
        <v>8221</v>
      </c>
      <c r="H1802">
        <v>25</v>
      </c>
      <c r="AL1802" t="s">
        <v>8219</v>
      </c>
      <c r="AM1802">
        <v>13</v>
      </c>
    </row>
    <row r="1803" spans="1:39" x14ac:dyDescent="0.25">
      <c r="A1803" t="s">
        <v>8219</v>
      </c>
      <c r="B1803">
        <v>24</v>
      </c>
      <c r="G1803" t="s">
        <v>8221</v>
      </c>
      <c r="H1803">
        <v>17</v>
      </c>
      <c r="AL1803" t="s">
        <v>8219</v>
      </c>
      <c r="AM1803">
        <v>22</v>
      </c>
    </row>
    <row r="1804" spans="1:39" x14ac:dyDescent="0.25">
      <c r="A1804" t="s">
        <v>8219</v>
      </c>
      <c r="B1804">
        <v>65</v>
      </c>
      <c r="G1804" t="s">
        <v>8221</v>
      </c>
      <c r="H1804">
        <v>2</v>
      </c>
      <c r="AL1804" t="s">
        <v>8219</v>
      </c>
      <c r="AM1804">
        <v>36</v>
      </c>
    </row>
    <row r="1805" spans="1:39" x14ac:dyDescent="0.25">
      <c r="A1805" t="s">
        <v>8219</v>
      </c>
      <c r="B1805">
        <v>46</v>
      </c>
      <c r="G1805" t="s">
        <v>8221</v>
      </c>
      <c r="H1805">
        <v>4</v>
      </c>
      <c r="AL1805" t="s">
        <v>8219</v>
      </c>
      <c r="AM1805">
        <v>40</v>
      </c>
    </row>
    <row r="1806" spans="1:39" x14ac:dyDescent="0.25">
      <c r="A1806" t="s">
        <v>8219</v>
      </c>
      <c r="B1806">
        <v>85</v>
      </c>
      <c r="G1806" t="s">
        <v>8221</v>
      </c>
      <c r="H1806">
        <v>5</v>
      </c>
      <c r="AL1806" t="s">
        <v>8219</v>
      </c>
      <c r="AM1806">
        <v>9</v>
      </c>
    </row>
    <row r="1807" spans="1:39" x14ac:dyDescent="0.25">
      <c r="A1807" t="s">
        <v>8219</v>
      </c>
      <c r="B1807">
        <v>66</v>
      </c>
      <c r="G1807" t="s">
        <v>8221</v>
      </c>
      <c r="H1807">
        <v>2</v>
      </c>
      <c r="AL1807" t="s">
        <v>8219</v>
      </c>
      <c r="AM1807">
        <v>19</v>
      </c>
    </row>
    <row r="1808" spans="1:39" x14ac:dyDescent="0.25">
      <c r="A1808" t="s">
        <v>8219</v>
      </c>
      <c r="B1808">
        <v>165</v>
      </c>
      <c r="G1808" t="s">
        <v>8221</v>
      </c>
      <c r="H1808">
        <v>2</v>
      </c>
      <c r="AL1808" t="s">
        <v>8219</v>
      </c>
      <c r="AM1808">
        <v>14</v>
      </c>
    </row>
    <row r="1809" spans="1:39" x14ac:dyDescent="0.25">
      <c r="A1809" t="s">
        <v>8219</v>
      </c>
      <c r="B1809">
        <v>17</v>
      </c>
      <c r="G1809" t="s">
        <v>8221</v>
      </c>
      <c r="H1809">
        <v>3</v>
      </c>
      <c r="AL1809" t="s">
        <v>8219</v>
      </c>
      <c r="AM1809">
        <v>38</v>
      </c>
    </row>
    <row r="1810" spans="1:39" x14ac:dyDescent="0.25">
      <c r="A1810" t="s">
        <v>8219</v>
      </c>
      <c r="B1810">
        <v>3</v>
      </c>
      <c r="G1810" t="s">
        <v>8221</v>
      </c>
      <c r="H1810">
        <v>0</v>
      </c>
      <c r="AL1810" t="s">
        <v>8219</v>
      </c>
      <c r="AM1810">
        <v>58</v>
      </c>
    </row>
    <row r="1811" spans="1:39" x14ac:dyDescent="0.25">
      <c r="A1811" t="s">
        <v>8219</v>
      </c>
      <c r="B1811">
        <v>17</v>
      </c>
      <c r="G1811" t="s">
        <v>8221</v>
      </c>
      <c r="H1811">
        <v>4</v>
      </c>
      <c r="AL1811" t="s">
        <v>8219</v>
      </c>
      <c r="AM1811">
        <v>28</v>
      </c>
    </row>
    <row r="1812" spans="1:39" x14ac:dyDescent="0.25">
      <c r="A1812" t="s">
        <v>8219</v>
      </c>
      <c r="B1812">
        <v>91</v>
      </c>
      <c r="G1812" t="s">
        <v>8221</v>
      </c>
      <c r="H1812">
        <v>1</v>
      </c>
      <c r="AL1812" t="s">
        <v>8219</v>
      </c>
      <c r="AM1812">
        <v>17</v>
      </c>
    </row>
    <row r="1813" spans="1:39" x14ac:dyDescent="0.25">
      <c r="A1813" t="s">
        <v>8219</v>
      </c>
      <c r="B1813">
        <v>67</v>
      </c>
      <c r="G1813" t="s">
        <v>8221</v>
      </c>
      <c r="H1813">
        <v>12</v>
      </c>
      <c r="AL1813" t="s">
        <v>8219</v>
      </c>
      <c r="AM1813">
        <v>12</v>
      </c>
    </row>
    <row r="1814" spans="1:39" x14ac:dyDescent="0.25">
      <c r="A1814" t="s">
        <v>8219</v>
      </c>
      <c r="B1814">
        <v>18</v>
      </c>
      <c r="G1814" t="s">
        <v>8221</v>
      </c>
      <c r="H1814">
        <v>4</v>
      </c>
      <c r="AL1814" t="s">
        <v>8219</v>
      </c>
      <c r="AM1814">
        <v>40</v>
      </c>
    </row>
    <row r="1815" spans="1:39" x14ac:dyDescent="0.25">
      <c r="A1815" t="s">
        <v>8219</v>
      </c>
      <c r="B1815">
        <v>21</v>
      </c>
      <c r="G1815" t="s">
        <v>8221</v>
      </c>
      <c r="H1815">
        <v>91</v>
      </c>
      <c r="AL1815" t="s">
        <v>8219</v>
      </c>
      <c r="AM1815">
        <v>57</v>
      </c>
    </row>
    <row r="1816" spans="1:39" x14ac:dyDescent="0.25">
      <c r="A1816" t="s">
        <v>8219</v>
      </c>
      <c r="B1816">
        <v>40</v>
      </c>
      <c r="G1816" t="s">
        <v>8221</v>
      </c>
      <c r="H1816">
        <v>1</v>
      </c>
      <c r="AL1816" t="s">
        <v>8219</v>
      </c>
      <c r="AM1816">
        <v>114</v>
      </c>
    </row>
    <row r="1817" spans="1:39" x14ac:dyDescent="0.25">
      <c r="A1817" t="s">
        <v>8219</v>
      </c>
      <c r="B1817">
        <v>78</v>
      </c>
      <c r="G1817" t="s">
        <v>8221</v>
      </c>
      <c r="H1817">
        <v>1</v>
      </c>
      <c r="AL1817" t="s">
        <v>8219</v>
      </c>
      <c r="AM1817">
        <v>31</v>
      </c>
    </row>
    <row r="1818" spans="1:39" x14ac:dyDescent="0.25">
      <c r="A1818" t="s">
        <v>8219</v>
      </c>
      <c r="B1818">
        <v>26</v>
      </c>
      <c r="G1818" t="s">
        <v>8221</v>
      </c>
      <c r="H1818">
        <v>0</v>
      </c>
      <c r="AL1818" t="s">
        <v>8219</v>
      </c>
      <c r="AM1818">
        <v>3</v>
      </c>
    </row>
    <row r="1819" spans="1:39" x14ac:dyDescent="0.25">
      <c r="A1819" t="s">
        <v>8219</v>
      </c>
      <c r="B1819">
        <v>14</v>
      </c>
      <c r="G1819" t="s">
        <v>8221</v>
      </c>
      <c r="H1819">
        <v>13</v>
      </c>
      <c r="AL1819" t="s">
        <v>8219</v>
      </c>
      <c r="AM1819">
        <v>16</v>
      </c>
    </row>
    <row r="1820" spans="1:39" x14ac:dyDescent="0.25">
      <c r="A1820" t="s">
        <v>8219</v>
      </c>
      <c r="B1820">
        <v>44</v>
      </c>
      <c r="G1820" t="s">
        <v>8221</v>
      </c>
      <c r="H1820">
        <v>2</v>
      </c>
      <c r="AL1820" t="s">
        <v>8219</v>
      </c>
      <c r="AM1820">
        <v>199</v>
      </c>
    </row>
    <row r="1821" spans="1:39" x14ac:dyDescent="0.25">
      <c r="A1821" t="s">
        <v>8219</v>
      </c>
      <c r="B1821">
        <v>9</v>
      </c>
      <c r="G1821" t="s">
        <v>8221</v>
      </c>
      <c r="H1821">
        <v>0</v>
      </c>
      <c r="AL1821" t="s">
        <v>8219</v>
      </c>
      <c r="AM1821">
        <v>31</v>
      </c>
    </row>
    <row r="1822" spans="1:39" x14ac:dyDescent="0.25">
      <c r="A1822" t="s">
        <v>8219</v>
      </c>
      <c r="B1822">
        <v>30</v>
      </c>
      <c r="G1822" t="s">
        <v>8221</v>
      </c>
      <c r="H1822">
        <v>21</v>
      </c>
      <c r="AL1822" t="s">
        <v>8219</v>
      </c>
      <c r="AM1822">
        <v>30</v>
      </c>
    </row>
    <row r="1823" spans="1:39" x14ac:dyDescent="0.25">
      <c r="A1823" t="s">
        <v>8219</v>
      </c>
      <c r="B1823">
        <v>45</v>
      </c>
      <c r="G1823" t="s">
        <v>8221</v>
      </c>
      <c r="H1823">
        <v>9</v>
      </c>
      <c r="AL1823" t="s">
        <v>8219</v>
      </c>
      <c r="AM1823">
        <v>34</v>
      </c>
    </row>
    <row r="1824" spans="1:39" x14ac:dyDescent="0.25">
      <c r="A1824" t="s">
        <v>8219</v>
      </c>
      <c r="B1824">
        <v>56</v>
      </c>
      <c r="G1824" t="s">
        <v>8221</v>
      </c>
      <c r="H1824">
        <v>6</v>
      </c>
      <c r="AL1824" t="s">
        <v>8219</v>
      </c>
      <c r="AM1824">
        <v>18</v>
      </c>
    </row>
    <row r="1825" spans="1:39" x14ac:dyDescent="0.25">
      <c r="A1825" t="s">
        <v>8219</v>
      </c>
      <c r="B1825">
        <v>46</v>
      </c>
      <c r="G1825" t="s">
        <v>8221</v>
      </c>
      <c r="H1825">
        <v>4</v>
      </c>
      <c r="AL1825" t="s">
        <v>8219</v>
      </c>
      <c r="AM1825">
        <v>67</v>
      </c>
    </row>
    <row r="1826" spans="1:39" x14ac:dyDescent="0.25">
      <c r="A1826" t="s">
        <v>8219</v>
      </c>
      <c r="B1826">
        <v>34</v>
      </c>
      <c r="G1826" t="s">
        <v>8221</v>
      </c>
      <c r="H1826">
        <v>7</v>
      </c>
      <c r="AL1826" t="s">
        <v>8219</v>
      </c>
      <c r="AM1826">
        <v>66</v>
      </c>
    </row>
    <row r="1827" spans="1:39" x14ac:dyDescent="0.25">
      <c r="A1827" t="s">
        <v>8219</v>
      </c>
      <c r="B1827">
        <v>98</v>
      </c>
      <c r="G1827" t="s">
        <v>8221</v>
      </c>
      <c r="H1827">
        <v>5</v>
      </c>
      <c r="AL1827" t="s">
        <v>8219</v>
      </c>
      <c r="AM1827">
        <v>23</v>
      </c>
    </row>
    <row r="1828" spans="1:39" x14ac:dyDescent="0.25">
      <c r="A1828" t="s">
        <v>8219</v>
      </c>
      <c r="B1828">
        <v>46</v>
      </c>
      <c r="G1828" t="s">
        <v>8221</v>
      </c>
      <c r="H1828">
        <v>0</v>
      </c>
      <c r="AL1828" t="s">
        <v>8219</v>
      </c>
      <c r="AM1828">
        <v>126</v>
      </c>
    </row>
    <row r="1829" spans="1:39" x14ac:dyDescent="0.25">
      <c r="A1829" t="s">
        <v>8219</v>
      </c>
      <c r="B1829">
        <v>10</v>
      </c>
      <c r="G1829" t="s">
        <v>8221</v>
      </c>
      <c r="H1829">
        <v>3</v>
      </c>
      <c r="AL1829" t="s">
        <v>8219</v>
      </c>
      <c r="AM1829">
        <v>6</v>
      </c>
    </row>
    <row r="1830" spans="1:39" x14ac:dyDescent="0.25">
      <c r="A1830" t="s">
        <v>8219</v>
      </c>
      <c r="B1830">
        <v>76</v>
      </c>
      <c r="G1830" t="s">
        <v>8221</v>
      </c>
      <c r="H1830">
        <v>9</v>
      </c>
      <c r="AL1830" t="s">
        <v>8219</v>
      </c>
      <c r="AM1830">
        <v>25</v>
      </c>
    </row>
    <row r="1831" spans="1:39" x14ac:dyDescent="0.25">
      <c r="A1831" t="s">
        <v>8219</v>
      </c>
      <c r="B1831">
        <v>104</v>
      </c>
      <c r="G1831" t="s">
        <v>8221</v>
      </c>
      <c r="H1831">
        <v>6</v>
      </c>
      <c r="AL1831" t="s">
        <v>8219</v>
      </c>
      <c r="AM1831">
        <v>39</v>
      </c>
    </row>
    <row r="1832" spans="1:39" x14ac:dyDescent="0.25">
      <c r="A1832" t="s">
        <v>8219</v>
      </c>
      <c r="B1832">
        <v>87</v>
      </c>
      <c r="G1832" t="s">
        <v>8221</v>
      </c>
      <c r="H1832">
        <v>4</v>
      </c>
      <c r="AL1832" t="s">
        <v>8219</v>
      </c>
      <c r="AM1832">
        <v>62</v>
      </c>
    </row>
    <row r="1833" spans="1:39" x14ac:dyDescent="0.25">
      <c r="A1833" t="s">
        <v>8219</v>
      </c>
      <c r="B1833">
        <v>29</v>
      </c>
      <c r="G1833" t="s">
        <v>8221</v>
      </c>
      <c r="H1833">
        <v>1</v>
      </c>
      <c r="AL1833" t="s">
        <v>8219</v>
      </c>
      <c r="AM1833">
        <v>31</v>
      </c>
    </row>
    <row r="1834" spans="1:39" x14ac:dyDescent="0.25">
      <c r="A1834" t="s">
        <v>8219</v>
      </c>
      <c r="B1834">
        <v>51</v>
      </c>
      <c r="G1834" t="s">
        <v>8221</v>
      </c>
      <c r="H1834">
        <v>17</v>
      </c>
      <c r="AL1834" t="s">
        <v>8219</v>
      </c>
      <c r="AM1834">
        <v>274</v>
      </c>
    </row>
    <row r="1835" spans="1:39" x14ac:dyDescent="0.25">
      <c r="A1835" t="s">
        <v>8219</v>
      </c>
      <c r="B1835">
        <v>12</v>
      </c>
      <c r="G1835" t="s">
        <v>8221</v>
      </c>
      <c r="H1835">
        <v>1</v>
      </c>
      <c r="AL1835" t="s">
        <v>8219</v>
      </c>
      <c r="AM1835">
        <v>17</v>
      </c>
    </row>
    <row r="1836" spans="1:39" x14ac:dyDescent="0.25">
      <c r="A1836" t="s">
        <v>8219</v>
      </c>
      <c r="B1836">
        <v>72</v>
      </c>
      <c r="G1836" t="s">
        <v>8221</v>
      </c>
      <c r="H1836">
        <v>13</v>
      </c>
      <c r="AL1836" t="s">
        <v>8219</v>
      </c>
      <c r="AM1836">
        <v>14</v>
      </c>
    </row>
    <row r="1837" spans="1:39" x14ac:dyDescent="0.25">
      <c r="A1837" t="s">
        <v>8219</v>
      </c>
      <c r="B1837">
        <v>21</v>
      </c>
      <c r="G1837" t="s">
        <v>8221</v>
      </c>
      <c r="H1837">
        <v>6</v>
      </c>
      <c r="AL1837" t="s">
        <v>8219</v>
      </c>
      <c r="AM1837">
        <v>60</v>
      </c>
    </row>
    <row r="1838" spans="1:39" x14ac:dyDescent="0.25">
      <c r="A1838" t="s">
        <v>8219</v>
      </c>
      <c r="B1838">
        <v>42</v>
      </c>
      <c r="G1838" t="s">
        <v>8221</v>
      </c>
      <c r="H1838">
        <v>0</v>
      </c>
      <c r="AL1838" t="s">
        <v>8219</v>
      </c>
      <c r="AM1838">
        <v>33</v>
      </c>
    </row>
    <row r="1839" spans="1:39" x14ac:dyDescent="0.25">
      <c r="A1839" t="s">
        <v>8219</v>
      </c>
      <c r="B1839">
        <v>71</v>
      </c>
      <c r="G1839" t="s">
        <v>8221</v>
      </c>
      <c r="H1839">
        <v>2</v>
      </c>
      <c r="AL1839" t="s">
        <v>8219</v>
      </c>
      <c r="AM1839">
        <v>78</v>
      </c>
    </row>
    <row r="1840" spans="1:39" x14ac:dyDescent="0.25">
      <c r="A1840" t="s">
        <v>8219</v>
      </c>
      <c r="B1840">
        <v>168</v>
      </c>
      <c r="G1840" t="s">
        <v>8221</v>
      </c>
      <c r="H1840">
        <v>2</v>
      </c>
      <c r="AL1840" t="s">
        <v>8219</v>
      </c>
      <c r="AM1840">
        <v>30</v>
      </c>
    </row>
    <row r="1841" spans="1:39" x14ac:dyDescent="0.25">
      <c r="A1841" t="s">
        <v>8219</v>
      </c>
      <c r="B1841">
        <v>19</v>
      </c>
      <c r="G1841" t="s">
        <v>8221</v>
      </c>
      <c r="H1841">
        <v>21</v>
      </c>
      <c r="AL1841" t="s">
        <v>8219</v>
      </c>
      <c r="AM1841">
        <v>136</v>
      </c>
    </row>
    <row r="1842" spans="1:39" x14ac:dyDescent="0.25">
      <c r="A1842" t="s">
        <v>8219</v>
      </c>
      <c r="B1842">
        <v>37</v>
      </c>
      <c r="G1842" t="s">
        <v>8221</v>
      </c>
      <c r="H1842">
        <v>13</v>
      </c>
      <c r="AL1842" t="s">
        <v>8219</v>
      </c>
      <c r="AM1842">
        <v>40</v>
      </c>
    </row>
    <row r="1843" spans="1:39" x14ac:dyDescent="0.25">
      <c r="A1843" t="s">
        <v>8219</v>
      </c>
      <c r="B1843">
        <v>36</v>
      </c>
      <c r="G1843" t="s">
        <v>8221</v>
      </c>
      <c r="H1843">
        <v>0</v>
      </c>
      <c r="AL1843" t="s">
        <v>8219</v>
      </c>
      <c r="AM1843">
        <v>18</v>
      </c>
    </row>
    <row r="1844" spans="1:39" x14ac:dyDescent="0.25">
      <c r="A1844" t="s">
        <v>8219</v>
      </c>
      <c r="B1844">
        <v>14</v>
      </c>
      <c r="G1844" t="s">
        <v>8221</v>
      </c>
      <c r="H1844">
        <v>6</v>
      </c>
      <c r="AL1844" t="s">
        <v>8219</v>
      </c>
      <c r="AM1844">
        <v>39</v>
      </c>
    </row>
    <row r="1845" spans="1:39" x14ac:dyDescent="0.25">
      <c r="A1845" t="s">
        <v>8219</v>
      </c>
      <c r="B1845">
        <v>18</v>
      </c>
      <c r="G1845" t="s">
        <v>8221</v>
      </c>
      <c r="H1845">
        <v>0</v>
      </c>
      <c r="AL1845" t="s">
        <v>8219</v>
      </c>
      <c r="AM1845">
        <v>21</v>
      </c>
    </row>
    <row r="1846" spans="1:39" x14ac:dyDescent="0.25">
      <c r="A1846" t="s">
        <v>8219</v>
      </c>
      <c r="B1846">
        <v>82</v>
      </c>
      <c r="G1846" t="s">
        <v>8221</v>
      </c>
      <c r="H1846">
        <v>1</v>
      </c>
      <c r="AL1846" t="s">
        <v>8219</v>
      </c>
      <c r="AM1846">
        <v>30</v>
      </c>
    </row>
    <row r="1847" spans="1:39" x14ac:dyDescent="0.25">
      <c r="A1847" t="s">
        <v>8219</v>
      </c>
      <c r="B1847">
        <v>43</v>
      </c>
      <c r="G1847" t="s">
        <v>8221</v>
      </c>
      <c r="H1847">
        <v>0</v>
      </c>
      <c r="AL1847" t="s">
        <v>8219</v>
      </c>
      <c r="AM1847">
        <v>27</v>
      </c>
    </row>
    <row r="1848" spans="1:39" x14ac:dyDescent="0.25">
      <c r="A1848" t="s">
        <v>8219</v>
      </c>
      <c r="B1848">
        <v>8</v>
      </c>
      <c r="G1848" t="s">
        <v>8221</v>
      </c>
      <c r="H1848">
        <v>12</v>
      </c>
      <c r="AL1848" t="s">
        <v>8219</v>
      </c>
      <c r="AM1848">
        <v>35</v>
      </c>
    </row>
    <row r="1849" spans="1:39" x14ac:dyDescent="0.25">
      <c r="A1849" t="s">
        <v>8219</v>
      </c>
      <c r="B1849">
        <v>45</v>
      </c>
      <c r="G1849" t="s">
        <v>8221</v>
      </c>
      <c r="H1849">
        <v>2</v>
      </c>
      <c r="AL1849" t="s">
        <v>8219</v>
      </c>
      <c r="AM1849">
        <v>13</v>
      </c>
    </row>
    <row r="1850" spans="1:39" x14ac:dyDescent="0.25">
      <c r="A1850" t="s">
        <v>8219</v>
      </c>
      <c r="B1850">
        <v>20</v>
      </c>
      <c r="G1850" t="s">
        <v>8221</v>
      </c>
      <c r="H1850">
        <v>6</v>
      </c>
      <c r="AL1850" t="s">
        <v>8219</v>
      </c>
      <c r="AM1850">
        <v>23</v>
      </c>
    </row>
    <row r="1851" spans="1:39" x14ac:dyDescent="0.25">
      <c r="A1851" t="s">
        <v>8219</v>
      </c>
      <c r="B1851">
        <v>31</v>
      </c>
      <c r="G1851" t="s">
        <v>8221</v>
      </c>
      <c r="H1851">
        <v>1</v>
      </c>
      <c r="AL1851" t="s">
        <v>8219</v>
      </c>
      <c r="AM1851">
        <v>39</v>
      </c>
    </row>
    <row r="1852" spans="1:39" x14ac:dyDescent="0.25">
      <c r="A1852" t="s">
        <v>8219</v>
      </c>
      <c r="B1852">
        <v>25</v>
      </c>
      <c r="G1852" t="s">
        <v>8221</v>
      </c>
      <c r="H1852">
        <v>1</v>
      </c>
      <c r="AL1852" t="s">
        <v>8219</v>
      </c>
      <c r="AM1852">
        <v>35</v>
      </c>
    </row>
    <row r="1853" spans="1:39" x14ac:dyDescent="0.25">
      <c r="A1853" t="s">
        <v>8219</v>
      </c>
      <c r="B1853">
        <v>14</v>
      </c>
      <c r="G1853" t="s">
        <v>8221</v>
      </c>
      <c r="H1853">
        <v>5</v>
      </c>
      <c r="AL1853" t="s">
        <v>8219</v>
      </c>
      <c r="AM1853">
        <v>27</v>
      </c>
    </row>
    <row r="1854" spans="1:39" x14ac:dyDescent="0.25">
      <c r="A1854" t="s">
        <v>8219</v>
      </c>
      <c r="B1854">
        <v>45</v>
      </c>
      <c r="G1854" t="s">
        <v>8221</v>
      </c>
      <c r="H1854">
        <v>0</v>
      </c>
      <c r="AL1854" t="s">
        <v>8219</v>
      </c>
      <c r="AM1854">
        <v>21</v>
      </c>
    </row>
    <row r="1855" spans="1:39" x14ac:dyDescent="0.25">
      <c r="A1855" t="s">
        <v>8219</v>
      </c>
      <c r="B1855">
        <v>20</v>
      </c>
      <c r="G1855" t="s">
        <v>8221</v>
      </c>
      <c r="H1855">
        <v>3</v>
      </c>
      <c r="AL1855" t="s">
        <v>8219</v>
      </c>
      <c r="AM1855">
        <v>104</v>
      </c>
    </row>
    <row r="1856" spans="1:39" x14ac:dyDescent="0.25">
      <c r="A1856" t="s">
        <v>8219</v>
      </c>
      <c r="B1856">
        <v>39</v>
      </c>
      <c r="G1856" t="s">
        <v>8221</v>
      </c>
      <c r="H1856">
        <v>8</v>
      </c>
      <c r="AL1856" t="s">
        <v>8219</v>
      </c>
      <c r="AM1856">
        <v>19</v>
      </c>
    </row>
    <row r="1857" spans="1:39" x14ac:dyDescent="0.25">
      <c r="A1857" t="s">
        <v>8219</v>
      </c>
      <c r="B1857">
        <v>16</v>
      </c>
      <c r="G1857" t="s">
        <v>8221</v>
      </c>
      <c r="H1857">
        <v>3</v>
      </c>
      <c r="AL1857" t="s">
        <v>8219</v>
      </c>
      <c r="AM1857">
        <v>97</v>
      </c>
    </row>
    <row r="1858" spans="1:39" x14ac:dyDescent="0.25">
      <c r="A1858" t="s">
        <v>8219</v>
      </c>
      <c r="B1858">
        <v>37</v>
      </c>
      <c r="G1858" t="s">
        <v>8221</v>
      </c>
      <c r="H1858">
        <v>8</v>
      </c>
      <c r="AL1858" t="s">
        <v>8219</v>
      </c>
      <c r="AM1858">
        <v>27</v>
      </c>
    </row>
    <row r="1859" spans="1:39" x14ac:dyDescent="0.25">
      <c r="A1859" t="s">
        <v>8219</v>
      </c>
      <c r="B1859">
        <v>14</v>
      </c>
      <c r="G1859" t="s">
        <v>8221</v>
      </c>
      <c r="H1859">
        <v>1</v>
      </c>
      <c r="AL1859" t="s">
        <v>8219</v>
      </c>
      <c r="AM1859">
        <v>24</v>
      </c>
    </row>
    <row r="1860" spans="1:39" x14ac:dyDescent="0.25">
      <c r="A1860" t="s">
        <v>8219</v>
      </c>
      <c r="B1860">
        <v>21</v>
      </c>
      <c r="G1860" t="s">
        <v>8221</v>
      </c>
      <c r="H1860">
        <v>4</v>
      </c>
      <c r="AL1860" t="s">
        <v>8219</v>
      </c>
      <c r="AM1860">
        <v>13</v>
      </c>
    </row>
    <row r="1861" spans="1:39" x14ac:dyDescent="0.25">
      <c r="A1861" t="s">
        <v>8219</v>
      </c>
      <c r="B1861">
        <v>69</v>
      </c>
      <c r="G1861" t="s">
        <v>8221</v>
      </c>
      <c r="H1861">
        <v>8</v>
      </c>
      <c r="AL1861" t="s">
        <v>8219</v>
      </c>
      <c r="AM1861">
        <v>46</v>
      </c>
    </row>
    <row r="1862" spans="1:39" x14ac:dyDescent="0.25">
      <c r="A1862" t="s">
        <v>8219</v>
      </c>
      <c r="B1862">
        <v>16</v>
      </c>
      <c r="G1862" t="s">
        <v>8221</v>
      </c>
      <c r="H1862">
        <v>1</v>
      </c>
      <c r="AL1862" t="s">
        <v>8219</v>
      </c>
      <c r="AM1862">
        <v>4</v>
      </c>
    </row>
    <row r="1863" spans="1:39" x14ac:dyDescent="0.25">
      <c r="A1863" t="s">
        <v>8219</v>
      </c>
      <c r="B1863">
        <v>55</v>
      </c>
      <c r="G1863" t="s">
        <v>8221</v>
      </c>
      <c r="H1863">
        <v>5</v>
      </c>
      <c r="AL1863" t="s">
        <v>8219</v>
      </c>
      <c r="AM1863">
        <v>40</v>
      </c>
    </row>
    <row r="1864" spans="1:39" x14ac:dyDescent="0.25">
      <c r="A1864" t="s">
        <v>8219</v>
      </c>
      <c r="B1864">
        <v>27</v>
      </c>
      <c r="G1864" t="s">
        <v>8221</v>
      </c>
      <c r="H1864">
        <v>0</v>
      </c>
      <c r="AL1864" t="s">
        <v>8219</v>
      </c>
      <c r="AM1864">
        <v>44</v>
      </c>
    </row>
    <row r="1865" spans="1:39" x14ac:dyDescent="0.25">
      <c r="A1865" t="s">
        <v>8219</v>
      </c>
      <c r="B1865">
        <v>36</v>
      </c>
      <c r="G1865" t="s">
        <v>8221</v>
      </c>
      <c r="H1865">
        <v>0</v>
      </c>
      <c r="AL1865" t="s">
        <v>8219</v>
      </c>
      <c r="AM1865">
        <v>35</v>
      </c>
    </row>
    <row r="1866" spans="1:39" x14ac:dyDescent="0.25">
      <c r="A1866" t="s">
        <v>8219</v>
      </c>
      <c r="B1866">
        <v>19</v>
      </c>
      <c r="G1866" t="s">
        <v>8221</v>
      </c>
      <c r="H1866">
        <v>1</v>
      </c>
      <c r="AL1866" t="s">
        <v>8219</v>
      </c>
      <c r="AM1866">
        <v>63</v>
      </c>
    </row>
    <row r="1867" spans="1:39" x14ac:dyDescent="0.25">
      <c r="A1867" t="s">
        <v>8219</v>
      </c>
      <c r="B1867">
        <v>12</v>
      </c>
      <c r="G1867" t="s">
        <v>8221</v>
      </c>
      <c r="H1867">
        <v>0</v>
      </c>
      <c r="AL1867" t="s">
        <v>8219</v>
      </c>
      <c r="AM1867">
        <v>89</v>
      </c>
    </row>
    <row r="1868" spans="1:39" x14ac:dyDescent="0.25">
      <c r="A1868" t="s">
        <v>8219</v>
      </c>
      <c r="B1868">
        <v>17</v>
      </c>
      <c r="G1868" t="s">
        <v>8221</v>
      </c>
      <c r="H1868">
        <v>0</v>
      </c>
      <c r="AL1868" t="s">
        <v>8219</v>
      </c>
      <c r="AM1868">
        <v>15</v>
      </c>
    </row>
    <row r="1869" spans="1:39" x14ac:dyDescent="0.25">
      <c r="A1869" t="s">
        <v>8219</v>
      </c>
      <c r="B1869">
        <v>114</v>
      </c>
      <c r="G1869" t="s">
        <v>8221</v>
      </c>
      <c r="H1869">
        <v>6</v>
      </c>
      <c r="AL1869" t="s">
        <v>8219</v>
      </c>
      <c r="AM1869">
        <v>46</v>
      </c>
    </row>
    <row r="1870" spans="1:39" x14ac:dyDescent="0.25">
      <c r="A1870" t="s">
        <v>8219</v>
      </c>
      <c r="B1870">
        <v>93</v>
      </c>
      <c r="G1870" t="s">
        <v>8221</v>
      </c>
      <c r="H1870">
        <v>6</v>
      </c>
      <c r="AL1870" t="s">
        <v>8219</v>
      </c>
      <c r="AM1870">
        <v>33</v>
      </c>
    </row>
    <row r="1871" spans="1:39" x14ac:dyDescent="0.25">
      <c r="A1871" t="s">
        <v>8219</v>
      </c>
      <c r="B1871">
        <v>36</v>
      </c>
      <c r="G1871" t="s">
        <v>8221</v>
      </c>
      <c r="H1871">
        <v>14</v>
      </c>
      <c r="AL1871" t="s">
        <v>8219</v>
      </c>
      <c r="AM1871">
        <v>52</v>
      </c>
    </row>
    <row r="1872" spans="1:39" x14ac:dyDescent="0.25">
      <c r="A1872" t="s">
        <v>8219</v>
      </c>
      <c r="B1872">
        <v>61</v>
      </c>
      <c r="G1872" t="s">
        <v>8221</v>
      </c>
      <c r="H1872">
        <v>6</v>
      </c>
      <c r="AL1872" t="s">
        <v>8219</v>
      </c>
      <c r="AM1872">
        <v>7</v>
      </c>
    </row>
    <row r="1873" spans="1:39" x14ac:dyDescent="0.25">
      <c r="A1873" t="s">
        <v>8219</v>
      </c>
      <c r="B1873">
        <v>47</v>
      </c>
      <c r="G1873" t="s">
        <v>8221</v>
      </c>
      <c r="H1873">
        <v>33</v>
      </c>
      <c r="AL1873" t="s">
        <v>8219</v>
      </c>
      <c r="AM1873">
        <v>28</v>
      </c>
    </row>
    <row r="1874" spans="1:39" x14ac:dyDescent="0.25">
      <c r="A1874" t="s">
        <v>8219</v>
      </c>
      <c r="B1874">
        <v>17</v>
      </c>
      <c r="G1874" t="s">
        <v>8221</v>
      </c>
      <c r="H1874">
        <v>4</v>
      </c>
      <c r="AL1874" t="s">
        <v>8219</v>
      </c>
      <c r="AM1874">
        <v>11</v>
      </c>
    </row>
    <row r="1875" spans="1:39" x14ac:dyDescent="0.25">
      <c r="A1875" t="s">
        <v>8219</v>
      </c>
      <c r="B1875">
        <v>63</v>
      </c>
      <c r="G1875" t="s">
        <v>8221</v>
      </c>
      <c r="H1875">
        <v>1</v>
      </c>
      <c r="AL1875" t="s">
        <v>8219</v>
      </c>
      <c r="AM1875">
        <v>15</v>
      </c>
    </row>
    <row r="1876" spans="1:39" x14ac:dyDescent="0.25">
      <c r="A1876" t="s">
        <v>8219</v>
      </c>
      <c r="B1876">
        <v>9</v>
      </c>
      <c r="G1876" t="s">
        <v>8221</v>
      </c>
      <c r="H1876">
        <v>0</v>
      </c>
      <c r="AL1876" t="s">
        <v>8219</v>
      </c>
      <c r="AM1876">
        <v>30</v>
      </c>
    </row>
    <row r="1877" spans="1:39" x14ac:dyDescent="0.25">
      <c r="A1877" t="s">
        <v>8219</v>
      </c>
      <c r="B1877">
        <v>30</v>
      </c>
      <c r="G1877" t="s">
        <v>8221</v>
      </c>
      <c r="H1877">
        <v>6</v>
      </c>
      <c r="AL1877" t="s">
        <v>8219</v>
      </c>
      <c r="AM1877">
        <v>27</v>
      </c>
    </row>
    <row r="1878" spans="1:39" x14ac:dyDescent="0.25">
      <c r="A1878" t="s">
        <v>8219</v>
      </c>
      <c r="B1878">
        <v>23</v>
      </c>
      <c r="G1878" t="s">
        <v>8221</v>
      </c>
      <c r="H1878">
        <v>6</v>
      </c>
      <c r="AL1878" t="s">
        <v>8219</v>
      </c>
      <c r="AM1878">
        <v>28</v>
      </c>
    </row>
    <row r="1879" spans="1:39" x14ac:dyDescent="0.25">
      <c r="A1879" t="s">
        <v>8219</v>
      </c>
      <c r="B1879">
        <v>33</v>
      </c>
      <c r="G1879" t="s">
        <v>8221</v>
      </c>
      <c r="H1879">
        <v>1</v>
      </c>
      <c r="AL1879" t="s">
        <v>8219</v>
      </c>
      <c r="AM1879">
        <v>17</v>
      </c>
    </row>
    <row r="1880" spans="1:39" x14ac:dyDescent="0.25">
      <c r="A1880" t="s">
        <v>8219</v>
      </c>
      <c r="B1880">
        <v>39</v>
      </c>
      <c r="G1880" t="s">
        <v>8221</v>
      </c>
      <c r="H1880">
        <v>3</v>
      </c>
      <c r="AL1880" t="s">
        <v>8219</v>
      </c>
      <c r="AM1880">
        <v>50</v>
      </c>
    </row>
    <row r="1881" spans="1:39" x14ac:dyDescent="0.25">
      <c r="A1881" t="s">
        <v>8219</v>
      </c>
      <c r="B1881">
        <v>17</v>
      </c>
      <c r="AL1881" t="s">
        <v>8219</v>
      </c>
      <c r="AM1881">
        <v>26</v>
      </c>
    </row>
    <row r="1882" spans="1:39" x14ac:dyDescent="0.25">
      <c r="A1882" t="s">
        <v>8219</v>
      </c>
      <c r="B1882">
        <v>6</v>
      </c>
      <c r="AL1882" t="s">
        <v>8219</v>
      </c>
      <c r="AM1882">
        <v>88</v>
      </c>
    </row>
    <row r="1883" spans="1:39" x14ac:dyDescent="0.25">
      <c r="A1883" t="s">
        <v>8219</v>
      </c>
      <c r="B1883">
        <v>39</v>
      </c>
      <c r="AL1883" t="s">
        <v>8219</v>
      </c>
      <c r="AM1883">
        <v>91</v>
      </c>
    </row>
    <row r="1884" spans="1:39" x14ac:dyDescent="0.25">
      <c r="A1884" t="s">
        <v>8219</v>
      </c>
      <c r="B1884">
        <v>57</v>
      </c>
      <c r="AL1884" t="s">
        <v>8219</v>
      </c>
      <c r="AM1884">
        <v>3</v>
      </c>
    </row>
    <row r="1885" spans="1:39" x14ac:dyDescent="0.25">
      <c r="A1885" t="s">
        <v>8219</v>
      </c>
      <c r="B1885">
        <v>56</v>
      </c>
      <c r="AL1885" t="s">
        <v>8219</v>
      </c>
      <c r="AM1885">
        <v>28</v>
      </c>
    </row>
    <row r="1886" spans="1:39" x14ac:dyDescent="0.25">
      <c r="A1886" t="s">
        <v>8219</v>
      </c>
      <c r="B1886">
        <v>13</v>
      </c>
      <c r="AL1886" t="s">
        <v>8219</v>
      </c>
      <c r="AM1886">
        <v>77</v>
      </c>
    </row>
    <row r="1887" spans="1:39" x14ac:dyDescent="0.25">
      <c r="A1887" t="s">
        <v>8219</v>
      </c>
      <c r="B1887">
        <v>95</v>
      </c>
      <c r="AL1887" t="s">
        <v>8219</v>
      </c>
      <c r="AM1887">
        <v>27</v>
      </c>
    </row>
    <row r="1888" spans="1:39" x14ac:dyDescent="0.25">
      <c r="A1888" t="s">
        <v>8219</v>
      </c>
      <c r="B1888">
        <v>80</v>
      </c>
      <c r="AL1888" t="s">
        <v>8219</v>
      </c>
      <c r="AM1888">
        <v>107</v>
      </c>
    </row>
    <row r="1889" spans="1:39" x14ac:dyDescent="0.25">
      <c r="A1889" t="s">
        <v>8219</v>
      </c>
      <c r="B1889">
        <v>133</v>
      </c>
      <c r="AL1889" t="s">
        <v>8219</v>
      </c>
      <c r="AM1889">
        <v>96</v>
      </c>
    </row>
    <row r="1890" spans="1:39" x14ac:dyDescent="0.25">
      <c r="A1890" t="s">
        <v>8219</v>
      </c>
      <c r="B1890">
        <v>44</v>
      </c>
      <c r="AL1890" t="s">
        <v>8219</v>
      </c>
      <c r="AM1890">
        <v>56</v>
      </c>
    </row>
    <row r="1891" spans="1:39" x14ac:dyDescent="0.25">
      <c r="A1891" t="s">
        <v>8219</v>
      </c>
      <c r="B1891">
        <v>30</v>
      </c>
      <c r="AL1891" t="s">
        <v>8219</v>
      </c>
      <c r="AM1891">
        <v>58</v>
      </c>
    </row>
    <row r="1892" spans="1:39" x14ac:dyDescent="0.25">
      <c r="A1892" t="s">
        <v>8219</v>
      </c>
      <c r="B1892">
        <v>56</v>
      </c>
      <c r="AL1892" t="s">
        <v>8219</v>
      </c>
      <c r="AM1892">
        <v>15</v>
      </c>
    </row>
    <row r="1893" spans="1:39" x14ac:dyDescent="0.25">
      <c r="A1893" t="s">
        <v>8219</v>
      </c>
      <c r="B1893">
        <v>66</v>
      </c>
      <c r="AL1893" t="s">
        <v>8219</v>
      </c>
      <c r="AM1893">
        <v>20</v>
      </c>
    </row>
    <row r="1894" spans="1:39" x14ac:dyDescent="0.25">
      <c r="A1894" t="s">
        <v>8219</v>
      </c>
      <c r="B1894">
        <v>29</v>
      </c>
      <c r="AL1894" t="s">
        <v>8219</v>
      </c>
      <c r="AM1894">
        <v>38</v>
      </c>
    </row>
    <row r="1895" spans="1:39" x14ac:dyDescent="0.25">
      <c r="A1895" t="s">
        <v>8219</v>
      </c>
      <c r="B1895">
        <v>72</v>
      </c>
      <c r="AL1895" t="s">
        <v>8219</v>
      </c>
      <c r="AM1895">
        <v>33</v>
      </c>
    </row>
    <row r="1896" spans="1:39" x14ac:dyDescent="0.25">
      <c r="A1896" t="s">
        <v>8219</v>
      </c>
      <c r="B1896">
        <v>27</v>
      </c>
      <c r="AL1896" t="s">
        <v>8219</v>
      </c>
      <c r="AM1896">
        <v>57</v>
      </c>
    </row>
    <row r="1897" spans="1:39" x14ac:dyDescent="0.25">
      <c r="A1897" t="s">
        <v>8219</v>
      </c>
      <c r="B1897">
        <v>10</v>
      </c>
      <c r="AL1897" t="s">
        <v>8219</v>
      </c>
      <c r="AM1897">
        <v>25</v>
      </c>
    </row>
    <row r="1898" spans="1:39" x14ac:dyDescent="0.25">
      <c r="A1898" t="s">
        <v>8219</v>
      </c>
      <c r="B1898">
        <v>35</v>
      </c>
      <c r="AL1898" t="s">
        <v>8219</v>
      </c>
      <c r="AM1898">
        <v>14</v>
      </c>
    </row>
    <row r="1899" spans="1:39" x14ac:dyDescent="0.25">
      <c r="A1899" t="s">
        <v>8219</v>
      </c>
      <c r="B1899">
        <v>29</v>
      </c>
      <c r="AL1899" t="s">
        <v>8219</v>
      </c>
      <c r="AM1899">
        <v>94</v>
      </c>
    </row>
    <row r="1900" spans="1:39" x14ac:dyDescent="0.25">
      <c r="A1900" t="s">
        <v>8219</v>
      </c>
      <c r="B1900">
        <v>13</v>
      </c>
      <c r="AL1900" t="s">
        <v>8219</v>
      </c>
      <c r="AM1900">
        <v>59</v>
      </c>
    </row>
    <row r="1901" spans="1:39" x14ac:dyDescent="0.25">
      <c r="A1901" t="s">
        <v>8219</v>
      </c>
      <c r="B1901">
        <v>72</v>
      </c>
      <c r="AL1901" t="s">
        <v>8219</v>
      </c>
      <c r="AM1901">
        <v>36</v>
      </c>
    </row>
    <row r="1902" spans="1:39" x14ac:dyDescent="0.25">
      <c r="A1902" t="s">
        <v>8219</v>
      </c>
      <c r="B1902">
        <v>78</v>
      </c>
      <c r="AL1902" t="s">
        <v>8219</v>
      </c>
      <c r="AM1902">
        <v>115</v>
      </c>
    </row>
    <row r="1903" spans="1:39" x14ac:dyDescent="0.25">
      <c r="A1903" t="s">
        <v>8219</v>
      </c>
      <c r="B1903">
        <v>49</v>
      </c>
      <c r="AL1903" t="s">
        <v>8219</v>
      </c>
      <c r="AM1903">
        <v>30</v>
      </c>
    </row>
    <row r="1904" spans="1:39" x14ac:dyDescent="0.25">
      <c r="A1904" t="s">
        <v>8219</v>
      </c>
      <c r="B1904">
        <v>42</v>
      </c>
      <c r="AL1904" t="s">
        <v>8219</v>
      </c>
      <c r="AM1904">
        <v>52</v>
      </c>
    </row>
    <row r="1905" spans="1:39" x14ac:dyDescent="0.25">
      <c r="A1905" t="s">
        <v>8219</v>
      </c>
      <c r="B1905">
        <v>35</v>
      </c>
      <c r="AL1905" t="s">
        <v>8219</v>
      </c>
      <c r="AM1905">
        <v>27</v>
      </c>
    </row>
    <row r="1906" spans="1:39" x14ac:dyDescent="0.25">
      <c r="A1906" t="s">
        <v>8219</v>
      </c>
      <c r="B1906">
        <v>42</v>
      </c>
      <c r="AL1906" t="s">
        <v>8219</v>
      </c>
      <c r="AM1906">
        <v>24</v>
      </c>
    </row>
    <row r="1907" spans="1:39" x14ac:dyDescent="0.25">
      <c r="A1907" t="s">
        <v>8219</v>
      </c>
      <c r="B1907">
        <v>42</v>
      </c>
      <c r="AL1907" t="s">
        <v>8219</v>
      </c>
      <c r="AM1907">
        <v>10</v>
      </c>
    </row>
    <row r="1908" spans="1:39" x14ac:dyDescent="0.25">
      <c r="A1908" t="s">
        <v>8219</v>
      </c>
      <c r="B1908">
        <v>31</v>
      </c>
      <c r="AL1908" t="s">
        <v>8219</v>
      </c>
      <c r="AM1908">
        <v>30</v>
      </c>
    </row>
    <row r="1909" spans="1:39" x14ac:dyDescent="0.25">
      <c r="A1909" t="s">
        <v>8219</v>
      </c>
      <c r="B1909">
        <v>38</v>
      </c>
      <c r="AL1909" t="s">
        <v>8219</v>
      </c>
      <c r="AM1909">
        <v>71</v>
      </c>
    </row>
    <row r="1910" spans="1:39" x14ac:dyDescent="0.25">
      <c r="A1910" t="s">
        <v>8219</v>
      </c>
      <c r="B1910">
        <v>8</v>
      </c>
      <c r="AL1910" t="s">
        <v>8219</v>
      </c>
      <c r="AM1910">
        <v>10</v>
      </c>
    </row>
    <row r="1911" spans="1:39" x14ac:dyDescent="0.25">
      <c r="A1911" t="s">
        <v>8219</v>
      </c>
      <c r="B1911">
        <v>39</v>
      </c>
      <c r="AL1911" t="s">
        <v>8219</v>
      </c>
      <c r="AM1911">
        <v>24</v>
      </c>
    </row>
    <row r="1912" spans="1:39" x14ac:dyDescent="0.25">
      <c r="A1912" t="s">
        <v>8219</v>
      </c>
      <c r="B1912">
        <v>29</v>
      </c>
      <c r="AL1912" t="s">
        <v>8219</v>
      </c>
      <c r="AM1912">
        <v>38</v>
      </c>
    </row>
    <row r="1913" spans="1:39" x14ac:dyDescent="0.25">
      <c r="A1913" t="s">
        <v>8219</v>
      </c>
      <c r="B1913">
        <v>72</v>
      </c>
      <c r="AL1913" t="s">
        <v>8219</v>
      </c>
      <c r="AM1913">
        <v>26</v>
      </c>
    </row>
    <row r="1914" spans="1:39" x14ac:dyDescent="0.25">
      <c r="A1914" t="s">
        <v>8219</v>
      </c>
      <c r="B1914">
        <v>15</v>
      </c>
      <c r="AL1914" t="s">
        <v>8219</v>
      </c>
      <c r="AM1914">
        <v>19</v>
      </c>
    </row>
    <row r="1915" spans="1:39" x14ac:dyDescent="0.25">
      <c r="A1915" t="s">
        <v>8219</v>
      </c>
      <c r="B1915">
        <v>33</v>
      </c>
      <c r="AL1915" t="s">
        <v>8219</v>
      </c>
      <c r="AM1915">
        <v>11</v>
      </c>
    </row>
    <row r="1916" spans="1:39" x14ac:dyDescent="0.25">
      <c r="A1916" t="s">
        <v>8219</v>
      </c>
      <c r="B1916">
        <v>15</v>
      </c>
      <c r="AL1916" t="s">
        <v>8219</v>
      </c>
      <c r="AM1916">
        <v>27</v>
      </c>
    </row>
    <row r="1917" spans="1:39" x14ac:dyDescent="0.25">
      <c r="A1917" t="s">
        <v>8219</v>
      </c>
      <c r="B1917">
        <v>19</v>
      </c>
      <c r="AL1917" t="s">
        <v>8219</v>
      </c>
      <c r="AM1917">
        <v>34</v>
      </c>
    </row>
    <row r="1918" spans="1:39" x14ac:dyDescent="0.25">
      <c r="A1918" t="s">
        <v>8219</v>
      </c>
      <c r="B1918">
        <v>17</v>
      </c>
      <c r="AL1918" t="s">
        <v>8219</v>
      </c>
      <c r="AM1918">
        <v>20</v>
      </c>
    </row>
    <row r="1919" spans="1:39" x14ac:dyDescent="0.25">
      <c r="A1919" t="s">
        <v>8219</v>
      </c>
      <c r="B1919">
        <v>44</v>
      </c>
      <c r="AL1919" t="s">
        <v>8219</v>
      </c>
      <c r="AM1919">
        <v>37</v>
      </c>
    </row>
    <row r="1920" spans="1:39" x14ac:dyDescent="0.25">
      <c r="A1920" t="s">
        <v>8219</v>
      </c>
      <c r="B1920">
        <v>10</v>
      </c>
      <c r="AL1920" t="s">
        <v>8219</v>
      </c>
      <c r="AM1920">
        <v>20</v>
      </c>
    </row>
    <row r="1921" spans="1:39" x14ac:dyDescent="0.25">
      <c r="A1921" t="s">
        <v>8219</v>
      </c>
      <c r="B1921">
        <v>46</v>
      </c>
      <c r="AL1921" t="s">
        <v>8219</v>
      </c>
      <c r="AM1921">
        <v>10</v>
      </c>
    </row>
    <row r="1922" spans="1:39" x14ac:dyDescent="0.25">
      <c r="A1922" t="s">
        <v>8219</v>
      </c>
      <c r="B1922">
        <v>11</v>
      </c>
      <c r="AL1922" t="s">
        <v>8219</v>
      </c>
      <c r="AM1922">
        <v>26</v>
      </c>
    </row>
    <row r="1923" spans="1:39" x14ac:dyDescent="0.25">
      <c r="A1923" t="s">
        <v>8219</v>
      </c>
      <c r="B1923">
        <v>13</v>
      </c>
      <c r="AL1923" t="s">
        <v>8219</v>
      </c>
      <c r="AM1923">
        <v>20</v>
      </c>
    </row>
    <row r="1924" spans="1:39" x14ac:dyDescent="0.25">
      <c r="A1924" t="s">
        <v>8219</v>
      </c>
      <c r="B1924">
        <v>33</v>
      </c>
      <c r="AL1924" t="s">
        <v>8219</v>
      </c>
      <c r="AM1924">
        <v>46</v>
      </c>
    </row>
    <row r="1925" spans="1:39" x14ac:dyDescent="0.25">
      <c r="A1925" t="s">
        <v>8219</v>
      </c>
      <c r="B1925">
        <v>28</v>
      </c>
      <c r="AL1925" t="s">
        <v>8219</v>
      </c>
      <c r="AM1925">
        <v>76</v>
      </c>
    </row>
    <row r="1926" spans="1:39" x14ac:dyDescent="0.25">
      <c r="A1926" t="s">
        <v>8219</v>
      </c>
      <c r="B1926">
        <v>21</v>
      </c>
      <c r="AL1926" t="s">
        <v>8219</v>
      </c>
      <c r="AM1926">
        <v>41</v>
      </c>
    </row>
    <row r="1927" spans="1:39" x14ac:dyDescent="0.25">
      <c r="A1927" t="s">
        <v>8219</v>
      </c>
      <c r="B1927">
        <v>13</v>
      </c>
      <c r="AL1927" t="s">
        <v>8219</v>
      </c>
      <c r="AM1927">
        <v>7</v>
      </c>
    </row>
    <row r="1928" spans="1:39" x14ac:dyDescent="0.25">
      <c r="A1928" t="s">
        <v>8219</v>
      </c>
      <c r="B1928">
        <v>34</v>
      </c>
      <c r="AL1928" t="s">
        <v>8219</v>
      </c>
      <c r="AM1928">
        <v>49</v>
      </c>
    </row>
    <row r="1929" spans="1:39" x14ac:dyDescent="0.25">
      <c r="A1929" t="s">
        <v>8219</v>
      </c>
      <c r="B1929">
        <v>80</v>
      </c>
      <c r="AL1929" t="s">
        <v>8219</v>
      </c>
      <c r="AM1929">
        <v>26</v>
      </c>
    </row>
    <row r="1930" spans="1:39" x14ac:dyDescent="0.25">
      <c r="A1930" t="s">
        <v>8219</v>
      </c>
      <c r="B1930">
        <v>74</v>
      </c>
      <c r="AL1930" t="s">
        <v>8219</v>
      </c>
      <c r="AM1930">
        <v>65</v>
      </c>
    </row>
    <row r="1931" spans="1:39" x14ac:dyDescent="0.25">
      <c r="A1931" t="s">
        <v>8219</v>
      </c>
      <c r="B1931">
        <v>7</v>
      </c>
      <c r="AL1931" t="s">
        <v>8219</v>
      </c>
      <c r="AM1931">
        <v>28</v>
      </c>
    </row>
    <row r="1932" spans="1:39" x14ac:dyDescent="0.25">
      <c r="A1932" t="s">
        <v>8219</v>
      </c>
      <c r="B1932">
        <v>34</v>
      </c>
      <c r="AL1932" t="s">
        <v>8219</v>
      </c>
      <c r="AM1932">
        <v>8</v>
      </c>
    </row>
    <row r="1933" spans="1:39" x14ac:dyDescent="0.25">
      <c r="A1933" t="s">
        <v>8219</v>
      </c>
      <c r="B1933">
        <v>86</v>
      </c>
      <c r="AL1933" t="s">
        <v>8219</v>
      </c>
      <c r="AM1933">
        <v>3</v>
      </c>
    </row>
    <row r="1934" spans="1:39" x14ac:dyDescent="0.25">
      <c r="A1934" t="s">
        <v>8219</v>
      </c>
      <c r="B1934">
        <v>37</v>
      </c>
      <c r="AL1934" t="s">
        <v>8219</v>
      </c>
      <c r="AM1934">
        <v>9</v>
      </c>
    </row>
    <row r="1935" spans="1:39" x14ac:dyDescent="0.25">
      <c r="A1935" t="s">
        <v>8219</v>
      </c>
      <c r="B1935">
        <v>18</v>
      </c>
      <c r="AL1935" t="s">
        <v>8219</v>
      </c>
      <c r="AM1935">
        <v>9</v>
      </c>
    </row>
    <row r="1936" spans="1:39" x14ac:dyDescent="0.25">
      <c r="A1936" t="s">
        <v>8219</v>
      </c>
      <c r="B1936">
        <v>22</v>
      </c>
      <c r="AL1936" t="s">
        <v>8219</v>
      </c>
      <c r="AM1936">
        <v>20</v>
      </c>
    </row>
    <row r="1937" spans="1:39" x14ac:dyDescent="0.25">
      <c r="A1937" t="s">
        <v>8219</v>
      </c>
      <c r="B1937">
        <v>26</v>
      </c>
      <c r="AL1937" t="s">
        <v>8219</v>
      </c>
      <c r="AM1937">
        <v>57</v>
      </c>
    </row>
    <row r="1938" spans="1:39" x14ac:dyDescent="0.25">
      <c r="A1938" t="s">
        <v>8219</v>
      </c>
      <c r="B1938">
        <v>27</v>
      </c>
      <c r="AL1938" t="s">
        <v>8219</v>
      </c>
      <c r="AM1938">
        <v>8</v>
      </c>
    </row>
    <row r="1939" spans="1:39" x14ac:dyDescent="0.25">
      <c r="A1939" t="s">
        <v>8219</v>
      </c>
      <c r="B1939">
        <v>8</v>
      </c>
      <c r="AL1939" t="s">
        <v>8219</v>
      </c>
      <c r="AM1939">
        <v>14</v>
      </c>
    </row>
    <row r="1940" spans="1:39" x14ac:dyDescent="0.25">
      <c r="A1940" t="s">
        <v>8219</v>
      </c>
      <c r="B1940">
        <v>204</v>
      </c>
      <c r="AL1940" t="s">
        <v>8219</v>
      </c>
      <c r="AM1940">
        <v>17</v>
      </c>
    </row>
    <row r="1941" spans="1:39" x14ac:dyDescent="0.25">
      <c r="A1941" t="s">
        <v>8219</v>
      </c>
      <c r="B1941">
        <v>46</v>
      </c>
      <c r="AL1941" t="s">
        <v>8219</v>
      </c>
      <c r="AM1941">
        <v>100</v>
      </c>
    </row>
    <row r="1942" spans="1:39" x14ac:dyDescent="0.25">
      <c r="A1942" t="s">
        <v>8219</v>
      </c>
      <c r="B1942">
        <v>17</v>
      </c>
      <c r="AL1942" t="s">
        <v>8219</v>
      </c>
      <c r="AM1942">
        <v>32</v>
      </c>
    </row>
    <row r="1943" spans="1:39" x14ac:dyDescent="0.25">
      <c r="A1943" t="s">
        <v>8219</v>
      </c>
      <c r="B1943">
        <v>28</v>
      </c>
      <c r="AL1943" t="s">
        <v>8219</v>
      </c>
      <c r="AM1943">
        <v>3</v>
      </c>
    </row>
    <row r="1944" spans="1:39" x14ac:dyDescent="0.25">
      <c r="A1944" t="s">
        <v>8219</v>
      </c>
      <c r="B1944">
        <v>83</v>
      </c>
    </row>
    <row r="1945" spans="1:39" x14ac:dyDescent="0.25">
      <c r="A1945" t="s">
        <v>8219</v>
      </c>
      <c r="B1945">
        <v>13</v>
      </c>
    </row>
    <row r="1946" spans="1:39" x14ac:dyDescent="0.25">
      <c r="A1946" t="s">
        <v>8219</v>
      </c>
      <c r="B1946">
        <v>8</v>
      </c>
    </row>
    <row r="1947" spans="1:39" x14ac:dyDescent="0.25">
      <c r="A1947" t="s">
        <v>8219</v>
      </c>
      <c r="B1947">
        <v>32</v>
      </c>
    </row>
    <row r="1948" spans="1:39" x14ac:dyDescent="0.25">
      <c r="A1948" t="s">
        <v>8219</v>
      </c>
      <c r="B1948">
        <v>85</v>
      </c>
    </row>
    <row r="1949" spans="1:39" x14ac:dyDescent="0.25">
      <c r="A1949" t="s">
        <v>8219</v>
      </c>
      <c r="B1949">
        <v>29</v>
      </c>
    </row>
    <row r="1950" spans="1:39" x14ac:dyDescent="0.25">
      <c r="A1950" t="s">
        <v>8219</v>
      </c>
      <c r="B1950">
        <v>24</v>
      </c>
    </row>
    <row r="1951" spans="1:39" x14ac:dyDescent="0.25">
      <c r="A1951" t="s">
        <v>8219</v>
      </c>
      <c r="B1951">
        <v>8</v>
      </c>
    </row>
    <row r="1952" spans="1:39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G2:H1880">
    <sortCondition ref="H2:H1880"/>
  </sortState>
  <mergeCells count="1">
    <mergeCell ref="O28:AI29"/>
  </mergeCells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"failed"</formula>
    </cfRule>
  </conditionalFormatting>
  <conditionalFormatting sqref="G2:G1880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"successful"</formula>
    </cfRule>
    <cfRule type="cellIs" dxfId="8" priority="12" operator="equal">
      <formula>"failed"</formula>
    </cfRule>
  </conditionalFormatting>
  <conditionalFormatting sqref="AL3:AL1943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AP3:AP163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Outcomes Based on Launch Date</vt:lpstr>
      <vt:lpstr>Goal Outcomes</vt:lpstr>
      <vt:lpstr>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Tomas Sanchez</cp:lastModifiedBy>
  <dcterms:created xsi:type="dcterms:W3CDTF">2017-04-20T15:17:24Z</dcterms:created>
  <dcterms:modified xsi:type="dcterms:W3CDTF">2021-12-11T00:10:38Z</dcterms:modified>
</cp:coreProperties>
</file>