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d.docs.live.net/576da14dda942a9c/Documents/Data Analytics/Excel/"/>
    </mc:Choice>
  </mc:AlternateContent>
  <xr:revisionPtr revIDLastSave="435" documentId="13_ncr:1_{A8F8907B-8662-4432-AD4C-8B5CD7A59112}" xr6:coauthVersionLast="47" xr6:coauthVersionMax="47" xr10:uidLastSave="{E33DBA72-F2C7-4EE2-9D2D-CCF6BD7B0466}"/>
  <bookViews>
    <workbookView xWindow="-108" yWindow="-108" windowWidth="23256" windowHeight="12456" activeTab="3" xr2:uid="{81C367E2-4239-4A55-A794-0CF1AD6E4DA6}"/>
  </bookViews>
  <sheets>
    <sheet name="Data Set" sheetId="3" r:id="rId1"/>
    <sheet name="Tasks" sheetId="2" r:id="rId2"/>
    <sheet name="Rough Sheet" sheetId="5" r:id="rId3"/>
    <sheet name="Dashboard" sheetId="6" r:id="rId4"/>
  </sheets>
  <externalReferences>
    <externalReference r:id="rId5"/>
    <externalReference r:id="rId6"/>
    <externalReference r:id="rId7"/>
    <externalReference r:id="rId8"/>
    <externalReference r:id="rId9"/>
    <externalReference r:id="rId10"/>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Fill" hidden="1">[1]Ampoule!$AW$3:$CQ$3</definedName>
    <definedName name="_xlnm._FilterDatabase" localSheetId="0" hidden="1">'Data Set'!$C$3:$M$110</definedName>
    <definedName name="_Order1" hidden="1">255</definedName>
    <definedName name="CIQWBGuid" hidden="1">"a2b6e3b8-b817-4a66-9394-c6698475230f"</definedName>
    <definedName name="D1_Country_Sold">'Data Set'!$E$4:$E$110</definedName>
    <definedName name="D1_Date_Sold">'Data Set'!$I$4:$I$110</definedName>
    <definedName name="D1_Distributor_ID">'Data Set'!$C$4:$C$110</definedName>
    <definedName name="D1_Distributor_Name">'Data Set'!$D$4:$D$110</definedName>
    <definedName name="D1_H">'Data Set'!$C$3:$M$3</definedName>
    <definedName name="D1_MonthSold">'Data Set'!#REF!</definedName>
    <definedName name="D1_Percent_Quantity">'Data Set'!#REF!</definedName>
    <definedName name="D1_Percent_Revenue">'Data Set'!#REF!</definedName>
    <definedName name="D1_Product_Full_Name">'Data Set'!$G$4:$G$110</definedName>
    <definedName name="D1_Product_Type_Code">'Data Set'!$F$4:$F$110</definedName>
    <definedName name="D1_Quantity_Sold">'Data Set'!$K$4:$K$110</definedName>
    <definedName name="D1_Revenue">'Data Set'!$M$4:$M$110</definedName>
    <definedName name="D1_Sales_Channel">'Data Set'!$H$4:$H$110</definedName>
    <definedName name="D1_SALES_DATA">'Data Set'!$C$3:$M$110</definedName>
    <definedName name="D1_Unit_Price">'Data Set'!$L$4:$L$110</definedName>
    <definedName name="D2_Product_Lookup_Table" localSheetId="0">'[2]2b. Product ID'!$C$12:$D$22</definedName>
    <definedName name="D2_Product_Lookup_Table">'[3]2b. Product ID'!$C$12:$D$22</definedName>
    <definedName name="dropdown_effort">[4]Dropdowns!$C$32:$C$33</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_xlnm.Print_Area" localSheetId="0">'Data Set'!$A$1:$M$110</definedName>
    <definedName name="_xlnm.Print_Titles" localSheetId="0">'Data Set'!$A:$F,'Data Set'!$1:$3</definedName>
    <definedName name="R_Country">'[2]11b. Answers'!$E$71:$E$157</definedName>
    <definedName name="R_Product">'[2]11b. Answers'!$C$71:$C$81</definedName>
    <definedName name="SalesQuantity">#REF!</definedName>
    <definedName name="SalesRevenue">#REF!</definedName>
    <definedName name="SAPBEXdnldView" hidden="1">"8BP3QV0RPO6FBFRYQTIF6HCV4"</definedName>
    <definedName name="SAPBEXsysID" hidden="1">"RP5"</definedName>
    <definedName name="Slicer_Sales_Channel">#N/A</definedName>
    <definedName name="Version">[5]Welcome!$Q$19</definedName>
    <definedName name="wrn.All." localSheetId="0" hidden="1">{#N/A,#N/A,FALSE,"Summary";#N/A,#N/A,FALSE,"Detail 1";#N/A,#N/A,FALSE,"Detail 2";#N/A,#N/A,FALSE,"Act Spend"}</definedName>
    <definedName name="wrn.All." hidden="1">{#N/A,#N/A,FALSE,"Summary";#N/A,#N/A,FALSE,"Detail 1";#N/A,#N/A,FALSE,"Detail 2";#N/A,#N/A,FALSE,"Act Spend"}</definedName>
    <definedName name="wrn.MGate_Status." localSheetId="0" hidden="1">{"M_Gate_Status",#N/A,FALSE,"Report"}</definedName>
    <definedName name="wrn.MGate_Status." hidden="1">{"M_Gate_Status",#N/A,FALSE,"Report"}</definedName>
  </definedNames>
  <calcPr calcId="191029"/>
  <pivotCaches>
    <pivotCache cacheId="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0" i="3" l="1"/>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A4" i="2" l="1"/>
  <c r="A3" i="2"/>
  <c r="A2" i="2"/>
  <c r="A1" i="2"/>
</calcChain>
</file>

<file path=xl/sharedStrings.xml><?xml version="1.0" encoding="utf-8"?>
<sst xmlns="http://schemas.openxmlformats.org/spreadsheetml/2006/main" count="700" uniqueCount="253">
  <si>
    <t>Problem 1a - Instructor Lead</t>
  </si>
  <si>
    <t>Your task is to do the following to enable management gain insights and make effective decision for business growth and development</t>
  </si>
  <si>
    <t>Create a dashboard with the following components</t>
  </si>
  <si>
    <t>c. What is the revenue (in percentage) of all the sales channel</t>
  </si>
  <si>
    <t>d.Who are the top 10 distributors by revenue?</t>
  </si>
  <si>
    <t>Distributor ID</t>
  </si>
  <si>
    <t>Distributor Name</t>
  </si>
  <si>
    <t>Country</t>
  </si>
  <si>
    <t>Product Code</t>
  </si>
  <si>
    <t xml:space="preserve">Product </t>
  </si>
  <si>
    <t>Sales Channel</t>
  </si>
  <si>
    <t>Date Sold</t>
  </si>
  <si>
    <t>Month</t>
  </si>
  <si>
    <t>Quantity</t>
  </si>
  <si>
    <t>Unit Price</t>
  </si>
  <si>
    <t>Revenue</t>
  </si>
  <si>
    <t>Devin Abbott</t>
  </si>
  <si>
    <t>France</t>
  </si>
  <si>
    <t>SCHW105</t>
  </si>
  <si>
    <t>Schewepps</t>
  </si>
  <si>
    <t>Online</t>
  </si>
  <si>
    <t>November</t>
  </si>
  <si>
    <t>Aphrodite Brennan</t>
  </si>
  <si>
    <t>Malawi</t>
  </si>
  <si>
    <t>Direct</t>
  </si>
  <si>
    <t>Guinevere Key</t>
  </si>
  <si>
    <t>Colombia</t>
  </si>
  <si>
    <t>Retail</t>
  </si>
  <si>
    <t>August</t>
  </si>
  <si>
    <t>Zahir Fields</t>
  </si>
  <si>
    <t>Canada</t>
  </si>
  <si>
    <t>March</t>
  </si>
  <si>
    <t>Deacon Craig</t>
  </si>
  <si>
    <t>Mongolia</t>
  </si>
  <si>
    <t>Brynne Mcgowan</t>
  </si>
  <si>
    <t>Finland</t>
  </si>
  <si>
    <t>June</t>
  </si>
  <si>
    <t>Lani Sweet</t>
  </si>
  <si>
    <t>Vanuatu</t>
  </si>
  <si>
    <t>Noble Warner</t>
  </si>
  <si>
    <t>Burkina Faso</t>
  </si>
  <si>
    <t>SPRT104</t>
  </si>
  <si>
    <t>Sprite</t>
  </si>
  <si>
    <t>Levi Douglas</t>
  </si>
  <si>
    <t>Tanzania, United Republic of</t>
  </si>
  <si>
    <t>PEPP800</t>
  </si>
  <si>
    <t>Dr Pepper</t>
  </si>
  <si>
    <t>Jelani Odonnell</t>
  </si>
  <si>
    <t>Albania</t>
  </si>
  <si>
    <t>Jared Sandoval</t>
  </si>
  <si>
    <t>Botswana</t>
  </si>
  <si>
    <t>Hiroko Acevedo</t>
  </si>
  <si>
    <t>Burundi</t>
  </si>
  <si>
    <t>Rhona Clarke</t>
  </si>
  <si>
    <t>Zimbabwe</t>
  </si>
  <si>
    <t>January</t>
  </si>
  <si>
    <t>Tad Mack</t>
  </si>
  <si>
    <t>Iceland</t>
  </si>
  <si>
    <t>Rama Goodwin</t>
  </si>
  <si>
    <t>Tunisia</t>
  </si>
  <si>
    <t>Keaton Wolfe</t>
  </si>
  <si>
    <t>French Southern Territories</t>
  </si>
  <si>
    <t>Samuel Ayala</t>
  </si>
  <si>
    <t>Brazil</t>
  </si>
  <si>
    <t>Doris Williams</t>
  </si>
  <si>
    <t>Trinidad and Tobago</t>
  </si>
  <si>
    <t>FIVE103</t>
  </si>
  <si>
    <t>5 Alive</t>
  </si>
  <si>
    <t>Ingrid Bush</t>
  </si>
  <si>
    <t>Montserrat</t>
  </si>
  <si>
    <t>Nell Maddox</t>
  </si>
  <si>
    <t>Azerbaijan</t>
  </si>
  <si>
    <t>Benedict Byrd</t>
  </si>
  <si>
    <t>Mauritania</t>
  </si>
  <si>
    <t>Ethan Gregory</t>
  </si>
  <si>
    <t>Tuvalu</t>
  </si>
  <si>
    <t>Ursula Mcconnell</t>
  </si>
  <si>
    <t>Hungary</t>
  </si>
  <si>
    <t>September</t>
  </si>
  <si>
    <t>Fletcher Jimenez</t>
  </si>
  <si>
    <t>Chad</t>
  </si>
  <si>
    <t>COKE200</t>
  </si>
  <si>
    <t>Coke</t>
  </si>
  <si>
    <t>Isadora Mcclure</t>
  </si>
  <si>
    <t>Indonesia</t>
  </si>
  <si>
    <t>PRED100</t>
  </si>
  <si>
    <t>Predator</t>
  </si>
  <si>
    <t>Liberty Mcbride</t>
  </si>
  <si>
    <t>Fiji</t>
  </si>
  <si>
    <t>Noble Gilbert</t>
  </si>
  <si>
    <t>United States</t>
  </si>
  <si>
    <t>October</t>
  </si>
  <si>
    <t>Maxine Gentry</t>
  </si>
  <si>
    <t>Panama</t>
  </si>
  <si>
    <t>Melinda Cobb</t>
  </si>
  <si>
    <t>Uruguay</t>
  </si>
  <si>
    <t>GOLD250</t>
  </si>
  <si>
    <t>Gold Spot</t>
  </si>
  <si>
    <t>Yael Carter</t>
  </si>
  <si>
    <t>Malaysia</t>
  </si>
  <si>
    <t>February</t>
  </si>
  <si>
    <t>Kay Buckley</t>
  </si>
  <si>
    <t>Malta</t>
  </si>
  <si>
    <t>Athena Fitzpatrick</t>
  </si>
  <si>
    <t>Reunion</t>
  </si>
  <si>
    <t>Joy Vazquez</t>
  </si>
  <si>
    <t>Korea</t>
  </si>
  <si>
    <t>Amery Frazier</t>
  </si>
  <si>
    <t>Georgia</t>
  </si>
  <si>
    <t>May</t>
  </si>
  <si>
    <t>Buckminster Hopkins</t>
  </si>
  <si>
    <t>Sierra Leone</t>
  </si>
  <si>
    <t>FANA200</t>
  </si>
  <si>
    <t>Fanta</t>
  </si>
  <si>
    <t>George Best</t>
  </si>
  <si>
    <t>Western Sahara</t>
  </si>
  <si>
    <t>December</t>
  </si>
  <si>
    <t>Maxwell Parker</t>
  </si>
  <si>
    <t>Falkland Islands (Malvinas)</t>
  </si>
  <si>
    <t>July</t>
  </si>
  <si>
    <t>Lance Little</t>
  </si>
  <si>
    <t>Croatia</t>
  </si>
  <si>
    <t>Gwendolyn Walton</t>
  </si>
  <si>
    <t>Cuba</t>
  </si>
  <si>
    <t>EVER102</t>
  </si>
  <si>
    <t>EVA</t>
  </si>
  <si>
    <t>Isaac Wolf</t>
  </si>
  <si>
    <t>LIME500</t>
  </si>
  <si>
    <t>Limca</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</si>
  <si>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</si>
  <si>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</si>
  <si>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</si>
  <si>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</si>
  <si>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</si>
  <si>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</si>
  <si>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</si>
  <si>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</si>
  <si>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</si>
  <si>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</si>
  <si>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</si>
  <si>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</si>
  <si>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</si>
  <si>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</si>
  <si>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</si>
  <si>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</si>
  <si>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</si>
  <si>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</si>
  <si>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</si>
  <si>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</si>
  <si>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</si>
  <si>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</si>
  <si>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</si>
  <si>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Niger</t>
  </si>
  <si>
    <t>Gwendolyn Mccarty</t>
  </si>
  <si>
    <t>Madagascar</t>
  </si>
  <si>
    <t>Bell Prince</t>
  </si>
  <si>
    <t>Guinea</t>
  </si>
  <si>
    <t>Katelyn Joseph</t>
  </si>
  <si>
    <t>Slovenia</t>
  </si>
  <si>
    <t>Robert Juarez</t>
  </si>
  <si>
    <t>Svalbard and Jan Mayen</t>
  </si>
  <si>
    <t>Jerry Alvarado</t>
  </si>
  <si>
    <t>Korea, Republic of</t>
  </si>
  <si>
    <t>WILD100</t>
  </si>
  <si>
    <t>Monster</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</si>
  <si>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</si>
  <si>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</si>
  <si>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</si>
  <si>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</si>
  <si>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</si>
  <si>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</si>
  <si>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</si>
  <si>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</si>
  <si>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</si>
  <si>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</si>
  <si>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</si>
  <si>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</si>
  <si>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</si>
  <si>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</si>
  <si>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</si>
  <si>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</si>
  <si>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</si>
  <si>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</si>
  <si>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</si>
  <si>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</si>
  <si>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</si>
  <si>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</si>
  <si>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</si>
  <si>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</si>
  <si>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</si>
  <si>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</si>
  <si>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</si>
  <si>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</si>
  <si>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</si>
  <si>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</si>
  <si>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</si>
  <si>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</si>
  <si>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</si>
  <si>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</si>
  <si>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</si>
  <si>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</si>
  <si>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</si>
  <si>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</si>
  <si>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</si>
  <si>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</si>
  <si>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</si>
  <si>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</si>
  <si>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</si>
  <si>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</si>
  <si>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</si>
  <si>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</si>
  <si>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</si>
  <si>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</si>
  <si>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</si>
  <si>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</si>
  <si>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</si>
  <si>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</si>
  <si>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</si>
  <si>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</si>
  <si>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</si>
  <si>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</si>
  <si>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April</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</si>
  <si>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</si>
  <si>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</si>
  <si>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</si>
  <si>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</si>
  <si>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</si>
  <si>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</si>
  <si>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</si>
  <si>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</si>
  <si>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</si>
  <si>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</si>
  <si>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</si>
  <si>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</si>
  <si>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</si>
  <si>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</si>
  <si>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</si>
  <si>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</si>
  <si>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</si>
  <si>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</si>
  <si>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</si>
  <si>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</si>
  <si>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</si>
  <si>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</si>
  <si>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</si>
  <si>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</si>
  <si>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</si>
  <si>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t>a. What are the top 10 countries that had the most revenue?</t>
  </si>
  <si>
    <t>b. What are the top 5 SKUs that sold the most units?</t>
  </si>
  <si>
    <t>Row Labels</t>
  </si>
  <si>
    <t>Grand Total</t>
  </si>
  <si>
    <t>Sum of Revenue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</si>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</sst>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quot;$&quot;#,##0.00_);[Red]\(&quot;$&quot;#,##0.00\)"/>
    <numFmt numFmtId="166" formatCode="_(&quot;$&quot;* #,##0_);_(&quot;$&quot;* \(#,##0\);_(&quot;$&quot;* &quot;-&quot;??_);_(@_)"/>
  </numFmts>
  <fonts count="18" x14ac:knownFonts="1">
    <font>
      <sz val="11"/>
      <color theme="1"/>
      <name val="Calibri"/>
      <family val="2"/>
      <scheme val="minor"/>
    </font>
    <font>
      <sz val="11"/>
      <color theme="1"/>
      <name val="Calibri"/>
      <family val="2"/>
      <scheme val="minor"/>
    </font>
    <font>
      <b/>
      <sz val="11"/>
      <color theme="3"/>
      <name val="Calibri"/>
      <family val="2"/>
      <scheme val="minor"/>
    </font>
    <font>
      <sz val="10"/>
      <name val="Arial"/>
      <family val="2"/>
    </font>
    <font>
      <b/>
      <sz val="10"/>
      <color theme="6" tint="-0.249977111117893"/>
      <name val="Arial"/>
      <family val="2"/>
    </font>
    <font>
      <b/>
      <u/>
      <sz val="14"/>
      <color theme="3"/>
      <name val="Calibri"/>
      <family val="2"/>
      <scheme val="minor"/>
    </font>
    <font>
      <b/>
      <sz val="14"/>
      <color theme="3"/>
      <name val="Calibri"/>
      <family val="2"/>
      <scheme val="minor"/>
    </font>
    <font>
      <b/>
      <sz val="10"/>
      <color theme="1"/>
      <name val="Arial"/>
      <family val="2"/>
    </font>
    <font>
      <sz val="10"/>
      <color rgb="FFE0301E"/>
      <name val="Arial"/>
      <family val="2"/>
    </font>
    <font>
      <i/>
      <sz val="10"/>
      <color rgb="FFE0301E"/>
      <name val="Arial"/>
      <family val="2"/>
    </font>
    <font>
      <sz val="10"/>
      <color theme="0" tint="-0.499984740745262"/>
      <name val="Arial"/>
      <family val="2"/>
    </font>
    <font>
      <sz val="10"/>
      <color theme="1"/>
      <name val="Arial"/>
      <family val="2"/>
    </font>
    <font>
      <i/>
      <sz val="10"/>
      <color theme="1"/>
      <name val="Arial"/>
      <family val="2"/>
    </font>
    <font>
      <u/>
      <sz val="10"/>
      <color theme="1"/>
      <name val="Arial"/>
      <family val="2"/>
    </font>
    <font>
      <b/>
      <sz val="10"/>
      <color theme="0"/>
      <name val="Arial"/>
      <family val="2"/>
    </font>
    <font>
      <sz val="10"/>
      <color theme="3"/>
      <name val="Arial"/>
      <family val="2"/>
    </font>
    <font>
      <sz val="10"/>
      <color theme="5"/>
      <name val="Arial"/>
      <family val="2"/>
    </font>
    <font>
      <b/>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theme="3"/>
      </bottom>
      <diagonal/>
    </border>
    <border>
      <left/>
      <right/>
      <top style="thin">
        <color theme="3"/>
      </top>
      <bottom style="thin">
        <color theme="3"/>
      </bottom>
      <diagonal/>
    </border>
  </borders>
  <cellStyleXfs count="5">
    <xf numFmtId="0" fontId="0" fillId="0" borderId="0"/>
    <xf numFmtId="0" fontId="3" fillId="0" borderId="0"/>
    <xf numFmtId="0" fontId="2" fillId="0" borderId="0" applyAlignment="0" applyProtection="0"/>
    <xf numFmtId="0" fontId="1" fillId="0" borderId="0"/>
    <xf numFmtId="164" fontId="1" fillId="0" borderId="0" applyFont="0" applyFill="0" applyBorder="0" applyAlignment="0" applyProtection="0"/>
  </cellStyleXfs>
  <cellXfs count="45">
    <xf numFmtId="0" fontId="0" fillId="0" borderId="0" xfId="0"/>
    <xf numFmtId="0" fontId="4" fillId="0" borderId="0" xfId="1" applyFont="1"/>
    <xf numFmtId="0" fontId="3" fillId="0" borderId="0" xfId="1"/>
    <xf numFmtId="0" fontId="5" fillId="0" borderId="0" xfId="2" applyFont="1"/>
    <xf numFmtId="0" fontId="6" fillId="0" borderId="0" xfId="2" applyFont="1"/>
    <xf numFmtId="0" fontId="1" fillId="0" borderId="0" xfId="0" applyFont="1"/>
    <xf numFmtId="0" fontId="7" fillId="0" borderId="0" xfId="0" applyFont="1"/>
    <xf numFmtId="0" fontId="8" fillId="0" borderId="0" xfId="3" applyFont="1"/>
    <xf numFmtId="0" fontId="9" fillId="2" borderId="1" xfId="3" applyFont="1" applyFill="1" applyBorder="1"/>
    <xf numFmtId="0" fontId="8" fillId="0" borderId="1" xfId="3" applyFont="1" applyBorder="1"/>
    <xf numFmtId="0" fontId="8" fillId="2" borderId="1" xfId="3" applyFont="1" applyFill="1" applyBorder="1"/>
    <xf numFmtId="0" fontId="8" fillId="2" borderId="0" xfId="3" applyFont="1" applyFill="1"/>
    <xf numFmtId="0" fontId="9" fillId="2" borderId="0" xfId="3" applyFont="1" applyFill="1" applyAlignment="1">
      <alignment horizontal="center"/>
    </xf>
    <xf numFmtId="3" fontId="8" fillId="2" borderId="0" xfId="3" applyNumberFormat="1" applyFont="1" applyFill="1"/>
    <xf numFmtId="0" fontId="10" fillId="0" borderId="0" xfId="3" applyFont="1"/>
    <xf numFmtId="0" fontId="11" fillId="0" borderId="0" xfId="3" applyFont="1"/>
    <xf numFmtId="0" fontId="12" fillId="2" borderId="2" xfId="3" applyFont="1" applyFill="1" applyBorder="1"/>
    <xf numFmtId="0" fontId="11" fillId="0" borderId="2" xfId="3" applyFont="1" applyBorder="1"/>
    <xf numFmtId="0" fontId="11" fillId="2" borderId="2" xfId="3" applyFont="1" applyFill="1" applyBorder="1"/>
    <xf numFmtId="0" fontId="11" fillId="2" borderId="0" xfId="3" applyFont="1" applyFill="1"/>
    <xf numFmtId="3" fontId="11" fillId="2" borderId="0" xfId="3" applyNumberFormat="1" applyFont="1" applyFill="1"/>
    <xf numFmtId="0" fontId="12" fillId="2" borderId="0" xfId="3" applyFont="1" applyFill="1" applyAlignment="1">
      <alignment horizontal="center"/>
    </xf>
    <xf numFmtId="0" fontId="13" fillId="2" borderId="0" xfId="3" applyFont="1" applyFill="1"/>
    <xf numFmtId="0" fontId="14" fillId="3" borderId="2" xfId="3" applyFont="1" applyFill="1" applyBorder="1" applyAlignment="1">
      <alignment horizontal="left" wrapText="1"/>
    </xf>
    <xf numFmtId="0" fontId="14" fillId="3" borderId="0" xfId="3" applyFont="1" applyFill="1" applyAlignment="1">
      <alignment horizontal="left" wrapText="1"/>
    </xf>
    <xf numFmtId="0" fontId="14" fillId="3" borderId="0" xfId="3" applyFont="1" applyFill="1" applyAlignment="1">
      <alignment wrapText="1"/>
    </xf>
    <xf numFmtId="3" fontId="14" fillId="3" borderId="0" xfId="3" applyNumberFormat="1" applyFont="1" applyFill="1" applyAlignment="1">
      <alignment wrapText="1"/>
    </xf>
    <xf numFmtId="0" fontId="14" fillId="3" borderId="0" xfId="4" applyNumberFormat="1" applyFont="1" applyFill="1" applyAlignment="1">
      <alignment wrapText="1"/>
    </xf>
    <xf numFmtId="0" fontId="15" fillId="0" borderId="2" xfId="3" applyFont="1" applyBorder="1" applyAlignment="1">
      <alignment horizontal="left"/>
    </xf>
    <xf numFmtId="0" fontId="16" fillId="0" borderId="2" xfId="3" applyFont="1" applyBorder="1" applyAlignment="1">
      <alignment horizontal="left"/>
    </xf>
    <xf numFmtId="14" fontId="15" fillId="0" borderId="2" xfId="3" applyNumberFormat="1" applyFont="1" applyBorder="1" applyAlignment="1">
      <alignment horizontal="left"/>
    </xf>
    <xf numFmtId="1" fontId="15" fillId="0" borderId="2" xfId="3" applyNumberFormat="1" applyFont="1" applyBorder="1" applyAlignment="1">
      <alignment horizontal="center"/>
    </xf>
    <xf numFmtId="3" fontId="15" fillId="0" borderId="2" xfId="3" applyNumberFormat="1" applyFont="1" applyBorder="1"/>
    <xf numFmtId="165" fontId="15" fillId="0" borderId="2" xfId="4" applyNumberFormat="1" applyFont="1" applyBorder="1" applyAlignment="1">
      <alignment horizontal="right"/>
    </xf>
    <xf numFmtId="166" fontId="3" fillId="0" borderId="2" xfId="3" applyNumberFormat="1" applyFont="1" applyBorder="1" applyAlignment="1">
      <alignment horizontal="right"/>
    </xf>
    <xf numFmtId="0" fontId="15" fillId="0" borderId="1" xfId="3" applyFont="1" applyBorder="1" applyAlignment="1">
      <alignment horizontal="left"/>
    </xf>
    <xf numFmtId="0" fontId="16" fillId="0" borderId="1" xfId="3" applyFont="1" applyBorder="1" applyAlignment="1">
      <alignment horizontal="left"/>
    </xf>
    <xf numFmtId="0" fontId="15" fillId="2" borderId="2" xfId="3" applyFont="1" applyFill="1" applyBorder="1" applyAlignment="1">
      <alignment horizontal="left"/>
    </xf>
    <xf numFmtId="0" fontId="16" fillId="2" borderId="2" xfId="3" applyFont="1" applyFill="1" applyBorder="1" applyAlignment="1">
      <alignment horizontal="left"/>
    </xf>
    <xf numFmtId="0" fontId="0" fillId="0" borderId="0" xfId="0" pivotButton="1"/>
    <xf numFmtId="0" fontId="0" fillId="0" borderId="0" xfId="0" applyAlignment="1">
      <alignment horizontal="left"/>
    </xf>
    <xf numFmtId="166" fontId="0" fillId="0" borderId="0" xfId="0" applyNumberFormat="1"/>
    <xf numFmtId="3" fontId="0" fillId="0" borderId="0" xfId="0" applyNumberFormat="1"/>
    <xf numFmtId="0" fontId="17" fillId="0" borderId="0" xfId="0" applyFont="1"/>
    <xf numFmtId="10" fontId="0" fillId="0" borderId="0" xfId="0" applyNumberFormat="1"/>
  </cellXfs>
  <cellStyles count="5">
    <cellStyle name="Currency 2" xfId="4" xr:uid="{8E7AEADA-E56A-4919-8061-3C3558D230C3}"/>
    <cellStyle name="Normal" xfId="0" builtinId="0"/>
    <cellStyle name="Normal 2" xfId="1" xr:uid="{C2F1C1F8-1851-43A5-A905-54F12211A417}"/>
    <cellStyle name="Normal 4" xfId="3" xr:uid="{68C1491F-D5D9-46C6-9C0C-BCAE694D38C3}"/>
    <cellStyle name="Smart Title" xfId="2" xr:uid="{3BD4F0E2-69C3-4829-959C-390F578F3232}"/>
  </cellStyles>
  <dxfs count="10">
    <dxf>
      <fill>
        <patternFill>
          <bgColor theme="4" tint="0.79998168889431442"/>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FF000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patternType="solid">
          <bgColor theme="0"/>
        </patternFill>
      </fill>
    </dxf>
    <dxf>
      <fill>
        <patternFill>
          <bgColor theme="0"/>
        </patternFill>
      </fill>
    </dxf>
    <dxf>
      <fill>
        <patternFill>
          <bgColor rgb="FFFF0000"/>
        </patternFill>
      </fill>
    </dxf>
  </dxfs>
  <tableStyles count="7" defaultTableStyle="TableStyleMedium2" defaultPivotStyle="PivotStyleLight16">
    <tableStyle name="Slicer Style 1" pivot="0" table="0" count="1" xr9:uid="{595FD845-3030-4F9C-B26D-3A758BD404B5}">
      <tableStyleElement type="wholeTable" dxfId="9"/>
    </tableStyle>
    <tableStyle name="Slicer Style 2" pivot="0" table="0" count="1" xr9:uid="{C5CF29DE-2EFF-4466-9867-C8B27F64D52F}"/>
    <tableStyle name="Slicer Style 3" pivot="0" table="0" count="1" xr9:uid="{202E331F-EEA4-4363-AB6C-3E1883E4FB3C}">
      <tableStyleElement type="wholeTable" dxfId="8"/>
    </tableStyle>
    <tableStyle name="Slicer Style 4" pivot="0" table="0" count="1" xr9:uid="{266EF3D7-64C6-4B2D-9630-DA09294F6F93}">
      <tableStyleElement type="wholeTable" dxfId="7"/>
    </tableStyle>
    <tableStyle name="Timeline Style 1" pivot="0" table="0" count="8" xr9:uid="{4AB87227-23DB-4079-9EEA-3FDD387067D3}">
      <tableStyleElement type="wholeTable" dxfId="6"/>
      <tableStyleElement type="headerRow" dxfId="5"/>
    </tableStyle>
    <tableStyle name="Timeline Style 2" pivot="0" table="0" count="8" xr9:uid="{3EBA9193-1F13-4F0C-8CE0-1A808E14095C}">
      <tableStyleElement type="wholeTable" dxfId="4"/>
      <tableStyleElement type="headerRow" dxfId="3"/>
    </tableStyle>
    <tableStyle name="Timeline Style 3" pivot="0" table="0" count="8" xr9:uid="{A8C61584-B037-4757-80B7-B66C75E32036}">
      <tableStyleElement type="wholeTable" dxfId="2"/>
      <tableStyleElement type="headerRow" dxfId="1"/>
    </tableStyle>
  </tableStyles>
  <colors>
    <mruColors>
      <color rgb="FF50EAFA"/>
    </mruColors>
  </colors>
  <extLst>
    <ext xmlns:x14="http://schemas.microsoft.com/office/spreadsheetml/2009/9/main" uri="{46F421CA-312F-682f-3DD2-61675219B42D}">
      <x14:dxfs count="1">
        <dxf>
          <fill>
            <patternFill>
              <bgColor rgb="FFFF00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 name="Slicer Style 3"/>
        <x14:slicerStyle name="Slicer Style 4"/>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FF0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pivotCacheDefinition" Target="pivotCache/pivotCacheDefinition1.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Sheet!COUNTRY</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COUNTRIES BY REVENUE</a:t>
            </a:r>
            <a:endParaRPr lang="en-US" b="1"/>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207455429497569E-2"/>
          <c:y val="0.13586080586080587"/>
          <c:w val="0.97028633171258782"/>
          <c:h val="0.69868737561650951"/>
        </c:manualLayout>
      </c:layout>
      <c:bar3DChart>
        <c:barDir val="col"/>
        <c:grouping val="standard"/>
        <c:varyColors val="0"/>
        <c:ser>
          <c:idx val="0"/>
          <c:order val="0"/>
          <c:tx>
            <c:strRef>
              <c:f>'Rough Sheet'!$B$3</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Sheet'!$A$4:$A$14</c:f>
              <c:strCache>
                <c:ptCount val="10"/>
                <c:pt idx="0">
                  <c:v>France</c:v>
                </c:pt>
                <c:pt idx="1">
                  <c:v>Malawi</c:v>
                </c:pt>
                <c:pt idx="2">
                  <c:v>Canada</c:v>
                </c:pt>
                <c:pt idx="3">
                  <c:v>Burkina Faso</c:v>
                </c:pt>
                <c:pt idx="4">
                  <c:v>Colombia</c:v>
                </c:pt>
                <c:pt idx="5">
                  <c:v>Mongolia</c:v>
                </c:pt>
                <c:pt idx="6">
                  <c:v>Finland</c:v>
                </c:pt>
                <c:pt idx="7">
                  <c:v>Panama</c:v>
                </c:pt>
                <c:pt idx="8">
                  <c:v>Vanuatu</c:v>
                </c:pt>
                <c:pt idx="9">
                  <c:v>Tanzania, United Republic of</c:v>
                </c:pt>
              </c:strCache>
            </c:strRef>
          </c:cat>
          <c:val>
            <c:numRef>
              <c:f>'Rough Sheet'!$B$4:$B$14</c:f>
              <c:numCache>
                <c:formatCode>_("$"* #,##0_);_("$"* \(#,##0\);_("$"* "-"??_);_(@_)</c:formatCode>
                <c:ptCount val="10"/>
                <c:pt idx="0">
                  <c:v>3016</c:v>
                </c:pt>
                <c:pt idx="1">
                  <c:v>2856.5</c:v>
                </c:pt>
                <c:pt idx="2">
                  <c:v>2845.59</c:v>
                </c:pt>
                <c:pt idx="3">
                  <c:v>2628.2699999999995</c:v>
                </c:pt>
                <c:pt idx="4">
                  <c:v>2552</c:v>
                </c:pt>
                <c:pt idx="5">
                  <c:v>2407</c:v>
                </c:pt>
                <c:pt idx="6">
                  <c:v>2276.5</c:v>
                </c:pt>
                <c:pt idx="7">
                  <c:v>2106.0500000000002</c:v>
                </c:pt>
                <c:pt idx="8">
                  <c:v>2059</c:v>
                </c:pt>
                <c:pt idx="9">
                  <c:v>1845</c:v>
                </c:pt>
              </c:numCache>
            </c:numRef>
          </c:val>
          <c:extLst>
            <c:ext xmlns:c16="http://schemas.microsoft.com/office/drawing/2014/chart" uri="{C3380CC4-5D6E-409C-BE32-E72D297353CC}">
              <c16:uniqueId val="{00000000-319E-4243-87C4-8628CC604C33}"/>
            </c:ext>
          </c:extLst>
        </c:ser>
        <c:dLbls>
          <c:showLegendKey val="0"/>
          <c:showVal val="1"/>
          <c:showCatName val="0"/>
          <c:showSerName val="0"/>
          <c:showPercent val="0"/>
          <c:showBubbleSize val="0"/>
        </c:dLbls>
        <c:gapWidth val="150"/>
        <c:shape val="box"/>
        <c:axId val="775222176"/>
        <c:axId val="775231296"/>
        <c:axId val="292751744"/>
      </c:bar3DChart>
      <c:catAx>
        <c:axId val="77522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5231296"/>
        <c:crosses val="autoZero"/>
        <c:auto val="1"/>
        <c:lblAlgn val="ctr"/>
        <c:lblOffset val="100"/>
        <c:noMultiLvlLbl val="0"/>
      </c:catAx>
      <c:valAx>
        <c:axId val="775231296"/>
        <c:scaling>
          <c:orientation val="minMax"/>
        </c:scaling>
        <c:delete val="1"/>
        <c:axPos val="l"/>
        <c:numFmt formatCode="_(&quot;$&quot;* #,##0_);_(&quot;$&quot;* \(#,##0\);_(&quot;$&quot;* &quot;-&quot;??_);_(@_)" sourceLinked="1"/>
        <c:majorTickMark val="none"/>
        <c:minorTickMark val="none"/>
        <c:tickLblPos val="nextTo"/>
        <c:crossAx val="775222176"/>
        <c:crosses val="autoZero"/>
        <c:crossBetween val="between"/>
      </c:valAx>
      <c:serAx>
        <c:axId val="292751744"/>
        <c:scaling>
          <c:orientation val="minMax"/>
        </c:scaling>
        <c:delete val="1"/>
        <c:axPos val="b"/>
        <c:majorTickMark val="none"/>
        <c:minorTickMark val="none"/>
        <c:tickLblPos val="nextTo"/>
        <c:crossAx val="7752312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Sheet!SKU</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SKUs BY QTY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'Rough Sheet'!$C$24</c:f>
              <c:strCache>
                <c:ptCount val="1"/>
                <c:pt idx="0">
                  <c:v>Total</c:v>
                </c:pt>
              </c:strCache>
            </c:strRef>
          </c:tx>
          <c:spPr>
            <a:solidFill>
              <a:srgbClr val="C00000"/>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Sheet'!$B$25:$B$30</c:f>
              <c:strCache>
                <c:ptCount val="5"/>
                <c:pt idx="0">
                  <c:v>Dr Pepper</c:v>
                </c:pt>
                <c:pt idx="1">
                  <c:v>Schewepps</c:v>
                </c:pt>
                <c:pt idx="2">
                  <c:v>Gold Spot</c:v>
                </c:pt>
                <c:pt idx="3">
                  <c:v>Fanta</c:v>
                </c:pt>
                <c:pt idx="4">
                  <c:v>5 Alive</c:v>
                </c:pt>
              </c:strCache>
            </c:strRef>
          </c:cat>
          <c:val>
            <c:numRef>
              <c:f>'Rough Sheet'!$C$25:$C$30</c:f>
              <c:numCache>
                <c:formatCode>#,##0</c:formatCode>
                <c:ptCount val="5"/>
                <c:pt idx="0">
                  <c:v>1765</c:v>
                </c:pt>
                <c:pt idx="1">
                  <c:v>1444</c:v>
                </c:pt>
                <c:pt idx="2">
                  <c:v>1357</c:v>
                </c:pt>
                <c:pt idx="3">
                  <c:v>1246</c:v>
                </c:pt>
                <c:pt idx="4">
                  <c:v>1011</c:v>
                </c:pt>
              </c:numCache>
            </c:numRef>
          </c:val>
          <c:extLst>
            <c:ext xmlns:c16="http://schemas.microsoft.com/office/drawing/2014/chart" uri="{C3380CC4-5D6E-409C-BE32-E72D297353CC}">
              <c16:uniqueId val="{00000000-82B8-4517-B9EA-E745A838FDD0}"/>
            </c:ext>
          </c:extLst>
        </c:ser>
        <c:dLbls>
          <c:showLegendKey val="0"/>
          <c:showVal val="1"/>
          <c:showCatName val="0"/>
          <c:showSerName val="0"/>
          <c:showPercent val="0"/>
          <c:showBubbleSize val="0"/>
        </c:dLbls>
        <c:gapWidth val="150"/>
        <c:shape val="box"/>
        <c:axId val="1331442432"/>
        <c:axId val="1331436192"/>
        <c:axId val="0"/>
      </c:bar3DChart>
      <c:catAx>
        <c:axId val="133144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1436192"/>
        <c:crosses val="autoZero"/>
        <c:auto val="1"/>
        <c:lblAlgn val="ctr"/>
        <c:lblOffset val="100"/>
        <c:noMultiLvlLbl val="0"/>
      </c:catAx>
      <c:valAx>
        <c:axId val="1331436192"/>
        <c:scaling>
          <c:orientation val="minMax"/>
        </c:scaling>
        <c:delete val="1"/>
        <c:axPos val="b"/>
        <c:numFmt formatCode="#,##0" sourceLinked="1"/>
        <c:majorTickMark val="none"/>
        <c:minorTickMark val="none"/>
        <c:tickLblPos val="nextTo"/>
        <c:crossAx val="13314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Sheet!SALES CHANNELS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 CHANNELS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rgbClr val="00B050"/>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Sheet'!$C$46</c:f>
              <c:strCache>
                <c:ptCount val="1"/>
                <c:pt idx="0">
                  <c:v>Total</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4-64CB-4435-956A-9D5020BD79B5}"/>
              </c:ext>
            </c:extLst>
          </c:dPt>
          <c:dPt>
            <c:idx val="1"/>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64CB-4435-956A-9D5020BD79B5}"/>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4CB-4435-956A-9D5020BD79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 Sheet'!$B$47:$B$50</c:f>
              <c:strCache>
                <c:ptCount val="3"/>
                <c:pt idx="0">
                  <c:v>Direct</c:v>
                </c:pt>
                <c:pt idx="1">
                  <c:v>Online</c:v>
                </c:pt>
                <c:pt idx="2">
                  <c:v>Retail</c:v>
                </c:pt>
              </c:strCache>
            </c:strRef>
          </c:cat>
          <c:val>
            <c:numRef>
              <c:f>'Rough Sheet'!$C$47:$C$50</c:f>
              <c:numCache>
                <c:formatCode>0.00%</c:formatCode>
                <c:ptCount val="3"/>
                <c:pt idx="0">
                  <c:v>0.12546462085084994</c:v>
                </c:pt>
                <c:pt idx="1">
                  <c:v>0.45796093701824414</c:v>
                </c:pt>
                <c:pt idx="2">
                  <c:v>0.41657444213090605</c:v>
                </c:pt>
              </c:numCache>
            </c:numRef>
          </c:val>
          <c:extLst>
            <c:ext xmlns:c16="http://schemas.microsoft.com/office/drawing/2014/chart" uri="{C3380CC4-5D6E-409C-BE32-E72D297353CC}">
              <c16:uniqueId val="{00000000-64CB-4435-956A-9D5020BD79B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Sheet!DISTRIBUTORS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DISTRIBUTORS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rgbClr val="00B050"/>
            </a:solidFill>
            <a:ln w="9525">
              <a:solidFill>
                <a:schemeClr val="accent1"/>
              </a:solidFill>
            </a:ln>
            <a:effectLst/>
          </c:spPr>
        </c:marker>
        <c:dLbl>
          <c:idx val="0"/>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rgbClr val="00B050"/>
            </a:solidFill>
            <a:ln w="9525">
              <a:solidFill>
                <a:schemeClr val="accent1"/>
              </a:solidFill>
            </a:ln>
            <a:effectLst/>
          </c:spPr>
        </c:marker>
      </c:pivotFmt>
    </c:pivotFmts>
    <c:plotArea>
      <c:layout>
        <c:manualLayout>
          <c:layoutTarget val="inner"/>
          <c:xMode val="edge"/>
          <c:yMode val="edge"/>
          <c:x val="2.2222222222222223E-2"/>
          <c:y val="0.14227080935941697"/>
          <c:w val="0.9555555555555556"/>
          <c:h val="0.60222012938888192"/>
        </c:manualLayout>
      </c:layout>
      <c:lineChart>
        <c:grouping val="standard"/>
        <c:varyColors val="0"/>
        <c:ser>
          <c:idx val="0"/>
          <c:order val="0"/>
          <c:tx>
            <c:strRef>
              <c:f>'Rough Sheet'!$C$65</c:f>
              <c:strCache>
                <c:ptCount val="1"/>
                <c:pt idx="0">
                  <c:v>Total</c:v>
                </c:pt>
              </c:strCache>
            </c:strRef>
          </c:tx>
          <c:spPr>
            <a:ln w="28575" cap="rnd">
              <a:solidFill>
                <a:srgbClr val="C00000"/>
              </a:solidFill>
              <a:round/>
            </a:ln>
            <a:effectLst/>
          </c:spPr>
          <c:marker>
            <c:symbol val="circle"/>
            <c:size val="5"/>
            <c:spPr>
              <a:solidFill>
                <a:srgbClr val="00B050"/>
              </a:solidFill>
              <a:ln w="9525">
                <a:solidFill>
                  <a:schemeClr val="accent1"/>
                </a:solidFill>
              </a:ln>
              <a:effectLst/>
            </c:spPr>
          </c:marker>
          <c:dLbls>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Sheet'!$B$66:$B$76</c:f>
              <c:strCache>
                <c:ptCount val="10"/>
                <c:pt idx="0">
                  <c:v>Aphrodite Brennan</c:v>
                </c:pt>
                <c:pt idx="1">
                  <c:v>Brynne Mcgowan</c:v>
                </c:pt>
                <c:pt idx="2">
                  <c:v>Deacon Craig</c:v>
                </c:pt>
                <c:pt idx="3">
                  <c:v>Devin Abbott</c:v>
                </c:pt>
                <c:pt idx="4">
                  <c:v>Guinevere Key</c:v>
                </c:pt>
                <c:pt idx="5">
                  <c:v>Jelani Odonnell</c:v>
                </c:pt>
                <c:pt idx="6">
                  <c:v>Lani Sweet</c:v>
                </c:pt>
                <c:pt idx="7">
                  <c:v>Levi Douglas</c:v>
                </c:pt>
                <c:pt idx="8">
                  <c:v>Noble Warner</c:v>
                </c:pt>
                <c:pt idx="9">
                  <c:v>Zahir Fields</c:v>
                </c:pt>
              </c:strCache>
            </c:strRef>
          </c:cat>
          <c:val>
            <c:numRef>
              <c:f>'Rough Sheet'!$C$66:$C$76</c:f>
              <c:numCache>
                <c:formatCode>#,##0</c:formatCode>
                <c:ptCount val="10"/>
                <c:pt idx="0">
                  <c:v>2856.5</c:v>
                </c:pt>
                <c:pt idx="1">
                  <c:v>2276.5</c:v>
                </c:pt>
                <c:pt idx="2">
                  <c:v>2407</c:v>
                </c:pt>
                <c:pt idx="3">
                  <c:v>3016</c:v>
                </c:pt>
                <c:pt idx="4">
                  <c:v>2552</c:v>
                </c:pt>
                <c:pt idx="5">
                  <c:v>1791</c:v>
                </c:pt>
                <c:pt idx="6">
                  <c:v>2059</c:v>
                </c:pt>
                <c:pt idx="7">
                  <c:v>1845</c:v>
                </c:pt>
                <c:pt idx="8">
                  <c:v>1928.07</c:v>
                </c:pt>
                <c:pt idx="9">
                  <c:v>2436</c:v>
                </c:pt>
              </c:numCache>
            </c:numRef>
          </c:val>
          <c:smooth val="0"/>
          <c:extLst>
            <c:ext xmlns:c16="http://schemas.microsoft.com/office/drawing/2014/chart" uri="{C3380CC4-5D6E-409C-BE32-E72D297353CC}">
              <c16:uniqueId val="{00000000-CE82-40D9-AD31-0BC5A8BB1D52}"/>
            </c:ext>
          </c:extLst>
        </c:ser>
        <c:dLbls>
          <c:dLblPos val="t"/>
          <c:showLegendKey val="0"/>
          <c:showVal val="1"/>
          <c:showCatName val="0"/>
          <c:showSerName val="0"/>
          <c:showPercent val="0"/>
          <c:showBubbleSize val="0"/>
        </c:dLbls>
        <c:marker val="1"/>
        <c:smooth val="0"/>
        <c:axId val="2083806368"/>
        <c:axId val="2083805888"/>
      </c:lineChart>
      <c:catAx>
        <c:axId val="20838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5888"/>
        <c:crosses val="autoZero"/>
        <c:auto val="1"/>
        <c:lblAlgn val="ctr"/>
        <c:lblOffset val="100"/>
        <c:noMultiLvlLbl val="0"/>
      </c:catAx>
      <c:valAx>
        <c:axId val="2083805888"/>
        <c:scaling>
          <c:orientation val="minMax"/>
        </c:scaling>
        <c:delete val="1"/>
        <c:axPos val="l"/>
        <c:numFmt formatCode="#,##0" sourceLinked="1"/>
        <c:majorTickMark val="none"/>
        <c:minorTickMark val="none"/>
        <c:tickLblPos val="nextTo"/>
        <c:crossAx val="208380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Sheet!COUNTRY</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COUNTRIES BY REVENUE</a:t>
            </a:r>
            <a:endParaRPr lang="en-US" b="1"/>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742322945762216E-4"/>
          <c:y val="0.123575113878861"/>
          <c:w val="0.97028633171258782"/>
          <c:h val="0.69868737561650951"/>
        </c:manualLayout>
      </c:layout>
      <c:bar3DChart>
        <c:barDir val="col"/>
        <c:grouping val="standard"/>
        <c:varyColors val="0"/>
        <c:ser>
          <c:idx val="0"/>
          <c:order val="0"/>
          <c:tx>
            <c:strRef>
              <c:f>'Rough Sheet'!$B$3</c:f>
              <c:strCache>
                <c:ptCount val="1"/>
                <c:pt idx="0">
                  <c:v>Total</c:v>
                </c:pt>
              </c:strCache>
            </c:strRef>
          </c:tx>
          <c:spPr>
            <a:solidFill>
              <a:srgbClr val="C00000"/>
            </a:solidFill>
            <a:ln>
              <a:noFill/>
            </a:ln>
            <a:effectLst/>
            <a:sp3d/>
          </c:spPr>
          <c:invertIfNegative val="0"/>
          <c:dLbls>
            <c:numFmt formatCode="#,##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Sheet'!$A$4:$A$14</c:f>
              <c:strCache>
                <c:ptCount val="10"/>
                <c:pt idx="0">
                  <c:v>France</c:v>
                </c:pt>
                <c:pt idx="1">
                  <c:v>Malawi</c:v>
                </c:pt>
                <c:pt idx="2">
                  <c:v>Canada</c:v>
                </c:pt>
                <c:pt idx="3">
                  <c:v>Burkina Faso</c:v>
                </c:pt>
                <c:pt idx="4">
                  <c:v>Colombia</c:v>
                </c:pt>
                <c:pt idx="5">
                  <c:v>Mongolia</c:v>
                </c:pt>
                <c:pt idx="6">
                  <c:v>Finland</c:v>
                </c:pt>
                <c:pt idx="7">
                  <c:v>Panama</c:v>
                </c:pt>
                <c:pt idx="8">
                  <c:v>Vanuatu</c:v>
                </c:pt>
                <c:pt idx="9">
                  <c:v>Tanzania, United Republic of</c:v>
                </c:pt>
              </c:strCache>
            </c:strRef>
          </c:cat>
          <c:val>
            <c:numRef>
              <c:f>'Rough Sheet'!$B$4:$B$14</c:f>
              <c:numCache>
                <c:formatCode>_("$"* #,##0_);_("$"* \(#,##0\);_("$"* "-"??_);_(@_)</c:formatCode>
                <c:ptCount val="10"/>
                <c:pt idx="0">
                  <c:v>3016</c:v>
                </c:pt>
                <c:pt idx="1">
                  <c:v>2856.5</c:v>
                </c:pt>
                <c:pt idx="2">
                  <c:v>2845.59</c:v>
                </c:pt>
                <c:pt idx="3">
                  <c:v>2628.2699999999995</c:v>
                </c:pt>
                <c:pt idx="4">
                  <c:v>2552</c:v>
                </c:pt>
                <c:pt idx="5">
                  <c:v>2407</c:v>
                </c:pt>
                <c:pt idx="6">
                  <c:v>2276.5</c:v>
                </c:pt>
                <c:pt idx="7">
                  <c:v>2106.0500000000002</c:v>
                </c:pt>
                <c:pt idx="8">
                  <c:v>2059</c:v>
                </c:pt>
                <c:pt idx="9">
                  <c:v>1845</c:v>
                </c:pt>
              </c:numCache>
            </c:numRef>
          </c:val>
          <c:extLst>
            <c:ext xmlns:c16="http://schemas.microsoft.com/office/drawing/2014/chart" uri="{C3380CC4-5D6E-409C-BE32-E72D297353CC}">
              <c16:uniqueId val="{00000000-7B82-4D4E-AB84-78744811E370}"/>
            </c:ext>
          </c:extLst>
        </c:ser>
        <c:dLbls>
          <c:showLegendKey val="0"/>
          <c:showVal val="1"/>
          <c:showCatName val="0"/>
          <c:showSerName val="0"/>
          <c:showPercent val="0"/>
          <c:showBubbleSize val="0"/>
        </c:dLbls>
        <c:gapWidth val="150"/>
        <c:shape val="box"/>
        <c:axId val="775222176"/>
        <c:axId val="775231296"/>
        <c:axId val="292751744"/>
      </c:bar3DChart>
      <c:catAx>
        <c:axId val="775222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5231296"/>
        <c:crosses val="autoZero"/>
        <c:auto val="1"/>
        <c:lblAlgn val="ctr"/>
        <c:lblOffset val="100"/>
        <c:noMultiLvlLbl val="0"/>
      </c:catAx>
      <c:valAx>
        <c:axId val="775231296"/>
        <c:scaling>
          <c:orientation val="minMax"/>
        </c:scaling>
        <c:delete val="1"/>
        <c:axPos val="l"/>
        <c:numFmt formatCode="_(&quot;$&quot;* #,##0_);_(&quot;$&quot;* \(#,##0\);_(&quot;$&quot;* &quot;-&quot;??_);_(@_)" sourceLinked="1"/>
        <c:majorTickMark val="none"/>
        <c:minorTickMark val="none"/>
        <c:tickLblPos val="nextTo"/>
        <c:crossAx val="775222176"/>
        <c:crosses val="autoZero"/>
        <c:crossBetween val="between"/>
      </c:valAx>
      <c:serAx>
        <c:axId val="292751744"/>
        <c:scaling>
          <c:orientation val="minMax"/>
        </c:scaling>
        <c:delete val="1"/>
        <c:axPos val="b"/>
        <c:majorTickMark val="none"/>
        <c:minorTickMark val="none"/>
        <c:tickLblPos val="nextTo"/>
        <c:crossAx val="77523129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Sheet!SKU</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SKUs BY QTY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'Rough Sheet'!$C$24</c:f>
              <c:strCache>
                <c:ptCount val="1"/>
                <c:pt idx="0">
                  <c:v>Total</c:v>
                </c:pt>
              </c:strCache>
            </c:strRef>
          </c:tx>
          <c:spPr>
            <a:solidFill>
              <a:srgbClr val="C00000"/>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Sheet'!$B$25:$B$30</c:f>
              <c:strCache>
                <c:ptCount val="5"/>
                <c:pt idx="0">
                  <c:v>Dr Pepper</c:v>
                </c:pt>
                <c:pt idx="1">
                  <c:v>Schewepps</c:v>
                </c:pt>
                <c:pt idx="2">
                  <c:v>Gold Spot</c:v>
                </c:pt>
                <c:pt idx="3">
                  <c:v>Fanta</c:v>
                </c:pt>
                <c:pt idx="4">
                  <c:v>5 Alive</c:v>
                </c:pt>
              </c:strCache>
            </c:strRef>
          </c:cat>
          <c:val>
            <c:numRef>
              <c:f>'Rough Sheet'!$C$25:$C$30</c:f>
              <c:numCache>
                <c:formatCode>#,##0</c:formatCode>
                <c:ptCount val="5"/>
                <c:pt idx="0">
                  <c:v>1765</c:v>
                </c:pt>
                <c:pt idx="1">
                  <c:v>1444</c:v>
                </c:pt>
                <c:pt idx="2">
                  <c:v>1357</c:v>
                </c:pt>
                <c:pt idx="3">
                  <c:v>1246</c:v>
                </c:pt>
                <c:pt idx="4">
                  <c:v>1011</c:v>
                </c:pt>
              </c:numCache>
            </c:numRef>
          </c:val>
          <c:extLst>
            <c:ext xmlns:c16="http://schemas.microsoft.com/office/drawing/2014/chart" uri="{C3380CC4-5D6E-409C-BE32-E72D297353CC}">
              <c16:uniqueId val="{00000000-16DE-4EB9-8CD0-F30481C518AC}"/>
            </c:ext>
          </c:extLst>
        </c:ser>
        <c:dLbls>
          <c:showLegendKey val="0"/>
          <c:showVal val="1"/>
          <c:showCatName val="0"/>
          <c:showSerName val="0"/>
          <c:showPercent val="0"/>
          <c:showBubbleSize val="0"/>
        </c:dLbls>
        <c:gapWidth val="150"/>
        <c:shape val="box"/>
        <c:axId val="1331442432"/>
        <c:axId val="1331436192"/>
        <c:axId val="0"/>
      </c:bar3DChart>
      <c:catAx>
        <c:axId val="133144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31436192"/>
        <c:crosses val="autoZero"/>
        <c:auto val="1"/>
        <c:lblAlgn val="ctr"/>
        <c:lblOffset val="100"/>
        <c:noMultiLvlLbl val="0"/>
      </c:catAx>
      <c:valAx>
        <c:axId val="1331436192"/>
        <c:scaling>
          <c:orientation val="minMax"/>
        </c:scaling>
        <c:delete val="1"/>
        <c:axPos val="b"/>
        <c:numFmt formatCode="#,##0" sourceLinked="1"/>
        <c:majorTickMark val="none"/>
        <c:minorTickMark val="none"/>
        <c:tickLblPos val="nextTo"/>
        <c:crossAx val="133144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Sheet!SALES CHANNELS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BY SALES CHANNELS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25400">
            <a:solidFill>
              <a:schemeClr val="lt1"/>
            </a:solidFill>
          </a:ln>
          <a:effectLst/>
          <a:sp3d contourW="25400">
            <a:contourClr>
              <a:schemeClr val="lt1"/>
            </a:contourClr>
          </a:sp3d>
        </c:spPr>
      </c:pivotFmt>
      <c:pivotFmt>
        <c:idx val="2"/>
        <c:spPr>
          <a:solidFill>
            <a:schemeClr val="accent2"/>
          </a:solidFill>
          <a:ln w="25400">
            <a:solidFill>
              <a:schemeClr val="lt1"/>
            </a:solidFill>
          </a:ln>
          <a:effectLst/>
          <a:sp3d contourW="25400">
            <a:contourClr>
              <a:schemeClr val="lt1"/>
            </a:contourClr>
          </a:sp3d>
        </c:spPr>
      </c:pivotFmt>
      <c:pivotFmt>
        <c:idx val="3"/>
        <c:spPr>
          <a:solidFill>
            <a:srgbClr val="00B050"/>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solidFill>
              <a:schemeClr val="lt1"/>
            </a:solidFill>
          </a:ln>
          <a:effectLst/>
          <a:sp3d contourW="25400">
            <a:contourClr>
              <a:schemeClr val="lt1"/>
            </a:contourClr>
          </a:sp3d>
        </c:spPr>
      </c:pivotFmt>
      <c:pivotFmt>
        <c:idx val="6"/>
        <c:spPr>
          <a:solidFill>
            <a:srgbClr val="C00000"/>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lt1"/>
            </a:solidFill>
          </a:ln>
          <a:effectLst/>
          <a:sp3d contourW="25400">
            <a:contourClr>
              <a:schemeClr val="lt1"/>
            </a:contourClr>
          </a:sp3d>
        </c:spPr>
      </c:pivotFmt>
      <c:pivotFmt>
        <c:idx val="10"/>
        <c:spPr>
          <a:solidFill>
            <a:srgbClr val="C00000"/>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'Rough Sheet'!$C$46</c:f>
              <c:strCache>
                <c:ptCount val="1"/>
                <c:pt idx="0">
                  <c:v>Total</c:v>
                </c:pt>
              </c:strCache>
            </c:strRef>
          </c:tx>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BB2A-4A2D-87E4-127E5EDD643E}"/>
              </c:ext>
            </c:extLst>
          </c:dPt>
          <c:dPt>
            <c:idx val="1"/>
            <c:bubble3D val="0"/>
            <c:spPr>
              <a:solidFill>
                <a:srgbClr val="C0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BB2A-4A2D-87E4-127E5EDD643E}"/>
              </c:ext>
            </c:extLst>
          </c:dPt>
          <c:dPt>
            <c:idx val="2"/>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BB2A-4A2D-87E4-127E5EDD64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'Rough Sheet'!$B$47:$B$50</c:f>
              <c:strCache>
                <c:ptCount val="3"/>
                <c:pt idx="0">
                  <c:v>Direct</c:v>
                </c:pt>
                <c:pt idx="1">
                  <c:v>Online</c:v>
                </c:pt>
                <c:pt idx="2">
                  <c:v>Retail</c:v>
                </c:pt>
              </c:strCache>
            </c:strRef>
          </c:cat>
          <c:val>
            <c:numRef>
              <c:f>'Rough Sheet'!$C$47:$C$50</c:f>
              <c:numCache>
                <c:formatCode>0.00%</c:formatCode>
                <c:ptCount val="3"/>
                <c:pt idx="0">
                  <c:v>0.12546462085084994</c:v>
                </c:pt>
                <c:pt idx="1">
                  <c:v>0.45796093701824414</c:v>
                </c:pt>
                <c:pt idx="2">
                  <c:v>0.41657444213090605</c:v>
                </c:pt>
              </c:numCache>
            </c:numRef>
          </c:val>
          <c:extLst>
            <c:ext xmlns:c16="http://schemas.microsoft.com/office/drawing/2014/chart" uri="{C3380CC4-5D6E-409C-BE32-E72D297353CC}">
              <c16:uniqueId val="{00000006-BB2A-4A2D-87E4-127E5EDD643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[Task.xlsx]Rough Sheet!DISTRIBUTORS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DISTRIBUTORS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rgbClr val="00B050"/>
            </a:solidFill>
            <a:ln w="9525">
              <a:solidFill>
                <a:schemeClr val="accent1"/>
              </a:solidFill>
            </a:ln>
            <a:effectLst/>
          </c:spPr>
        </c:marker>
        <c:dLbl>
          <c:idx val="0"/>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rgbClr val="00B050"/>
            </a:solidFill>
            <a:ln w="9525">
              <a:solidFill>
                <a:schemeClr val="accent1"/>
              </a:solidFill>
            </a:ln>
            <a:effectLst/>
          </c:spPr>
        </c:marker>
      </c:pivotFmt>
      <c:pivotFmt>
        <c:idx val="2"/>
        <c:spPr>
          <a:solidFill>
            <a:schemeClr val="accent1"/>
          </a:solidFill>
          <a:ln w="28575" cap="rnd">
            <a:solidFill>
              <a:srgbClr val="C00000"/>
            </a:solidFill>
            <a:round/>
          </a:ln>
          <a:effectLst/>
        </c:spPr>
        <c:marker>
          <c:symbol val="circle"/>
          <c:size val="5"/>
          <c:spPr>
            <a:solidFill>
              <a:srgbClr val="00B050"/>
            </a:solidFill>
            <a:ln w="9525">
              <a:solidFill>
                <a:schemeClr val="accent1"/>
              </a:solidFill>
            </a:ln>
            <a:effectLst/>
          </c:spPr>
        </c:marker>
        <c:dLbl>
          <c:idx val="0"/>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C00000"/>
            </a:solidFill>
            <a:round/>
          </a:ln>
          <a:effectLst/>
        </c:spPr>
        <c:marker>
          <c:symbol val="circle"/>
          <c:size val="5"/>
          <c:spPr>
            <a:solidFill>
              <a:srgbClr val="00B050"/>
            </a:solidFill>
            <a:ln w="9525">
              <a:solidFill>
                <a:schemeClr val="accent1"/>
              </a:solidFill>
            </a:ln>
            <a:effectLst/>
          </c:spPr>
        </c:marker>
        <c:dLbl>
          <c:idx val="0"/>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66034572540846E-2"/>
          <c:y val="0.14227081047668058"/>
          <c:w val="0.9555555555555556"/>
          <c:h val="0.60222012938888192"/>
        </c:manualLayout>
      </c:layout>
      <c:lineChart>
        <c:grouping val="standard"/>
        <c:varyColors val="0"/>
        <c:ser>
          <c:idx val="0"/>
          <c:order val="0"/>
          <c:tx>
            <c:strRef>
              <c:f>'Rough Sheet'!$C$65</c:f>
              <c:strCache>
                <c:ptCount val="1"/>
                <c:pt idx="0">
                  <c:v>Total</c:v>
                </c:pt>
              </c:strCache>
            </c:strRef>
          </c:tx>
          <c:spPr>
            <a:ln w="28575" cap="rnd">
              <a:solidFill>
                <a:srgbClr val="C00000"/>
              </a:solidFill>
              <a:round/>
            </a:ln>
            <a:effectLst/>
          </c:spPr>
          <c:marker>
            <c:symbol val="circle"/>
            <c:size val="5"/>
            <c:spPr>
              <a:solidFill>
                <a:srgbClr val="00B050"/>
              </a:solidFill>
              <a:ln w="9525">
                <a:solidFill>
                  <a:schemeClr val="accent1"/>
                </a:solidFill>
              </a:ln>
              <a:effectLst/>
            </c:spPr>
          </c:marker>
          <c:dLbls>
            <c:numFmt formatCode="#,##0_ ;\-#,##0\ "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'Rough Sheet'!$B$66:$B$76</c:f>
              <c:strCache>
                <c:ptCount val="10"/>
                <c:pt idx="0">
                  <c:v>Aphrodite Brennan</c:v>
                </c:pt>
                <c:pt idx="1">
                  <c:v>Brynne Mcgowan</c:v>
                </c:pt>
                <c:pt idx="2">
                  <c:v>Deacon Craig</c:v>
                </c:pt>
                <c:pt idx="3">
                  <c:v>Devin Abbott</c:v>
                </c:pt>
                <c:pt idx="4">
                  <c:v>Guinevere Key</c:v>
                </c:pt>
                <c:pt idx="5">
                  <c:v>Jelani Odonnell</c:v>
                </c:pt>
                <c:pt idx="6">
                  <c:v>Lani Sweet</c:v>
                </c:pt>
                <c:pt idx="7">
                  <c:v>Levi Douglas</c:v>
                </c:pt>
                <c:pt idx="8">
                  <c:v>Noble Warner</c:v>
                </c:pt>
                <c:pt idx="9">
                  <c:v>Zahir Fields</c:v>
                </c:pt>
              </c:strCache>
            </c:strRef>
          </c:cat>
          <c:val>
            <c:numRef>
              <c:f>'Rough Sheet'!$C$66:$C$76</c:f>
              <c:numCache>
                <c:formatCode>#,##0</c:formatCode>
                <c:ptCount val="10"/>
                <c:pt idx="0">
                  <c:v>2856.5</c:v>
                </c:pt>
                <c:pt idx="1">
                  <c:v>2276.5</c:v>
                </c:pt>
                <c:pt idx="2">
                  <c:v>2407</c:v>
                </c:pt>
                <c:pt idx="3">
                  <c:v>3016</c:v>
                </c:pt>
                <c:pt idx="4">
                  <c:v>2552</c:v>
                </c:pt>
                <c:pt idx="5">
                  <c:v>1791</c:v>
                </c:pt>
                <c:pt idx="6">
                  <c:v>2059</c:v>
                </c:pt>
                <c:pt idx="7">
                  <c:v>1845</c:v>
                </c:pt>
                <c:pt idx="8">
                  <c:v>1928.07</c:v>
                </c:pt>
                <c:pt idx="9">
                  <c:v>2436</c:v>
                </c:pt>
              </c:numCache>
            </c:numRef>
          </c:val>
          <c:smooth val="0"/>
          <c:extLst>
            <c:ext xmlns:c16="http://schemas.microsoft.com/office/drawing/2014/chart" uri="{C3380CC4-5D6E-409C-BE32-E72D297353CC}">
              <c16:uniqueId val="{00000000-9D20-401D-B8F7-85330FC3D99E}"/>
            </c:ext>
          </c:extLst>
        </c:ser>
        <c:dLbls>
          <c:dLblPos val="t"/>
          <c:showLegendKey val="0"/>
          <c:showVal val="1"/>
          <c:showCatName val="0"/>
          <c:showSerName val="0"/>
          <c:showPercent val="0"/>
          <c:showBubbleSize val="0"/>
        </c:dLbls>
        <c:marker val="1"/>
        <c:smooth val="0"/>
        <c:axId val="2083806368"/>
        <c:axId val="2083805888"/>
      </c:lineChart>
      <c:catAx>
        <c:axId val="208380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3805888"/>
        <c:crosses val="autoZero"/>
        <c:auto val="1"/>
        <c:lblAlgn val="ctr"/>
        <c:lblOffset val="100"/>
        <c:noMultiLvlLbl val="0"/>
      </c:catAx>
      <c:valAx>
        <c:axId val="2083805888"/>
        <c:scaling>
          <c:orientation val="minMax"/>
        </c:scaling>
        <c:delete val="1"/>
        <c:axPos val="l"/>
        <c:numFmt formatCode="#,##0" sourceLinked="1"/>
        <c:majorTickMark val="none"/>
        <c:minorTickMark val="none"/>
        <c:tickLblPos val="nextTo"/>
        <c:crossAx val="208380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495300</xdr:colOff>
      <xdr:row>0</xdr:row>
      <xdr:rowOff>160020</xdr:rowOff>
    </xdr:from>
    <xdr:to>
      <xdr:col>18</xdr:col>
      <xdr:colOff>144780</xdr:colOff>
      <xdr:row>19</xdr:row>
      <xdr:rowOff>152400</xdr:rowOff>
    </xdr:to>
    <xdr:graphicFrame macro="">
      <xdr:nvGraphicFramePr>
        <xdr:cNvPr id="2" name="Chart 1">
          <a:extLst>
            <a:ext uri="{FF2B5EF4-FFF2-40B4-BE49-F238E27FC236}">
              <a16:creationId xmlns:a16="http://schemas.microsoft.com/office/drawing/2014/main" id="{0F39927C-D108-3D82-D777-FAF42F556C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25</xdr:row>
      <xdr:rowOff>38100</xdr:rowOff>
    </xdr:from>
    <xdr:to>
      <xdr:col>14</xdr:col>
      <xdr:colOff>419100</xdr:colOff>
      <xdr:row>43</xdr:row>
      <xdr:rowOff>53340</xdr:rowOff>
    </xdr:to>
    <xdr:graphicFrame macro="">
      <xdr:nvGraphicFramePr>
        <xdr:cNvPr id="3" name="Chart 2">
          <a:extLst>
            <a:ext uri="{FF2B5EF4-FFF2-40B4-BE49-F238E27FC236}">
              <a16:creationId xmlns:a16="http://schemas.microsoft.com/office/drawing/2014/main" id="{4BDE20BF-3D4C-95F8-EFE4-D71BD522D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43</xdr:row>
      <xdr:rowOff>171450</xdr:rowOff>
    </xdr:from>
    <xdr:to>
      <xdr:col>12</xdr:col>
      <xdr:colOff>411480</xdr:colOff>
      <xdr:row>58</xdr:row>
      <xdr:rowOff>171450</xdr:rowOff>
    </xdr:to>
    <xdr:graphicFrame macro="">
      <xdr:nvGraphicFramePr>
        <xdr:cNvPr id="4" name="Chart 3">
          <a:extLst>
            <a:ext uri="{FF2B5EF4-FFF2-40B4-BE49-F238E27FC236}">
              <a16:creationId xmlns:a16="http://schemas.microsoft.com/office/drawing/2014/main" id="{12D6DD7D-147A-3619-75DA-6B73B9EA3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220980</xdr:colOff>
      <xdr:row>63</xdr:row>
      <xdr:rowOff>41910</xdr:rowOff>
    </xdr:from>
    <xdr:to>
      <xdr:col>14</xdr:col>
      <xdr:colOff>411480</xdr:colOff>
      <xdr:row>80</xdr:row>
      <xdr:rowOff>22860</xdr:rowOff>
    </xdr:to>
    <xdr:graphicFrame macro="">
      <xdr:nvGraphicFramePr>
        <xdr:cNvPr id="5" name="Chart 4">
          <a:extLst>
            <a:ext uri="{FF2B5EF4-FFF2-40B4-BE49-F238E27FC236}">
              <a16:creationId xmlns:a16="http://schemas.microsoft.com/office/drawing/2014/main" id="{68ACFEE9-6DD4-BF14-08D3-C8009BE34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304800</xdr:colOff>
      <xdr:row>0</xdr:row>
      <xdr:rowOff>60960</xdr:rowOff>
    </xdr:from>
    <xdr:ext cx="10156370" cy="655320"/>
    <xdr:sp macro="" textlink="">
      <xdr:nvSpPr>
        <xdr:cNvPr id="4" name="TextBox 3">
          <a:extLst>
            <a:ext uri="{FF2B5EF4-FFF2-40B4-BE49-F238E27FC236}">
              <a16:creationId xmlns:a16="http://schemas.microsoft.com/office/drawing/2014/main" id="{034566BC-9ED6-A7E7-EC86-8E11084257F4}"/>
            </a:ext>
          </a:extLst>
        </xdr:cNvPr>
        <xdr:cNvSpPr txBox="1"/>
      </xdr:nvSpPr>
      <xdr:spPr>
        <a:xfrm>
          <a:off x="5181600" y="60960"/>
          <a:ext cx="10156370" cy="65532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GB" sz="3200" b="1" kern="1200">
              <a:solidFill>
                <a:schemeClr val="bg1"/>
              </a:solidFill>
            </a:rPr>
            <a:t>2022 PERFORMANCE</a:t>
          </a:r>
          <a:r>
            <a:rPr lang="en-GB" sz="3200" b="1" kern="1200" baseline="0">
              <a:solidFill>
                <a:schemeClr val="bg1"/>
              </a:solidFill>
            </a:rPr>
            <a:t> DASHBOARD</a:t>
          </a:r>
          <a:endParaRPr lang="en-GB" sz="3200" b="1" kern="1200">
            <a:solidFill>
              <a:schemeClr val="bg1"/>
            </a:solidFill>
          </a:endParaRPr>
        </a:p>
      </xdr:txBody>
    </xdr:sp>
    <xdr:clientData/>
  </xdr:oneCellAnchor>
  <xdr:twoCellAnchor editAs="oneCell">
    <xdr:from>
      <xdr:col>5</xdr:col>
      <xdr:colOff>571500</xdr:colOff>
      <xdr:row>0</xdr:row>
      <xdr:rowOff>174172</xdr:rowOff>
    </xdr:from>
    <xdr:to>
      <xdr:col>8</xdr:col>
      <xdr:colOff>228600</xdr:colOff>
      <xdr:row>3</xdr:row>
      <xdr:rowOff>92312</xdr:rowOff>
    </xdr:to>
    <xdr:pic>
      <xdr:nvPicPr>
        <xdr:cNvPr id="6" name="Picture 5">
          <a:extLst>
            <a:ext uri="{FF2B5EF4-FFF2-40B4-BE49-F238E27FC236}">
              <a16:creationId xmlns:a16="http://schemas.microsoft.com/office/drawing/2014/main" id="{D4E03E9D-A8AD-9499-3ABD-16D1F9B49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19500" y="174172"/>
          <a:ext cx="1485900" cy="473311"/>
        </a:xfrm>
        <a:prstGeom prst="rect">
          <a:avLst/>
        </a:prstGeom>
      </xdr:spPr>
    </xdr:pic>
    <xdr:clientData/>
  </xdr:twoCellAnchor>
  <xdr:twoCellAnchor>
    <xdr:from>
      <xdr:col>0</xdr:col>
      <xdr:colOff>0</xdr:colOff>
      <xdr:row>10</xdr:row>
      <xdr:rowOff>69670</xdr:rowOff>
    </xdr:from>
    <xdr:to>
      <xdr:col>25</xdr:col>
      <xdr:colOff>108856</xdr:colOff>
      <xdr:row>26</xdr:row>
      <xdr:rowOff>54429</xdr:rowOff>
    </xdr:to>
    <xdr:graphicFrame macro="">
      <xdr:nvGraphicFramePr>
        <xdr:cNvPr id="8" name="Chart 7">
          <a:extLst>
            <a:ext uri="{FF2B5EF4-FFF2-40B4-BE49-F238E27FC236}">
              <a16:creationId xmlns:a16="http://schemas.microsoft.com/office/drawing/2014/main" id="{20AC9096-6BF1-46E1-9D1B-36F03B375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154576</xdr:rowOff>
    </xdr:from>
    <xdr:to>
      <xdr:col>9</xdr:col>
      <xdr:colOff>217714</xdr:colOff>
      <xdr:row>44</xdr:row>
      <xdr:rowOff>169816</xdr:rowOff>
    </xdr:to>
    <xdr:graphicFrame macro="">
      <xdr:nvGraphicFramePr>
        <xdr:cNvPr id="9" name="Chart 8">
          <a:extLst>
            <a:ext uri="{FF2B5EF4-FFF2-40B4-BE49-F238E27FC236}">
              <a16:creationId xmlns:a16="http://schemas.microsoft.com/office/drawing/2014/main" id="{A65915AC-047E-4FD8-BDA6-6B50D9945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87084</xdr:colOff>
      <xdr:row>26</xdr:row>
      <xdr:rowOff>152400</xdr:rowOff>
    </xdr:from>
    <xdr:to>
      <xdr:col>15</xdr:col>
      <xdr:colOff>522513</xdr:colOff>
      <xdr:row>41</xdr:row>
      <xdr:rowOff>119743</xdr:rowOff>
    </xdr:to>
    <xdr:graphicFrame macro="">
      <xdr:nvGraphicFramePr>
        <xdr:cNvPr id="2" name="Chart 1">
          <a:extLst>
            <a:ext uri="{FF2B5EF4-FFF2-40B4-BE49-F238E27FC236}">
              <a16:creationId xmlns:a16="http://schemas.microsoft.com/office/drawing/2014/main" id="{17E67AA5-1C29-47F3-AB70-50F54EBE9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261258</xdr:colOff>
      <xdr:row>27</xdr:row>
      <xdr:rowOff>1</xdr:rowOff>
    </xdr:from>
    <xdr:to>
      <xdr:col>25</xdr:col>
      <xdr:colOff>424544</xdr:colOff>
      <xdr:row>43</xdr:row>
      <xdr:rowOff>128997</xdr:rowOff>
    </xdr:to>
    <xdr:graphicFrame macro="">
      <xdr:nvGraphicFramePr>
        <xdr:cNvPr id="3" name="Chart 2">
          <a:extLst>
            <a:ext uri="{FF2B5EF4-FFF2-40B4-BE49-F238E27FC236}">
              <a16:creationId xmlns:a16="http://schemas.microsoft.com/office/drawing/2014/main" id="{E19D6E8B-443F-457C-B8D4-FDAFFE189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153488</xdr:colOff>
      <xdr:row>10</xdr:row>
      <xdr:rowOff>65316</xdr:rowOff>
    </xdr:from>
    <xdr:to>
      <xdr:col>27</xdr:col>
      <xdr:colOff>153488</xdr:colOff>
      <xdr:row>17</xdr:row>
      <xdr:rowOff>43543</xdr:rowOff>
    </xdr:to>
    <mc:AlternateContent xmlns:mc="http://schemas.openxmlformats.org/markup-compatibility/2006">
      <mc:Choice xmlns:a14="http://schemas.microsoft.com/office/drawing/2010/main" Requires="a14">
        <xdr:graphicFrame macro="">
          <xdr:nvGraphicFramePr>
            <xdr:cNvPr id="5" name="Sales Channel">
              <a:extLst>
                <a:ext uri="{FF2B5EF4-FFF2-40B4-BE49-F238E27FC236}">
                  <a16:creationId xmlns:a16="http://schemas.microsoft.com/office/drawing/2014/main" id="{24A58EC7-6B63-309F-74AF-1E53624DAF1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4783888" y="1915887"/>
              <a:ext cx="1828800" cy="12736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lee058/Documents/PwC/Reinvest/Excel%20Guru/Intern%20Onboarding%2020160612/Excel%20Gurus%20-%20Foundational%20and%20Intermediate%20Course%205.31.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daniele006/Excel%20Gurus/Foundational%20Course/Excel%20Gurus%20-%20Foundational%20and%20Intermediate%20Course%205.31.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255.32.203\pwcftpdp\Users\jmclane001\Documents\Work\2013.05.20_Wyndham_Res%20System\Final%20Documents\WHG%20CRS%20Assessment%20Financial%20Model-06142013%20vFINAL.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55.32.203\pwcftpdp\Users\jmclane001\Documents\Work\Training,%20L&amp;D,%20Learning,%20Courses\Training%20the%20Street\MCK%20Case\1%20FM_101_Examples_TWO-Day_v14.1.3.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aadem\AppData\Local\Temp\Rar$DIa6952.40386\Pivot%20tables.xlsm" TargetMode="External"/><Relationship Id="rId1" Type="http://schemas.openxmlformats.org/officeDocument/2006/relationships/externalLinkPath" Target="/Users/aadem/AppData/Local/Temp/Rar$DIa6952.40386/Pivot%20tabl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1. Core Concepts"/>
      <sheetName val="2. Sales Data Practice"/>
      <sheetName val="2a. Sales Solutions"/>
      <sheetName val="2b. Product ID"/>
      <sheetName val="3. Data Cleansing"/>
      <sheetName val="3a. Exercise"/>
      <sheetName val="3b. Answers"/>
      <sheetName val="4. Text Functions"/>
      <sheetName val="4a. Exercise"/>
      <sheetName val="4b. Answers"/>
      <sheetName val="5. Dates"/>
      <sheetName val="5a. Exercise"/>
      <sheetName val="5b. Answers"/>
      <sheetName val="6. Vlookup"/>
      <sheetName val="6a. Exercise"/>
      <sheetName val="6b. Answers"/>
      <sheetName val="7. Index Match"/>
      <sheetName val="7a. Exercise"/>
      <sheetName val="7b. Answers"/>
      <sheetName val="8. Indirect"/>
      <sheetName val="8a. Exercise"/>
      <sheetName val="Finance"/>
      <sheetName val="HR"/>
      <sheetName val="IT"/>
      <sheetName val="8e. Answers"/>
      <sheetName val="9. Pivot Tables"/>
      <sheetName val="9a. Exercise"/>
      <sheetName val="9b. Answers"/>
      <sheetName val="10. If Statements"/>
      <sheetName val="10a. Exercise"/>
      <sheetName val="10b. Answers"/>
      <sheetName val="10c.Multiple IF STMTS"/>
      <sheetName val="10d. Exercise"/>
      <sheetName val="10e. Answers"/>
      <sheetName val="11. CountIf &amp; SumIf &amp; AvgIf"/>
      <sheetName val="11a. Exercise"/>
      <sheetName val="11b. Answers"/>
      <sheetName val="12. SumProduct"/>
      <sheetName val="12a. Exercise"/>
      <sheetName val="12b. Answers"/>
      <sheetName val="13. Sensitivity Analysis"/>
      <sheetName val="13a. Exercise"/>
      <sheetName val="13b. Answers"/>
      <sheetName val="14. Power View"/>
      <sheetName val="14. Power View Exercise"/>
      <sheetName val="14. En. Power View"/>
      <sheetName val="14. Ex1 Answers"/>
      <sheetName val="14. Ex2 Answers"/>
      <sheetName val="14. Ex3 Answers"/>
      <sheetName val="15. Formatting Quiz"/>
      <sheetName val="15. Formatting Quiz SOLUTION"/>
      <sheetName val="Appendix"/>
      <sheetName val="Helpful Functions"/>
      <sheetName val="Useful Template"/>
      <sheetName val="L&amp;D Trainings"/>
    </sheetNames>
    <sheetDataSet>
      <sheetData sheetId="0"/>
      <sheetData sheetId="1"/>
      <sheetData sheetId="2"/>
      <sheetData sheetId="3"/>
      <sheetData sheetId="4">
        <row r="12">
          <cell r="C12" t="str">
            <v>PURA100</v>
          </cell>
          <cell r="D12" t="str">
            <v>Pure Soft Detergent - 100ml</v>
          </cell>
        </row>
        <row r="13">
          <cell r="C13" t="str">
            <v>PURA200</v>
          </cell>
          <cell r="D13" t="str">
            <v>Pure Soft Detergent - 200ml</v>
          </cell>
        </row>
        <row r="14">
          <cell r="C14" t="str">
            <v>PURA250</v>
          </cell>
          <cell r="D14" t="str">
            <v>Pure Soft Detergent - 250ml</v>
          </cell>
        </row>
        <row r="15">
          <cell r="C15" t="str">
            <v>PURA500</v>
          </cell>
          <cell r="D15" t="str">
            <v>Pure Soft Detergent - 500ml</v>
          </cell>
        </row>
        <row r="16">
          <cell r="C16" t="str">
            <v>DETA100</v>
          </cell>
          <cell r="D16" t="str">
            <v>Detafast Stain Remover - 100ml</v>
          </cell>
        </row>
        <row r="17">
          <cell r="C17" t="str">
            <v>DETA200</v>
          </cell>
          <cell r="D17" t="str">
            <v>Detafast Stain Remover - 200ml</v>
          </cell>
        </row>
        <row r="18">
          <cell r="C18" t="str">
            <v>DETA800</v>
          </cell>
          <cell r="D18" t="str">
            <v>Detafast Stain Remover - 800ml</v>
          </cell>
        </row>
        <row r="19">
          <cell r="C19" t="str">
            <v>SUPA102</v>
          </cell>
          <cell r="D19" t="str">
            <v>Super Soft - 250ml</v>
          </cell>
        </row>
        <row r="20">
          <cell r="C20" t="str">
            <v>SUPA103</v>
          </cell>
          <cell r="D20" t="str">
            <v>Super Soft - 500ml</v>
          </cell>
        </row>
        <row r="21">
          <cell r="C21" t="str">
            <v>SUPA104</v>
          </cell>
          <cell r="D21" t="str">
            <v>Super Soft - 1 Litre</v>
          </cell>
        </row>
        <row r="22">
          <cell r="C22" t="str">
            <v>SUPA105</v>
          </cell>
          <cell r="D22" t="str">
            <v>Super Soft Bulk - 2 Litres</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71">
          <cell r="C71" t="str">
            <v>Pure Soft Detergent - 100ml</v>
          </cell>
          <cell r="E71" t="str">
            <v>Albania</v>
          </cell>
        </row>
        <row r="72">
          <cell r="C72" t="str">
            <v>Pure Soft Detergent - 200ml</v>
          </cell>
          <cell r="E72" t="str">
            <v>Australia</v>
          </cell>
        </row>
        <row r="73">
          <cell r="C73" t="str">
            <v>Pure Soft Detergent - 250ml</v>
          </cell>
          <cell r="E73" t="str">
            <v>Azerbaijan</v>
          </cell>
        </row>
        <row r="74">
          <cell r="C74" t="str">
            <v>Pure Soft Detergent - 500ml</v>
          </cell>
          <cell r="E74" t="str">
            <v>Bangladesh</v>
          </cell>
        </row>
        <row r="75">
          <cell r="C75" t="str">
            <v>Detafast Stain Remover - 100ml</v>
          </cell>
          <cell r="E75" t="str">
            <v>Botswana</v>
          </cell>
        </row>
        <row r="76">
          <cell r="C76" t="str">
            <v>Detafast Stain Remover - 200ml</v>
          </cell>
          <cell r="E76" t="str">
            <v>Bouvet Island</v>
          </cell>
        </row>
        <row r="77">
          <cell r="C77" t="str">
            <v>Detafast Stain Remover - 800ml</v>
          </cell>
          <cell r="E77" t="str">
            <v>Brazil</v>
          </cell>
        </row>
        <row r="78">
          <cell r="C78" t="str">
            <v>Super Soft - 250ml</v>
          </cell>
          <cell r="E78" t="str">
            <v>Burkina Faso</v>
          </cell>
        </row>
        <row r="79">
          <cell r="C79" t="str">
            <v>Super Soft - 500ml</v>
          </cell>
          <cell r="E79" t="str">
            <v>Burundi</v>
          </cell>
        </row>
        <row r="80">
          <cell r="C80" t="str">
            <v>Super Soft - 1 Litre</v>
          </cell>
          <cell r="E80" t="str">
            <v>Canada</v>
          </cell>
        </row>
        <row r="81">
          <cell r="C81" t="str">
            <v>Super Soft Bulk - 2 Litres</v>
          </cell>
          <cell r="E81" t="str">
            <v>Cape Verde</v>
          </cell>
        </row>
        <row r="82">
          <cell r="E82" t="str">
            <v>Chad</v>
          </cell>
        </row>
        <row r="83">
          <cell r="E83" t="str">
            <v>Chile</v>
          </cell>
        </row>
        <row r="84">
          <cell r="E84" t="str">
            <v>Cocos (Keeling) Islands</v>
          </cell>
        </row>
        <row r="85">
          <cell r="E85" t="str">
            <v>Colombia</v>
          </cell>
        </row>
        <row r="86">
          <cell r="E86" t="str">
            <v>Croatia</v>
          </cell>
        </row>
        <row r="87">
          <cell r="E87" t="str">
            <v>Cuba</v>
          </cell>
        </row>
        <row r="88">
          <cell r="E88" t="str">
            <v>Denmark</v>
          </cell>
        </row>
        <row r="89">
          <cell r="E89" t="str">
            <v>Dominican Republic</v>
          </cell>
        </row>
        <row r="90">
          <cell r="E90" t="str">
            <v>El Salvador</v>
          </cell>
        </row>
        <row r="91">
          <cell r="E91" t="str">
            <v>Falkland Islands (Malvinas)</v>
          </cell>
        </row>
        <row r="92">
          <cell r="E92" t="str">
            <v>Fiji</v>
          </cell>
        </row>
        <row r="93">
          <cell r="E93" t="str">
            <v>Finland</v>
          </cell>
        </row>
        <row r="94">
          <cell r="E94" t="str">
            <v>France</v>
          </cell>
        </row>
        <row r="95">
          <cell r="E95" t="str">
            <v>French Southern Territories</v>
          </cell>
        </row>
        <row r="96">
          <cell r="E96" t="str">
            <v>Gabon</v>
          </cell>
        </row>
        <row r="97">
          <cell r="E97" t="str">
            <v>Gambia</v>
          </cell>
        </row>
        <row r="98">
          <cell r="E98" t="str">
            <v>Georgia</v>
          </cell>
        </row>
        <row r="99">
          <cell r="E99" t="str">
            <v>Guadeloupe</v>
          </cell>
        </row>
        <row r="100">
          <cell r="E100" t="str">
            <v>Guinea</v>
          </cell>
        </row>
        <row r="101">
          <cell r="E101" t="str">
            <v>Hungary</v>
          </cell>
        </row>
        <row r="102">
          <cell r="E102" t="str">
            <v>Iceland</v>
          </cell>
        </row>
        <row r="103">
          <cell r="E103" t="str">
            <v>India</v>
          </cell>
        </row>
        <row r="104">
          <cell r="E104" t="str">
            <v>Indonesia</v>
          </cell>
        </row>
        <row r="105">
          <cell r="E105" t="str">
            <v>Kazakhstan</v>
          </cell>
        </row>
        <row r="106">
          <cell r="E106" t="str">
            <v>Korea</v>
          </cell>
        </row>
        <row r="107">
          <cell r="E107" t="str">
            <v>Korea, Republic of</v>
          </cell>
        </row>
        <row r="108">
          <cell r="E108" t="str">
            <v>Kyrgyzstan</v>
          </cell>
        </row>
        <row r="109">
          <cell r="E109" t="str">
            <v>Liberia</v>
          </cell>
        </row>
        <row r="110">
          <cell r="E110" t="str">
            <v>Macedonia</v>
          </cell>
        </row>
        <row r="111">
          <cell r="E111" t="str">
            <v>Madagascar</v>
          </cell>
        </row>
        <row r="112">
          <cell r="E112" t="str">
            <v>Malawi</v>
          </cell>
        </row>
        <row r="113">
          <cell r="E113" t="str">
            <v>Malaysia</v>
          </cell>
        </row>
        <row r="114">
          <cell r="E114" t="str">
            <v>Malta</v>
          </cell>
        </row>
        <row r="115">
          <cell r="E115" t="str">
            <v>Mauritania</v>
          </cell>
        </row>
        <row r="116">
          <cell r="E116" t="str">
            <v>Mayotte</v>
          </cell>
        </row>
        <row r="117">
          <cell r="E117" t="str">
            <v>Moldova</v>
          </cell>
        </row>
        <row r="118">
          <cell r="E118" t="str">
            <v>Mongolia</v>
          </cell>
        </row>
        <row r="119">
          <cell r="E119" t="str">
            <v>Montserrat</v>
          </cell>
        </row>
        <row r="120">
          <cell r="E120" t="str">
            <v>Morocco</v>
          </cell>
        </row>
        <row r="121">
          <cell r="E121" t="str">
            <v>Nepal</v>
          </cell>
        </row>
        <row r="122">
          <cell r="E122" t="str">
            <v>Netherlands Antilles</v>
          </cell>
        </row>
        <row r="123">
          <cell r="E123" t="str">
            <v>New Caledonia</v>
          </cell>
        </row>
        <row r="124">
          <cell r="E124" t="str">
            <v>Niger</v>
          </cell>
        </row>
        <row r="125">
          <cell r="E125" t="str">
            <v>Nigeria</v>
          </cell>
        </row>
        <row r="126">
          <cell r="E126" t="str">
            <v>Niue</v>
          </cell>
        </row>
        <row r="127">
          <cell r="E127" t="str">
            <v>Norfolk Island</v>
          </cell>
        </row>
        <row r="128">
          <cell r="E128" t="str">
            <v>Pakistan</v>
          </cell>
        </row>
        <row r="129">
          <cell r="E129" t="str">
            <v>Palau</v>
          </cell>
        </row>
        <row r="130">
          <cell r="E130" t="str">
            <v>Panama</v>
          </cell>
        </row>
        <row r="131">
          <cell r="E131" t="str">
            <v>Philippines</v>
          </cell>
        </row>
        <row r="132">
          <cell r="E132" t="str">
            <v>Poland</v>
          </cell>
        </row>
        <row r="133">
          <cell r="E133" t="str">
            <v>Puerto Rico</v>
          </cell>
        </row>
        <row r="134">
          <cell r="E134" t="str">
            <v>Reunion</v>
          </cell>
        </row>
        <row r="135">
          <cell r="E135" t="str">
            <v>Saint Helena</v>
          </cell>
        </row>
        <row r="136">
          <cell r="E136" t="str">
            <v>Saudi Arabia</v>
          </cell>
        </row>
        <row r="137">
          <cell r="E137" t="str">
            <v>Sierra Leone</v>
          </cell>
        </row>
        <row r="138">
          <cell r="E138" t="str">
            <v>Slovenia</v>
          </cell>
        </row>
        <row r="139">
          <cell r="E139" t="str">
            <v>Solomon Islands</v>
          </cell>
        </row>
        <row r="140">
          <cell r="E140" t="str">
            <v>South Africa</v>
          </cell>
        </row>
        <row r="141">
          <cell r="E141" t="str">
            <v>Svalbard and Jan Mayen</v>
          </cell>
        </row>
        <row r="142">
          <cell r="E142" t="str">
            <v>Syrian Arab Republic</v>
          </cell>
        </row>
        <row r="143">
          <cell r="E143" t="str">
            <v>Tanzania, United Republic of</v>
          </cell>
        </row>
        <row r="144">
          <cell r="E144" t="str">
            <v>Tonga</v>
          </cell>
        </row>
        <row r="145">
          <cell r="E145" t="str">
            <v>Trinidad and Tobago</v>
          </cell>
        </row>
        <row r="146">
          <cell r="E146" t="str">
            <v>Tunisia</v>
          </cell>
        </row>
        <row r="147">
          <cell r="E147" t="str">
            <v>Turkey</v>
          </cell>
        </row>
        <row r="148">
          <cell r="E148" t="str">
            <v>Turks and Caicos Islands</v>
          </cell>
        </row>
        <row r="149">
          <cell r="E149" t="str">
            <v>Tuvalu</v>
          </cell>
        </row>
        <row r="150">
          <cell r="E150" t="str">
            <v>United States</v>
          </cell>
        </row>
        <row r="151">
          <cell r="E151" t="str">
            <v>United States Minor Outlying Islands</v>
          </cell>
        </row>
        <row r="152">
          <cell r="E152" t="str">
            <v>Uruguay</v>
          </cell>
        </row>
        <row r="153">
          <cell r="E153" t="str">
            <v>Vanuatu</v>
          </cell>
        </row>
        <row r="154">
          <cell r="E154" t="str">
            <v>Virgin Islands, British</v>
          </cell>
        </row>
        <row r="155">
          <cell r="E155" t="str">
            <v>Western Sahara</v>
          </cell>
        </row>
        <row r="156">
          <cell r="E156" t="str">
            <v>Yemen</v>
          </cell>
        </row>
        <row r="157">
          <cell r="E157" t="str">
            <v>Zimbabwe</v>
          </cell>
        </row>
      </sheetData>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1. Core Concepts"/>
      <sheetName val="2. Sales Data Practice"/>
      <sheetName val="2a. Sales Solutions"/>
      <sheetName val="2b. Product ID"/>
      <sheetName val="3. Data Cleansing"/>
      <sheetName val="3a. Exercise"/>
      <sheetName val="3b. Answers"/>
      <sheetName val="4. Text Functions"/>
      <sheetName val="4a. Exercise"/>
      <sheetName val="4b. Answers"/>
      <sheetName val="5. Dates"/>
      <sheetName val="5a. Exercise"/>
      <sheetName val="5b. Answers"/>
      <sheetName val="6. Vlookup"/>
      <sheetName val="6a. Exercise"/>
      <sheetName val="6b. Answers"/>
      <sheetName val="7. Index Match"/>
      <sheetName val="7a. Exercise"/>
      <sheetName val="7b. Answers"/>
      <sheetName val="8. Indirect"/>
      <sheetName val="8a. Exercise"/>
      <sheetName val="Finance"/>
      <sheetName val="HR"/>
      <sheetName val="IT"/>
      <sheetName val="8e. Answers"/>
      <sheetName val="9. Pivot Tables"/>
      <sheetName val="9a. Exercise"/>
      <sheetName val="9b. Answers"/>
      <sheetName val="10. If Statements"/>
      <sheetName val="10a. Exercise"/>
      <sheetName val="10b. Answers"/>
      <sheetName val="10c.Multiple IF STMTS"/>
      <sheetName val="10d. Exercise"/>
      <sheetName val="10e. Answers"/>
      <sheetName val="11. CountIf &amp; SumIf &amp; AvgIf"/>
      <sheetName val="11a. Exercise"/>
      <sheetName val="11b. Answers"/>
      <sheetName val="12. SumProduct"/>
      <sheetName val="12a. Exercise"/>
      <sheetName val="12b. Answers"/>
      <sheetName val="13. Sensitivity Analysis"/>
      <sheetName val="13a. Exercise"/>
      <sheetName val="13b. Answers"/>
      <sheetName val="14. Power View"/>
      <sheetName val="14. Power View Exercise"/>
      <sheetName val="14. En. Power View"/>
      <sheetName val="14. Ex1 Answers"/>
      <sheetName val="14. Ex2 Answers"/>
      <sheetName val="14. Ex3 Answers"/>
      <sheetName val="15. Formatting Quiz"/>
      <sheetName val="15. Formatting Quiz SOLUTION"/>
      <sheetName val="Appendix"/>
      <sheetName val="Helpful Functions"/>
      <sheetName val="Useful Template"/>
      <sheetName val="L&amp;D Trainings"/>
    </sheetNames>
    <sheetDataSet>
      <sheetData sheetId="0"/>
      <sheetData sheetId="1"/>
      <sheetData sheetId="2"/>
      <sheetData sheetId="3"/>
      <sheetData sheetId="4">
        <row r="12">
          <cell r="C12" t="str">
            <v>PURA100</v>
          </cell>
          <cell r="D12" t="str">
            <v>Pure Soft Detergent - 100ml</v>
          </cell>
        </row>
        <row r="13">
          <cell r="C13" t="str">
            <v>PURA200</v>
          </cell>
          <cell r="D13" t="str">
            <v>Pure Soft Detergent - 200ml</v>
          </cell>
        </row>
        <row r="14">
          <cell r="C14" t="str">
            <v>PURA250</v>
          </cell>
          <cell r="D14" t="str">
            <v>Pure Soft Detergent - 250ml</v>
          </cell>
        </row>
        <row r="15">
          <cell r="C15" t="str">
            <v>PURA500</v>
          </cell>
          <cell r="D15" t="str">
            <v>Pure Soft Detergent - 500ml</v>
          </cell>
        </row>
        <row r="16">
          <cell r="C16" t="str">
            <v>DETA100</v>
          </cell>
          <cell r="D16" t="str">
            <v>Detafast Stain Remover - 100ml</v>
          </cell>
        </row>
        <row r="17">
          <cell r="C17" t="str">
            <v>DETA200</v>
          </cell>
          <cell r="D17" t="str">
            <v>Detafast Stain Remover - 200ml</v>
          </cell>
        </row>
        <row r="18">
          <cell r="C18" t="str">
            <v>DETA800</v>
          </cell>
          <cell r="D18" t="str">
            <v>Detafast Stain Remover - 800ml</v>
          </cell>
        </row>
        <row r="19">
          <cell r="C19" t="str">
            <v>SUPA102</v>
          </cell>
          <cell r="D19" t="str">
            <v>Super Soft - 250ml</v>
          </cell>
        </row>
        <row r="20">
          <cell r="C20" t="str">
            <v>SUPA103</v>
          </cell>
          <cell r="D20" t="str">
            <v>Super Soft - 500ml</v>
          </cell>
        </row>
        <row r="21">
          <cell r="C21" t="str">
            <v>SUPA104</v>
          </cell>
          <cell r="D21" t="str">
            <v>Super Soft - 1 Litre</v>
          </cell>
        </row>
        <row r="22">
          <cell r="C22" t="str">
            <v>SUPA105</v>
          </cell>
          <cell r="D22" t="str">
            <v>Super Soft Bulk - 2 Litres</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Assumptions"/>
      <sheetName val="Cost Summary"/>
      <sheetName val="CAPEX &amp; OPEX"/>
      <sheetName val="Roadmap"/>
      <sheetName val="CRS Functional Initiatives"/>
      <sheetName val="CRS Techical Initiatives"/>
      <sheetName val="AMA Trans. Func. Inits."/>
      <sheetName val="AMA Migration Initiatives"/>
      <sheetName val="AMA Sys. Migr. Bus. Impct. "/>
      <sheetName val="AMA SaaS"/>
      <sheetName val="Dropdowns"/>
    </sheetNames>
    <sheetDataSet>
      <sheetData sheetId="0"/>
      <sheetData sheetId="1"/>
      <sheetData sheetId="2"/>
      <sheetData sheetId="3"/>
      <sheetData sheetId="4"/>
      <sheetData sheetId="5">
        <row r="10">
          <cell r="C10" t="str">
            <v>Groups Basic</v>
          </cell>
        </row>
      </sheetData>
      <sheetData sheetId="6"/>
      <sheetData sheetId="7"/>
      <sheetData sheetId="8"/>
      <sheetData sheetId="9"/>
      <sheetData sheetId="10"/>
      <sheetData sheetId="11">
        <row r="32">
          <cell r="C32" t="str">
            <v>WHG</v>
          </cell>
        </row>
        <row r="33">
          <cell r="C33" t="str">
            <v>AMA</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TS"/>
      <sheetName val="Welcome"/>
      <sheetName val="Calculations &amp; Printing"/>
      <sheetName val="Navigating"/>
      <sheetName val="Excel Foundations"/>
      <sheetName val="Colors"/>
      <sheetName val="Top and Bottom Border"/>
      <sheetName val="Fundamental Number Formats"/>
      <sheetName val="Flatlining"/>
      <sheetName val="IS"/>
      <sheetName val="WorkingCap"/>
      <sheetName val="Anchoring"/>
      <sheetName val="Anchoring_Exercise"/>
      <sheetName val="Flatlining with Steps"/>
      <sheetName val="TTS Macros"/>
      <sheetName val="Vertical Data Table"/>
      <sheetName val="Horizontal Data Table"/>
      <sheetName val="Two-Way Data Table"/>
      <sheetName val="CHOOSE"/>
      <sheetName val="OFFSET"/>
    </sheetNames>
    <sheetDataSet>
      <sheetData sheetId="0" refreshError="1"/>
      <sheetData sheetId="1" refreshError="1">
        <row r="19">
          <cell r="Q19" t="str">
            <v>Excel 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Table of Contents"/>
      <sheetName val="Data Set"/>
      <sheetName val="Section 1 - Create Pivot Table"/>
      <sheetName val="Section 1 - Create Table (ANS)"/>
      <sheetName val="Section 2 - Navigating "/>
      <sheetName val="Section 2 - Navigating (ANS)"/>
      <sheetName val="Section 3 - Formatting"/>
      <sheetName val="Section 3 - Formatting (ANS)"/>
      <sheetName val="Section 4 - Sorting"/>
      <sheetName val="Section 4 - Sorting (ANS)"/>
      <sheetName val="Section 5- Adv Filter"/>
      <sheetName val="Section 5 -Adv Filter (ANS)"/>
      <sheetName val="Section 6- Calc Fields"/>
      <sheetName val="Section 6 - Calc Field (ANS)"/>
      <sheetName val="Section 7 - Slicers"/>
      <sheetName val="Section 7 - Slicers (ANS)"/>
    </sheetNames>
    <sheetDataSet>
      <sheetData sheetId="0">
        <row r="1">
          <cell r="A1" t="str">
            <v xml:space="preserve"> Introduction to Data Analytics with Excel</v>
          </cell>
        </row>
        <row r="3">
          <cell r="A3" t="str">
            <v>Pivot Tables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kwuma Tochukwu" refreshedDate="45644.910775925928" createdVersion="8" refreshedVersion="8" minRefreshableVersion="3" recordCount="107" xr:uid="{1EA0BB53-2B76-4C44-A0D6-B33CCE719AE1}">
  <cacheSource type="worksheet">
    <worksheetSource ref="C3:M110" sheet="Data Set"/>
  </cacheSource>
  <cacheFields count="11">
    <cacheField name="Distributor ID" numFmtId="0">
      <sharedItems containsSemiMixedTypes="0" containsString="0" containsNumber="1" containsInteger="1" minValue="23263" maxValue="23380"/>
    </cacheField>
    <cacheField name="Distributor Name" numFmtId="0">
      <sharedItems count="107">
        <s v="Devin Abbott"/>
        <s v="Aphrodite Brennan"/>
        <s v="Guinevere Key"/>
        <s v="Zahir Fields"/>
        <s v="Deacon Craig"/>
        <s v="Brynne Mcgowan"/>
        <s v="Lani Sweet"/>
        <s v="Noble Warner"/>
        <s v="Levi Douglas"/>
        <s v="Jelani Odonnell"/>
        <s v="Jared Sandoval"/>
        <s v="Hiroko Acevedo"/>
        <s v="Rhona Clarke"/>
        <s v="Tad Mack"/>
        <s v="Rama Goodwin"/>
        <s v="Keaton Wolfe"/>
        <s v="Samuel Ayala"/>
        <s v="Doris Williams"/>
        <s v="Ingrid Bush"/>
        <s v="Nell Maddox"/>
        <s v="Benedict Byrd"/>
        <s v="Ethan Gregory"/>
        <s v="Ursula Mcconnell"/>
        <s v="Fletcher Jimenez"/>
        <s v="Isadora Mcclure"/>
        <s v="Liberty Mcbride"/>
        <s v="Noble Gilbert"/>
        <s v="Maxine Gentry"/>
        <s v="Melinda Cobb"/>
        <s v="Yael Carter"/>
        <s v="Kay Buckley"/>
        <s v="Athena Fitzpatrick"/>
        <s v="Joy Vazquez"/>
        <s v="Amery Frazier"/>
        <s v="Buckminster Hopkins"/>
        <s v="George Best"/>
        <s v="Maxwell Parker"/>
        <s v="Lance Little"/>
        <s v="Gwendolyn Walton"/>
        <s v="Isaac Wolf"/>
        <s v="Celeste Pugh"/>
        <s v="Oprah Ellis"/>
        <s v="Emerson Beard"/>
        <s v="Renee Padilla"/>
        <s v="Maite Henson"/>
        <s v="Ivory Chang"/>
        <s v="Clark Weaver"/>
        <s v="Ima Cummings"/>
        <s v="Adria Kaufman"/>
        <s v="Nyssa Quinn"/>
        <s v="Amir Alexander"/>
        <s v="Imogene Bradshaw"/>
        <s v="Gwendolyn Mccarty"/>
        <s v="Bell Prince"/>
        <s v="Katelyn Joseph"/>
        <s v="Robert Juarez"/>
        <s v="Jerry Alvarado"/>
        <s v="India Gilbert"/>
        <s v="Iliana Porter"/>
        <s v="Deanna Santana"/>
        <s v="Ivor Mclaughlin"/>
        <s v="Latifah Wall"/>
        <s v="Anika Tillman"/>
        <s v="Paul Duke"/>
        <s v="Sawyer Stokes"/>
        <s v="Xerxes Smith"/>
        <s v="Wanda Garza"/>
        <s v="Anjolie Hicks"/>
        <s v="Asher Weber"/>
        <s v="Mercedes Humphrey"/>
        <s v="Hayes Rollins"/>
        <s v="Josiah Yates"/>
        <s v="Winifred Cantu"/>
        <s v="Germaine Kidd"/>
        <s v="Kenyon Joyce"/>
        <s v="Joel Rivers"/>
        <s v="Colby Knapp"/>
        <s v="Vance Campos"/>
        <s v="Lael Gould"/>
        <s v="Jane Hernandez"/>
        <s v="Dara Cunningham"/>
        <s v="Colette Sargent"/>
        <s v="Shea Cortez"/>
        <s v="Cyrus Whitley"/>
        <s v="Eleanor Hopper"/>
        <s v="Forrest Macdonald"/>
        <s v="Desirae Perkins"/>
        <s v="Barrett Mckinney"/>
        <s v="Basil Vang"/>
        <s v="Noel Key"/>
        <s v="Ebony Mercer"/>
        <s v="Isaac Cooper"/>
        <s v="James Spencer"/>
        <s v="Clark Orr"/>
        <s v="Phillip Perkins"/>
        <s v="Uriel Benton"/>
        <s v="Aretha Patton"/>
        <s v="Thomas Barnes"/>
        <s v="Victoria Solis"/>
        <s v="Arsenio Knowles"/>
        <s v="Ryder Conner"/>
        <s v="Roary Dixon"/>
        <s v="Silas Battle"/>
        <s v="Leonard Cardenas"/>
        <s v="Brittany Burris"/>
        <s v="Petra Mckenzie"/>
        <s v="Angela Wise"/>
      </sharedItems>
    </cacheField>
    <cacheField name="Country" numFmtId="0">
      <sharedItems count="87">
        <s v="France"/>
        <s v="Malawi"/>
        <s v="Colombia"/>
        <s v="Canada"/>
        <s v="Mongolia"/>
        <s v="Finland"/>
        <s v="Vanuatu"/>
        <s v="Burkina Faso"/>
        <s v="Tanzania, United Republic of"/>
        <s v="Albania"/>
        <s v="Botswana"/>
        <s v="Burundi"/>
        <s v="Zimbabwe"/>
        <s v="Iceland"/>
        <s v="Tunisia"/>
        <s v="French Southern Territories"/>
        <s v="Brazil"/>
        <s v="Trinidad and Tobago"/>
        <s v="Montserrat"/>
        <s v="Azerbaijan"/>
        <s v="Mauritania"/>
        <s v="Tuvalu"/>
        <s v="Hungary"/>
        <s v="Chad"/>
        <s v="Indonesia"/>
        <s v="Fiji"/>
        <s v="United States"/>
        <s v="Panama"/>
        <s v="Uruguay"/>
        <s v="Malaysia"/>
        <s v="Malta"/>
        <s v="Reunion"/>
        <s v="Korea"/>
        <s v="Georgia"/>
        <s v="Sierra Leone"/>
        <s v="Western Sahara"/>
        <s v="Falkland Islands (Malvinas)"/>
        <s v="Croatia"/>
        <s v="Cuba"/>
        <s v="Gabon"/>
        <s v="Dominican Republic"/>
        <s v="Niue"/>
        <s v="Yemen"/>
        <s v="Bangladesh"/>
        <s v="Tonga"/>
        <s v="Palau"/>
        <s v="Philippines"/>
        <s v="Bouvet Island"/>
        <s v="Cocos (Keeling) Islands"/>
        <s v="Liberia"/>
        <s v="Niger"/>
        <s v="Madagascar"/>
        <s v="Guinea"/>
        <s v="Slovenia"/>
        <s v="Svalbard and Jan Mayen"/>
        <s v="Korea, Republic of"/>
        <s v="Denmark"/>
        <s v="Poland"/>
        <s v="Solomon Islands"/>
        <s v="United States Minor Outlying Islands"/>
        <s v="Guadeloupe"/>
        <s v="Puerto Rico"/>
        <s v="Kyrgyzstan"/>
        <s v="Turks and Caicos Islands"/>
        <s v="Macedonia"/>
        <s v="Turkey"/>
        <s v="Nepal"/>
        <s v="Kazakhstan"/>
        <s v="Australia"/>
        <s v="Pakistan"/>
        <s v="Syrian Arab Republic"/>
        <s v="El Salvador"/>
        <s v="Saint Helena"/>
        <s v="Norfolk Island"/>
        <s v="India"/>
        <s v="New Caledonia"/>
        <s v="Chile"/>
        <s v="Moldova"/>
        <s v="Gambia"/>
        <s v="Cape Verde"/>
        <s v="Netherlands Antilles"/>
        <s v="Nigeria"/>
        <s v="South Africa"/>
        <s v="Mayotte"/>
        <s v="Virgin Islands, British"/>
        <s v="Saudi Arabia"/>
        <s v="Morocco"/>
      </sharedItems>
    </cacheField>
    <cacheField name="Product Code" numFmtId="0">
      <sharedItems/>
    </cacheField>
    <cacheField name="Product " numFmtId="0">
      <sharedItems count="11">
        <s v="Schewepps"/>
        <s v="Sprite"/>
        <s v="Dr Pepper"/>
        <s v="5 Alive"/>
        <s v="Coke"/>
        <s v="Predator"/>
        <s v="Gold Spot"/>
        <s v="Fanta"/>
        <s v="EVA"/>
        <s v="Limca"/>
        <s v="Monster"/>
      </sharedItems>
    </cacheField>
    <cacheField name="Sales Channel" numFmtId="0">
      <sharedItems count="3">
        <s v="Online"/>
        <s v="Direct"/>
        <s v="Retail"/>
      </sharedItems>
    </cacheField>
    <cacheField name="Date Sold" numFmtId="14">
      <sharedItems containsSemiMixedTypes="0" containsNonDate="0" containsDate="1" containsString="0" minDate="2022-01-03T00:00:00" maxDate="2023-01-01T00:00:00"/>
    </cacheField>
    <cacheField name="Month" numFmtId="1">
      <sharedItems/>
    </cacheField>
    <cacheField name="Quantity" numFmtId="3">
      <sharedItems containsSemiMixedTypes="0" containsString="0" containsNumber="1" containsInteger="1" minValue="5" maxValue="208"/>
    </cacheField>
    <cacheField name="Unit Price" numFmtId="165">
      <sharedItems containsSemiMixedTypes="0" containsString="0" containsNumber="1" minValue="3" maxValue="14.5"/>
    </cacheField>
    <cacheField name="Revenue" numFmtId="166">
      <sharedItems containsSemiMixedTypes="0" containsString="0" containsNumber="1" minValue="30" maxValue="3016"/>
    </cacheField>
  </cacheFields>
  <extLst>
    <ext xmlns:x14="http://schemas.microsoft.com/office/spreadsheetml/2009/9/main" uri="{725AE2AE-9491-48be-B2B4-4EB974FC3084}">
      <x14:pivotCacheDefinition pivotCacheId="2141175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n v="23345"/>
    <x v="0"/>
    <x v="0"/>
    <s v="SCHW105"/>
    <x v="0"/>
    <x v="0"/>
    <d v="2022-11-29T00:00:00"/>
    <s v="November"/>
    <n v="208"/>
    <n v="14.5"/>
    <n v="3016"/>
  </r>
  <r>
    <n v="23278"/>
    <x v="1"/>
    <x v="1"/>
    <s v="SCHW105"/>
    <x v="0"/>
    <x v="1"/>
    <d v="2022-11-24T00:00:00"/>
    <s v="November"/>
    <n v="197"/>
    <n v="14.5"/>
    <n v="2856.5"/>
  </r>
  <r>
    <n v="23303"/>
    <x v="2"/>
    <x v="2"/>
    <s v="SCHW105"/>
    <x v="0"/>
    <x v="2"/>
    <d v="2022-08-17T00:00:00"/>
    <s v="August"/>
    <n v="176"/>
    <n v="14.5"/>
    <n v="2552"/>
  </r>
  <r>
    <n v="23353"/>
    <x v="3"/>
    <x v="3"/>
    <s v="SCHW105"/>
    <x v="0"/>
    <x v="1"/>
    <d v="2022-03-10T00:00:00"/>
    <s v="March"/>
    <n v="168"/>
    <n v="14.5"/>
    <n v="2436"/>
  </r>
  <r>
    <n v="23289"/>
    <x v="4"/>
    <x v="4"/>
    <s v="SCHW105"/>
    <x v="0"/>
    <x v="2"/>
    <d v="2022-08-02T00:00:00"/>
    <s v="August"/>
    <n v="166"/>
    <n v="14.5"/>
    <n v="2407"/>
  </r>
  <r>
    <n v="23378"/>
    <x v="5"/>
    <x v="5"/>
    <s v="SCHW105"/>
    <x v="0"/>
    <x v="0"/>
    <d v="2022-06-18T00:00:00"/>
    <s v="June"/>
    <n v="157"/>
    <n v="14.5"/>
    <n v="2276.5"/>
  </r>
  <r>
    <n v="23283"/>
    <x v="6"/>
    <x v="6"/>
    <s v="SCHW105"/>
    <x v="0"/>
    <x v="0"/>
    <d v="2022-03-24T00:00:00"/>
    <s v="March"/>
    <n v="142"/>
    <n v="14.5"/>
    <n v="2059"/>
  </r>
  <r>
    <n v="23324"/>
    <x v="7"/>
    <x v="7"/>
    <s v="SPRT104"/>
    <x v="1"/>
    <x v="2"/>
    <d v="2022-08-13T00:00:00"/>
    <s v="August"/>
    <n v="193"/>
    <n v="9.99"/>
    <n v="1928.07"/>
  </r>
  <r>
    <n v="23264"/>
    <x v="8"/>
    <x v="8"/>
    <s v="PEPP800"/>
    <x v="2"/>
    <x v="0"/>
    <d v="2022-08-18T00:00:00"/>
    <s v="August"/>
    <n v="205"/>
    <n v="9"/>
    <n v="1845"/>
  </r>
  <r>
    <n v="23291"/>
    <x v="9"/>
    <x v="9"/>
    <s v="PEPP800"/>
    <x v="2"/>
    <x v="2"/>
    <d v="2022-08-18T00:00:00"/>
    <s v="August"/>
    <n v="199"/>
    <n v="9"/>
    <n v="1791"/>
  </r>
  <r>
    <n v="23305"/>
    <x v="10"/>
    <x v="10"/>
    <s v="PEPP800"/>
    <x v="2"/>
    <x v="0"/>
    <d v="2022-08-26T00:00:00"/>
    <s v="August"/>
    <n v="188"/>
    <n v="9"/>
    <n v="1692"/>
  </r>
  <r>
    <n v="23350"/>
    <x v="11"/>
    <x v="11"/>
    <s v="PEPP800"/>
    <x v="2"/>
    <x v="0"/>
    <d v="2022-06-25T00:00:00"/>
    <s v="June"/>
    <n v="188"/>
    <n v="9"/>
    <n v="1692"/>
  </r>
  <r>
    <n v="23300"/>
    <x v="12"/>
    <x v="12"/>
    <s v="SPRT104"/>
    <x v="1"/>
    <x v="0"/>
    <d v="2022-01-07T00:00:00"/>
    <s v="January"/>
    <n v="167"/>
    <n v="9.99"/>
    <n v="1668.33"/>
  </r>
  <r>
    <n v="23348"/>
    <x v="13"/>
    <x v="13"/>
    <s v="SPRT104"/>
    <x v="1"/>
    <x v="2"/>
    <d v="2022-08-25T00:00:00"/>
    <s v="August"/>
    <n v="163"/>
    <n v="9.99"/>
    <n v="1628.3700000000001"/>
  </r>
  <r>
    <n v="23290"/>
    <x v="14"/>
    <x v="14"/>
    <s v="PEPP800"/>
    <x v="2"/>
    <x v="0"/>
    <d v="2022-08-11T00:00:00"/>
    <s v="August"/>
    <n v="170"/>
    <n v="9"/>
    <n v="1530"/>
  </r>
  <r>
    <n v="23328"/>
    <x v="15"/>
    <x v="15"/>
    <s v="SCHW105"/>
    <x v="0"/>
    <x v="2"/>
    <d v="2022-01-15T00:00:00"/>
    <s v="January"/>
    <n v="102"/>
    <n v="14.5"/>
    <n v="1479"/>
  </r>
  <r>
    <n v="23294"/>
    <x v="16"/>
    <x v="16"/>
    <s v="PEPP800"/>
    <x v="2"/>
    <x v="2"/>
    <d v="2022-06-22T00:00:00"/>
    <s v="June"/>
    <n v="160"/>
    <n v="9"/>
    <n v="1440"/>
  </r>
  <r>
    <n v="23371"/>
    <x v="17"/>
    <x v="17"/>
    <s v="FIVE103"/>
    <x v="3"/>
    <x v="0"/>
    <d v="2022-08-15T00:00:00"/>
    <s v="August"/>
    <n v="204"/>
    <n v="6.99"/>
    <n v="1425.96"/>
  </r>
  <r>
    <n v="23288"/>
    <x v="18"/>
    <x v="18"/>
    <s v="SPRT104"/>
    <x v="1"/>
    <x v="1"/>
    <d v="2022-06-14T00:00:00"/>
    <s v="June"/>
    <n v="141"/>
    <n v="9.99"/>
    <n v="1408.59"/>
  </r>
  <r>
    <n v="23347"/>
    <x v="19"/>
    <x v="19"/>
    <s v="PEPP800"/>
    <x v="2"/>
    <x v="0"/>
    <d v="2022-03-28T00:00:00"/>
    <s v="March"/>
    <n v="147"/>
    <n v="9"/>
    <n v="1323"/>
  </r>
  <r>
    <n v="23361"/>
    <x v="20"/>
    <x v="20"/>
    <s v="FIVE103"/>
    <x v="3"/>
    <x v="0"/>
    <d v="2022-01-07T00:00:00"/>
    <s v="January"/>
    <n v="184"/>
    <n v="6.99"/>
    <n v="1286.1600000000001"/>
  </r>
  <r>
    <n v="23275"/>
    <x v="21"/>
    <x v="21"/>
    <s v="PEPP800"/>
    <x v="2"/>
    <x v="2"/>
    <d v="2022-01-04T00:00:00"/>
    <s v="January"/>
    <n v="141"/>
    <n v="9"/>
    <n v="1269"/>
  </r>
  <r>
    <n v="23297"/>
    <x v="22"/>
    <x v="22"/>
    <s v="PEPP800"/>
    <x v="2"/>
    <x v="0"/>
    <d v="2022-09-12T00:00:00"/>
    <s v="September"/>
    <n v="135"/>
    <n v="9"/>
    <n v="1215"/>
  </r>
  <r>
    <n v="23327"/>
    <x v="23"/>
    <x v="23"/>
    <s v="COKE200"/>
    <x v="4"/>
    <x v="2"/>
    <d v="2022-01-31T00:00:00"/>
    <s v="January"/>
    <n v="176"/>
    <n v="6.5"/>
    <n v="1144"/>
  </r>
  <r>
    <n v="23325"/>
    <x v="24"/>
    <x v="24"/>
    <s v="PRED100"/>
    <x v="5"/>
    <x v="2"/>
    <d v="2022-06-22T00:00:00"/>
    <s v="June"/>
    <n v="184"/>
    <n v="6"/>
    <n v="1104"/>
  </r>
  <r>
    <n v="23292"/>
    <x v="25"/>
    <x v="25"/>
    <s v="SCHW105"/>
    <x v="0"/>
    <x v="0"/>
    <d v="2022-01-03T00:00:00"/>
    <s v="January"/>
    <n v="73"/>
    <n v="14.5"/>
    <n v="1058.5"/>
  </r>
  <r>
    <n v="23335"/>
    <x v="26"/>
    <x v="26"/>
    <s v="PEPP800"/>
    <x v="2"/>
    <x v="0"/>
    <d v="2022-10-13T00:00:00"/>
    <s v="October"/>
    <n v="116"/>
    <n v="9"/>
    <n v="1044"/>
  </r>
  <r>
    <n v="23314"/>
    <x v="27"/>
    <x v="27"/>
    <s v="SPRT104"/>
    <x v="1"/>
    <x v="2"/>
    <d v="2022-11-10T00:00:00"/>
    <s v="November"/>
    <n v="95"/>
    <n v="9.99"/>
    <n v="949.05000000000007"/>
  </r>
  <r>
    <n v="23329"/>
    <x v="28"/>
    <x v="28"/>
    <s v="GOLD250"/>
    <x v="6"/>
    <x v="2"/>
    <d v="2022-01-23T00:00:00"/>
    <s v="January"/>
    <n v="203"/>
    <n v="4.5"/>
    <n v="913.5"/>
  </r>
  <r>
    <n v="23332"/>
    <x v="29"/>
    <x v="29"/>
    <s v="GOLD250"/>
    <x v="6"/>
    <x v="1"/>
    <d v="2022-02-11T00:00:00"/>
    <s v="February"/>
    <n v="203"/>
    <n v="4.5"/>
    <n v="913.5"/>
  </r>
  <r>
    <n v="23317"/>
    <x v="30"/>
    <x v="30"/>
    <s v="GOLD250"/>
    <x v="6"/>
    <x v="1"/>
    <d v="2022-02-17T00:00:00"/>
    <s v="February"/>
    <n v="196"/>
    <n v="4.5"/>
    <n v="882"/>
  </r>
  <r>
    <n v="23271"/>
    <x v="31"/>
    <x v="31"/>
    <s v="FIVE103"/>
    <x v="3"/>
    <x v="2"/>
    <d v="2022-02-27T00:00:00"/>
    <s v="February"/>
    <n v="125"/>
    <n v="6.99"/>
    <n v="873.75"/>
  </r>
  <r>
    <n v="23287"/>
    <x v="32"/>
    <x v="32"/>
    <s v="GOLD250"/>
    <x v="6"/>
    <x v="2"/>
    <d v="2022-06-17T00:00:00"/>
    <s v="June"/>
    <n v="189"/>
    <n v="4.5"/>
    <n v="850.5"/>
  </r>
  <r>
    <n v="23349"/>
    <x v="33"/>
    <x v="33"/>
    <s v="COKE200"/>
    <x v="4"/>
    <x v="2"/>
    <d v="2022-05-22T00:00:00"/>
    <s v="May"/>
    <n v="126"/>
    <n v="6.5"/>
    <n v="819"/>
  </r>
  <r>
    <n v="23309"/>
    <x v="34"/>
    <x v="34"/>
    <s v="FANA200"/>
    <x v="7"/>
    <x v="0"/>
    <d v="2022-02-23T00:00:00"/>
    <s v="February"/>
    <n v="201"/>
    <n v="3.99"/>
    <n v="801.99"/>
  </r>
  <r>
    <n v="23338"/>
    <x v="35"/>
    <x v="35"/>
    <s v="GOLD250"/>
    <x v="6"/>
    <x v="2"/>
    <d v="2022-12-12T00:00:00"/>
    <s v="December"/>
    <n v="178"/>
    <n v="4.5"/>
    <n v="801"/>
  </r>
  <r>
    <n v="23301"/>
    <x v="36"/>
    <x v="36"/>
    <s v="FIVE103"/>
    <x v="3"/>
    <x v="2"/>
    <d v="2022-07-19T00:00:00"/>
    <s v="July"/>
    <n v="108"/>
    <n v="6.99"/>
    <n v="754.92000000000007"/>
  </r>
  <r>
    <n v="23320"/>
    <x v="37"/>
    <x v="37"/>
    <s v="PRED100"/>
    <x v="5"/>
    <x v="1"/>
    <d v="2022-09-15T00:00:00"/>
    <s v="September"/>
    <n v="125"/>
    <n v="6"/>
    <n v="750"/>
  </r>
  <r>
    <n v="23365"/>
    <x v="38"/>
    <x v="38"/>
    <s v="EVER102"/>
    <x v="8"/>
    <x v="2"/>
    <d v="2022-07-09T00:00:00"/>
    <s v="July"/>
    <n v="165"/>
    <n v="4.5"/>
    <n v="742.5"/>
  </r>
  <r>
    <n v="23302"/>
    <x v="39"/>
    <x v="27"/>
    <s v="LIME500"/>
    <x v="9"/>
    <x v="0"/>
    <d v="2022-03-27T00:00:00"/>
    <s v="March"/>
    <n v="105"/>
    <n v="6.5"/>
    <n v="682.5"/>
  </r>
  <r>
    <n v="23266"/>
    <x v="40"/>
    <x v="39"/>
    <s v="FANA200"/>
    <x v="7"/>
    <x v="0"/>
    <d v="2022-03-11T00:00:00"/>
    <s v="March"/>
    <n v="170"/>
    <n v="3.99"/>
    <n v="678.30000000000007"/>
  </r>
  <r>
    <n v="23307"/>
    <x v="41"/>
    <x v="40"/>
    <s v="PRED100"/>
    <x v="5"/>
    <x v="2"/>
    <d v="2022-07-04T00:00:00"/>
    <s v="July"/>
    <n v="113"/>
    <n v="6"/>
    <n v="678"/>
  </r>
  <r>
    <n v="23368"/>
    <x v="42"/>
    <x v="41"/>
    <s v="EVER102"/>
    <x v="8"/>
    <x v="2"/>
    <d v="2022-05-25T00:00:00"/>
    <s v="May"/>
    <n v="150"/>
    <n v="4.5"/>
    <n v="675"/>
  </r>
  <r>
    <n v="23286"/>
    <x v="43"/>
    <x v="42"/>
    <s v="PEPP800"/>
    <x v="2"/>
    <x v="0"/>
    <d v="2022-09-08T00:00:00"/>
    <s v="September"/>
    <n v="69"/>
    <n v="9"/>
    <n v="621"/>
  </r>
  <r>
    <n v="23373"/>
    <x v="44"/>
    <x v="43"/>
    <s v="COKE200"/>
    <x v="4"/>
    <x v="0"/>
    <d v="2022-05-24T00:00:00"/>
    <s v="May"/>
    <n v="95"/>
    <n v="6.5"/>
    <n v="617.5"/>
  </r>
  <r>
    <n v="23380"/>
    <x v="45"/>
    <x v="44"/>
    <s v="LIME500"/>
    <x v="9"/>
    <x v="2"/>
    <d v="2022-07-22T00:00:00"/>
    <s v="July"/>
    <n v="95"/>
    <n v="6.5"/>
    <n v="617.5"/>
  </r>
  <r>
    <n v="23284"/>
    <x v="46"/>
    <x v="45"/>
    <s v="GOLD250"/>
    <x v="6"/>
    <x v="2"/>
    <d v="2022-03-17T00:00:00"/>
    <s v="March"/>
    <n v="135"/>
    <n v="4.5"/>
    <n v="607.5"/>
  </r>
  <r>
    <n v="23306"/>
    <x v="47"/>
    <x v="46"/>
    <s v="COKE200"/>
    <x v="4"/>
    <x v="0"/>
    <d v="2022-10-08T00:00:00"/>
    <s v="October"/>
    <n v="93"/>
    <n v="6.5"/>
    <n v="604.5"/>
  </r>
  <r>
    <n v="23281"/>
    <x v="48"/>
    <x v="47"/>
    <s v="EVER102"/>
    <x v="8"/>
    <x v="2"/>
    <d v="2022-05-13T00:00:00"/>
    <s v="May"/>
    <n v="134"/>
    <n v="4.5"/>
    <n v="603"/>
  </r>
  <r>
    <n v="23351"/>
    <x v="49"/>
    <x v="48"/>
    <s v="FANA200"/>
    <x v="7"/>
    <x v="0"/>
    <d v="2022-10-03T00:00:00"/>
    <s v="October"/>
    <n v="151"/>
    <n v="3.99"/>
    <n v="602.49"/>
  </r>
  <r>
    <n v="23282"/>
    <x v="50"/>
    <x v="49"/>
    <s v="PRED100"/>
    <x v="5"/>
    <x v="2"/>
    <d v="2022-09-21T00:00:00"/>
    <s v="September"/>
    <n v="100"/>
    <n v="6"/>
    <n v="600"/>
  </r>
  <r>
    <n v="23376"/>
    <x v="51"/>
    <x v="50"/>
    <s v="FIVE103"/>
    <x v="3"/>
    <x v="1"/>
    <d v="2022-07-23T00:00:00"/>
    <s v="July"/>
    <n v="85"/>
    <n v="6.99"/>
    <n v="594.15"/>
  </r>
  <r>
    <n v="23354"/>
    <x v="52"/>
    <x v="51"/>
    <s v="FIVE103"/>
    <x v="3"/>
    <x v="0"/>
    <d v="2022-10-03T00:00:00"/>
    <s v="October"/>
    <n v="84"/>
    <n v="6.99"/>
    <n v="587.16"/>
  </r>
  <r>
    <n v="23337"/>
    <x v="53"/>
    <x v="52"/>
    <s v="FIVE103"/>
    <x v="3"/>
    <x v="2"/>
    <d v="2022-05-07T00:00:00"/>
    <s v="May"/>
    <n v="82"/>
    <n v="6.99"/>
    <n v="573.18000000000006"/>
  </r>
  <r>
    <n v="23326"/>
    <x v="54"/>
    <x v="53"/>
    <s v="EVER102"/>
    <x v="8"/>
    <x v="2"/>
    <d v="2022-08-21T00:00:00"/>
    <s v="August"/>
    <n v="126"/>
    <n v="4.5"/>
    <n v="567"/>
  </r>
  <r>
    <n v="23316"/>
    <x v="55"/>
    <x v="54"/>
    <s v="FANA200"/>
    <x v="7"/>
    <x v="2"/>
    <d v="2022-03-01T00:00:00"/>
    <s v="March"/>
    <n v="137"/>
    <n v="3.99"/>
    <n v="546.63"/>
  </r>
  <r>
    <n v="23362"/>
    <x v="56"/>
    <x v="55"/>
    <s v="WILD100"/>
    <x v="10"/>
    <x v="0"/>
    <d v="2022-02-18T00:00:00"/>
    <s v="February"/>
    <n v="179"/>
    <n v="3"/>
    <n v="537"/>
  </r>
  <r>
    <n v="23296"/>
    <x v="57"/>
    <x v="56"/>
    <s v="SCHW105"/>
    <x v="0"/>
    <x v="2"/>
    <d v="2022-03-08T00:00:00"/>
    <s v="March"/>
    <n v="37"/>
    <n v="14.5"/>
    <n v="536.5"/>
  </r>
  <r>
    <n v="23352"/>
    <x v="58"/>
    <x v="57"/>
    <s v="PRED100"/>
    <x v="5"/>
    <x v="0"/>
    <d v="2022-07-07T00:00:00"/>
    <s v="July"/>
    <n v="89"/>
    <n v="6"/>
    <n v="534"/>
  </r>
  <r>
    <n v="23304"/>
    <x v="59"/>
    <x v="58"/>
    <s v="FANA200"/>
    <x v="7"/>
    <x v="2"/>
    <d v="2022-11-01T00:00:00"/>
    <s v="November"/>
    <n v="131"/>
    <n v="3.99"/>
    <n v="522.69000000000005"/>
  </r>
  <r>
    <n v="23369"/>
    <x v="60"/>
    <x v="59"/>
    <s v="LIME500"/>
    <x v="9"/>
    <x v="2"/>
    <d v="2022-05-02T00:00:00"/>
    <s v="May"/>
    <n v="77"/>
    <n v="6.5"/>
    <n v="500.5"/>
  </r>
  <r>
    <n v="23268"/>
    <x v="61"/>
    <x v="60"/>
    <s v="PRED100"/>
    <x v="5"/>
    <x v="0"/>
    <d v="2022-07-12T00:00:00"/>
    <s v="July"/>
    <n v="82"/>
    <n v="6"/>
    <n v="492"/>
  </r>
  <r>
    <n v="23315"/>
    <x v="62"/>
    <x v="7"/>
    <s v="GOLD250"/>
    <x v="6"/>
    <x v="2"/>
    <d v="2022-07-12T00:00:00"/>
    <s v="July"/>
    <n v="109"/>
    <n v="4.5"/>
    <n v="490.5"/>
  </r>
  <r>
    <n v="23342"/>
    <x v="63"/>
    <x v="61"/>
    <s v="FANA200"/>
    <x v="7"/>
    <x v="0"/>
    <d v="2022-02-28T00:00:00"/>
    <s v="February"/>
    <n v="122"/>
    <n v="3.99"/>
    <n v="486.78000000000003"/>
  </r>
  <r>
    <n v="23333"/>
    <x v="64"/>
    <x v="30"/>
    <s v="GOLD250"/>
    <x v="6"/>
    <x v="0"/>
    <d v="2022-09-05T00:00:00"/>
    <s v="September"/>
    <n v="106"/>
    <n v="4.5"/>
    <n v="477"/>
  </r>
  <r>
    <n v="23263"/>
    <x v="65"/>
    <x v="27"/>
    <s v="COKE200"/>
    <x v="4"/>
    <x v="0"/>
    <d v="2022-07-06T00:00:00"/>
    <s v="July"/>
    <n v="73"/>
    <n v="6.5"/>
    <n v="474.5"/>
  </r>
  <r>
    <n v="23270"/>
    <x v="66"/>
    <x v="62"/>
    <s v="FIVE103"/>
    <x v="3"/>
    <x v="2"/>
    <d v="2022-03-07T00:00:00"/>
    <s v="March"/>
    <n v="67"/>
    <n v="6.99"/>
    <n v="468.33000000000004"/>
  </r>
  <r>
    <n v="23272"/>
    <x v="67"/>
    <x v="63"/>
    <s v="COKE200"/>
    <x v="4"/>
    <x v="1"/>
    <d v="2022-12-31T00:00:00"/>
    <s v="December"/>
    <n v="71"/>
    <n v="6.5"/>
    <n v="461.5"/>
  </r>
  <r>
    <n v="23274"/>
    <x v="68"/>
    <x v="64"/>
    <s v="WILD100"/>
    <x v="10"/>
    <x v="2"/>
    <d v="2022-10-22T00:00:00"/>
    <s v="October"/>
    <n v="153"/>
    <n v="3"/>
    <n v="459"/>
  </r>
  <r>
    <n v="23364"/>
    <x v="69"/>
    <x v="65"/>
    <s v="PEPP800"/>
    <x v="2"/>
    <x v="0"/>
    <d v="2022-05-03T00:00:00"/>
    <s v="May"/>
    <n v="47"/>
    <n v="9"/>
    <n v="423"/>
  </r>
  <r>
    <n v="23276"/>
    <x v="70"/>
    <x v="66"/>
    <s v="LIME500"/>
    <x v="9"/>
    <x v="0"/>
    <d v="2022-11-01T00:00:00"/>
    <s v="November"/>
    <n v="65"/>
    <n v="6.5"/>
    <n v="422.5"/>
  </r>
  <r>
    <n v="23343"/>
    <x v="71"/>
    <x v="43"/>
    <s v="SPRT104"/>
    <x v="1"/>
    <x v="0"/>
    <d v="2022-05-23T00:00:00"/>
    <s v="May"/>
    <n v="42"/>
    <n v="9.99"/>
    <n v="419.58"/>
  </r>
  <r>
    <n v="23344"/>
    <x v="72"/>
    <x v="67"/>
    <s v="COKE200"/>
    <x v="4"/>
    <x v="0"/>
    <d v="2022-12-22T00:00:00"/>
    <s v="December"/>
    <n v="64"/>
    <n v="6.5"/>
    <n v="416"/>
  </r>
  <r>
    <n v="23299"/>
    <x v="73"/>
    <x v="50"/>
    <s v="FANA200"/>
    <x v="7"/>
    <x v="2"/>
    <d v="2022-05-27T00:00:00"/>
    <s v="May"/>
    <n v="104"/>
    <n v="3.99"/>
    <n v="414.96000000000004"/>
  </r>
  <r>
    <n v="23310"/>
    <x v="74"/>
    <x v="3"/>
    <s v="SPRT104"/>
    <x v="1"/>
    <x v="0"/>
    <d v="2022-06-17T00:00:00"/>
    <s v="June"/>
    <n v="41"/>
    <n v="9.99"/>
    <n v="409.59000000000003"/>
  </r>
  <r>
    <n v="23358"/>
    <x v="75"/>
    <x v="68"/>
    <s v="SPRT104"/>
    <x v="1"/>
    <x v="2"/>
    <d v="2022-09-11T00:00:00"/>
    <s v="September"/>
    <n v="41"/>
    <n v="9.99"/>
    <n v="409.59000000000003"/>
  </r>
  <r>
    <n v="23323"/>
    <x v="76"/>
    <x v="69"/>
    <s v="WILD100"/>
    <x v="10"/>
    <x v="0"/>
    <d v="2022-12-29T00:00:00"/>
    <s v="December"/>
    <n v="135"/>
    <n v="3"/>
    <n v="405"/>
  </r>
  <r>
    <n v="23267"/>
    <x v="77"/>
    <x v="70"/>
    <s v="WILD100"/>
    <x v="10"/>
    <x v="0"/>
    <d v="2022-11-11T00:00:00"/>
    <s v="November"/>
    <n v="129"/>
    <n v="3"/>
    <n v="387"/>
  </r>
  <r>
    <n v="23340"/>
    <x v="78"/>
    <x v="71"/>
    <s v="EVER102"/>
    <x v="8"/>
    <x v="0"/>
    <d v="2022-05-05T00:00:00"/>
    <s v="May"/>
    <n v="85"/>
    <n v="4.5"/>
    <n v="382.5"/>
  </r>
  <r>
    <n v="23269"/>
    <x v="79"/>
    <x v="64"/>
    <s v="WILD100"/>
    <x v="10"/>
    <x v="0"/>
    <d v="2022-10-03T00:00:00"/>
    <s v="October"/>
    <n v="116"/>
    <n v="3"/>
    <n v="348"/>
  </r>
  <r>
    <n v="23308"/>
    <x v="80"/>
    <x v="72"/>
    <s v="WILD100"/>
    <x v="10"/>
    <x v="2"/>
    <d v="2022-12-09T00:00:00"/>
    <s v="December"/>
    <n v="112"/>
    <n v="3"/>
    <n v="336"/>
  </r>
  <r>
    <n v="23356"/>
    <x v="81"/>
    <x v="73"/>
    <s v="FANA200"/>
    <x v="7"/>
    <x v="0"/>
    <d v="2022-11-21T00:00:00"/>
    <s v="November"/>
    <n v="80"/>
    <n v="3.99"/>
    <n v="319.20000000000005"/>
  </r>
  <r>
    <n v="23318"/>
    <x v="82"/>
    <x v="74"/>
    <s v="COKE200"/>
    <x v="4"/>
    <x v="0"/>
    <d v="2022-02-09T00:00:00"/>
    <s v="February"/>
    <n v="48"/>
    <n v="6.5"/>
    <n v="312"/>
  </r>
  <r>
    <n v="23357"/>
    <x v="83"/>
    <x v="56"/>
    <s v="PRED100"/>
    <x v="5"/>
    <x v="2"/>
    <d v="2022-03-17T00:00:00"/>
    <s v="March"/>
    <n v="50"/>
    <n v="6"/>
    <n v="300"/>
  </r>
  <r>
    <n v="23377"/>
    <x v="84"/>
    <x v="51"/>
    <s v="LIME500"/>
    <x v="9"/>
    <x v="0"/>
    <d v="2022-11-15T00:00:00"/>
    <s v="November"/>
    <n v="43"/>
    <n v="6.5"/>
    <n v="279.5"/>
  </r>
  <r>
    <n v="23311"/>
    <x v="85"/>
    <x v="75"/>
    <s v="SCHW105"/>
    <x v="0"/>
    <x v="2"/>
    <d v="2022-06-12T00:00:00"/>
    <s v="June"/>
    <n v="18"/>
    <n v="14.5"/>
    <n v="261"/>
  </r>
  <r>
    <n v="23379"/>
    <x v="86"/>
    <x v="76"/>
    <s v="FANA200"/>
    <x v="7"/>
    <x v="0"/>
    <d v="2022-12-27T00:00:00"/>
    <s v="December"/>
    <n v="65"/>
    <n v="3.99"/>
    <n v="259.35000000000002"/>
  </r>
  <r>
    <n v="23360"/>
    <x v="87"/>
    <x v="70"/>
    <s v="FIVE103"/>
    <x v="3"/>
    <x v="0"/>
    <d v="2022-03-13T00:00:00"/>
    <s v="March"/>
    <n v="37"/>
    <n v="6.99"/>
    <n v="258.63"/>
  </r>
  <r>
    <n v="23339"/>
    <x v="88"/>
    <x v="77"/>
    <s v="PRED100"/>
    <x v="5"/>
    <x v="0"/>
    <d v="2022-09-11T00:00:00"/>
    <s v="September"/>
    <n v="41"/>
    <n v="6"/>
    <n v="246"/>
  </r>
  <r>
    <n v="23341"/>
    <x v="89"/>
    <x v="78"/>
    <s v="WILD100"/>
    <x v="10"/>
    <x v="2"/>
    <d v="2022-04-27T00:00:00"/>
    <s v="April"/>
    <n v="77"/>
    <n v="3"/>
    <n v="231"/>
  </r>
  <r>
    <n v="23374"/>
    <x v="90"/>
    <x v="79"/>
    <s v="FANA200"/>
    <x v="7"/>
    <x v="0"/>
    <d v="2022-12-14T00:00:00"/>
    <s v="December"/>
    <n v="57"/>
    <n v="3.99"/>
    <n v="227.43"/>
  </r>
  <r>
    <n v="23273"/>
    <x v="91"/>
    <x v="80"/>
    <s v="SPRT104"/>
    <x v="1"/>
    <x v="0"/>
    <d v="2022-12-13T00:00:00"/>
    <s v="December"/>
    <n v="22"/>
    <n v="9.99"/>
    <n v="219.78"/>
  </r>
  <r>
    <n v="23280"/>
    <x v="92"/>
    <x v="7"/>
    <s v="FIVE103"/>
    <x v="3"/>
    <x v="0"/>
    <d v="2022-04-03T00:00:00"/>
    <s v="April"/>
    <n v="30"/>
    <n v="6.99"/>
    <n v="209.70000000000002"/>
  </r>
  <r>
    <n v="23370"/>
    <x v="93"/>
    <x v="24"/>
    <s v="WILD100"/>
    <x v="10"/>
    <x v="2"/>
    <d v="2022-04-29T00:00:00"/>
    <s v="April"/>
    <n v="63"/>
    <n v="3"/>
    <n v="189"/>
  </r>
  <r>
    <n v="23372"/>
    <x v="94"/>
    <x v="81"/>
    <s v="LIME500"/>
    <x v="9"/>
    <x v="0"/>
    <d v="2022-12-12T00:00:00"/>
    <s v="December"/>
    <n v="22"/>
    <n v="6.5"/>
    <n v="143"/>
  </r>
  <r>
    <n v="23265"/>
    <x v="95"/>
    <x v="82"/>
    <s v="SPRT104"/>
    <x v="1"/>
    <x v="2"/>
    <d v="2022-12-05T00:00:00"/>
    <s v="December"/>
    <n v="14"/>
    <n v="9.99"/>
    <n v="139.86000000000001"/>
  </r>
  <r>
    <n v="23346"/>
    <x v="96"/>
    <x v="47"/>
    <s v="SPRT104"/>
    <x v="1"/>
    <x v="0"/>
    <d v="2022-05-29T00:00:00"/>
    <s v="May"/>
    <n v="13"/>
    <n v="9.99"/>
    <n v="129.87"/>
  </r>
  <r>
    <n v="23312"/>
    <x v="97"/>
    <x v="83"/>
    <s v="FANA200"/>
    <x v="7"/>
    <x v="0"/>
    <d v="2022-05-06T00:00:00"/>
    <s v="May"/>
    <n v="28"/>
    <n v="3.99"/>
    <n v="111.72"/>
  </r>
  <r>
    <n v="23355"/>
    <x v="98"/>
    <x v="45"/>
    <s v="GOLD250"/>
    <x v="6"/>
    <x v="0"/>
    <d v="2022-04-27T00:00:00"/>
    <s v="April"/>
    <n v="16"/>
    <n v="4.5"/>
    <n v="72"/>
  </r>
  <r>
    <n v="23322"/>
    <x v="99"/>
    <x v="29"/>
    <s v="WILD100"/>
    <x v="10"/>
    <x v="2"/>
    <d v="2022-04-10T00:00:00"/>
    <s v="April"/>
    <n v="20"/>
    <n v="3"/>
    <n v="60"/>
  </r>
  <r>
    <n v="23298"/>
    <x v="100"/>
    <x v="84"/>
    <s v="GOLD250"/>
    <x v="6"/>
    <x v="1"/>
    <d v="2022-12-28T00:00:00"/>
    <s v="December"/>
    <n v="12"/>
    <n v="4.5"/>
    <n v="54"/>
  </r>
  <r>
    <n v="23367"/>
    <x v="101"/>
    <x v="85"/>
    <s v="GOLD250"/>
    <x v="6"/>
    <x v="2"/>
    <d v="2022-04-24T00:00:00"/>
    <s v="April"/>
    <n v="10"/>
    <n v="4.5"/>
    <n v="45"/>
  </r>
  <r>
    <n v="23334"/>
    <x v="102"/>
    <x v="41"/>
    <s v="WILD100"/>
    <x v="10"/>
    <x v="0"/>
    <d v="2022-12-17T00:00:00"/>
    <s v="December"/>
    <n v="14"/>
    <n v="3"/>
    <n v="42"/>
  </r>
  <r>
    <n v="23285"/>
    <x v="103"/>
    <x v="51"/>
    <s v="EVER102"/>
    <x v="8"/>
    <x v="2"/>
    <d v="2022-09-24T00:00:00"/>
    <s v="September"/>
    <n v="9"/>
    <n v="4.5"/>
    <n v="40.5"/>
  </r>
  <r>
    <n v="23375"/>
    <x v="104"/>
    <x v="45"/>
    <s v="FIVE103"/>
    <x v="3"/>
    <x v="2"/>
    <d v="2022-04-30T00:00:00"/>
    <s v="April"/>
    <n v="5"/>
    <n v="6.99"/>
    <n v="34.950000000000003"/>
  </r>
  <r>
    <n v="23336"/>
    <x v="105"/>
    <x v="86"/>
    <s v="EVER102"/>
    <x v="8"/>
    <x v="2"/>
    <d v="2022-05-01T00:00:00"/>
    <s v="May"/>
    <n v="7"/>
    <n v="4.5"/>
    <n v="31.5"/>
  </r>
  <r>
    <n v="23279"/>
    <x v="106"/>
    <x v="77"/>
    <s v="WILD100"/>
    <x v="10"/>
    <x v="0"/>
    <d v="2022-04-21T00:00:00"/>
    <s v="April"/>
    <n v="10"/>
    <n v="3"/>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159957-B321-4F7F-82D5-9E61A683A493}" name="DISTRIBUTOR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65:C76" firstHeaderRow="1" firstDataRow="1" firstDataCol="1"/>
  <pivotFields count="11">
    <pivotField showAll="0"/>
    <pivotField axis="axisRow" showAll="0" measureFilter="1" sortType="ascending">
      <items count="108">
        <item x="48"/>
        <item x="33"/>
        <item x="50"/>
        <item x="106"/>
        <item x="62"/>
        <item x="67"/>
        <item x="1"/>
        <item x="96"/>
        <item x="99"/>
        <item x="68"/>
        <item x="31"/>
        <item x="87"/>
        <item x="88"/>
        <item x="53"/>
        <item x="20"/>
        <item x="104"/>
        <item x="5"/>
        <item x="34"/>
        <item x="40"/>
        <item x="93"/>
        <item x="46"/>
        <item x="76"/>
        <item x="81"/>
        <item x="83"/>
        <item x="80"/>
        <item x="4"/>
        <item x="59"/>
        <item x="86"/>
        <item x="0"/>
        <item x="17"/>
        <item x="90"/>
        <item x="84"/>
        <item x="42"/>
        <item x="21"/>
        <item x="23"/>
        <item x="85"/>
        <item x="35"/>
        <item x="73"/>
        <item x="2"/>
        <item x="52"/>
        <item x="38"/>
        <item x="70"/>
        <item x="11"/>
        <item x="58"/>
        <item x="47"/>
        <item x="51"/>
        <item x="57"/>
        <item x="18"/>
        <item x="91"/>
        <item x="39"/>
        <item x="24"/>
        <item x="60"/>
        <item x="45"/>
        <item x="92"/>
        <item x="79"/>
        <item x="10"/>
        <item x="9"/>
        <item x="56"/>
        <item x="75"/>
        <item x="71"/>
        <item x="32"/>
        <item x="54"/>
        <item x="30"/>
        <item x="15"/>
        <item x="74"/>
        <item x="78"/>
        <item x="37"/>
        <item x="6"/>
        <item x="61"/>
        <item x="103"/>
        <item x="8"/>
        <item x="25"/>
        <item x="44"/>
        <item x="27"/>
        <item x="36"/>
        <item x="28"/>
        <item x="69"/>
        <item x="19"/>
        <item x="26"/>
        <item x="7"/>
        <item x="89"/>
        <item x="49"/>
        <item x="41"/>
        <item x="63"/>
        <item x="105"/>
        <item x="94"/>
        <item x="14"/>
        <item x="43"/>
        <item x="12"/>
        <item x="101"/>
        <item x="55"/>
        <item x="100"/>
        <item x="16"/>
        <item x="64"/>
        <item x="82"/>
        <item x="102"/>
        <item x="13"/>
        <item x="97"/>
        <item x="95"/>
        <item x="22"/>
        <item x="77"/>
        <item x="98"/>
        <item x="66"/>
        <item x="72"/>
        <item x="65"/>
        <item x="29"/>
        <item x="3"/>
        <item t="default"/>
      </items>
    </pivotField>
    <pivotField showAll="0"/>
    <pivotField showAll="0"/>
    <pivotField showAll="0"/>
    <pivotField showAll="0">
      <items count="4">
        <item x="1"/>
        <item x="0"/>
        <item x="2"/>
        <item t="default"/>
      </items>
    </pivotField>
    <pivotField numFmtId="14" showAll="0"/>
    <pivotField showAll="0"/>
    <pivotField numFmtId="3" showAll="0"/>
    <pivotField numFmtId="165" showAll="0"/>
    <pivotField dataField="1" numFmtId="166" showAll="0"/>
  </pivotFields>
  <rowFields count="1">
    <field x="1"/>
  </rowFields>
  <rowItems count="11">
    <i>
      <x v="6"/>
    </i>
    <i>
      <x v="16"/>
    </i>
    <i>
      <x v="25"/>
    </i>
    <i>
      <x v="28"/>
    </i>
    <i>
      <x v="38"/>
    </i>
    <i>
      <x v="56"/>
    </i>
    <i>
      <x v="67"/>
    </i>
    <i>
      <x v="70"/>
    </i>
    <i>
      <x v="79"/>
    </i>
    <i>
      <x v="106"/>
    </i>
    <i t="grand">
      <x/>
    </i>
  </rowItems>
  <colItems count="1">
    <i/>
  </colItems>
  <dataFields count="1">
    <dataField name="Sum of Revenue" fld="10" baseField="1" baseItem="6" numFmtId="3"/>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8"/>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4BDE7-6D7B-46BE-908B-E7961A35AC4D}" name="SALES CHANNEL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6:C50" firstHeaderRow="1" firstDataRow="1" firstDataCol="1"/>
  <pivotFields count="11">
    <pivotField showAll="0"/>
    <pivotField showAll="0"/>
    <pivotField showAll="0"/>
    <pivotField showAll="0"/>
    <pivotField showAll="0"/>
    <pivotField axis="axisRow" showAll="0">
      <items count="4">
        <item x="1"/>
        <item x="0"/>
        <item x="2"/>
        <item t="default"/>
      </items>
    </pivotField>
    <pivotField numFmtId="14" showAll="0"/>
    <pivotField showAll="0"/>
    <pivotField numFmtId="3" showAll="0"/>
    <pivotField numFmtId="165" showAll="0"/>
    <pivotField dataField="1" numFmtId="166" showAll="0"/>
  </pivotFields>
  <rowFields count="1">
    <field x="5"/>
  </rowFields>
  <rowItems count="4">
    <i>
      <x/>
    </i>
    <i>
      <x v="1"/>
    </i>
    <i>
      <x v="2"/>
    </i>
    <i t="grand">
      <x/>
    </i>
  </rowItems>
  <colItems count="1">
    <i/>
  </colItems>
  <dataFields count="1">
    <dataField name="Sum of Revenue" fld="10" showDataAs="percentOfTotal" baseField="5"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2"/>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FDED6-6A3F-43D0-A685-F44CEDBCDEA2}" name="SKU"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4:C30" firstHeaderRow="1" firstDataRow="1" firstDataCol="1"/>
  <pivotFields count="11">
    <pivotField showAll="0"/>
    <pivotField showAll="0"/>
    <pivotField showAll="0"/>
    <pivotField showAll="0"/>
    <pivotField axis="axisRow" showAll="0" measureFilter="1" sortType="descending">
      <items count="12">
        <item x="3"/>
        <item x="4"/>
        <item x="2"/>
        <item x="8"/>
        <item x="7"/>
        <item x="6"/>
        <item x="9"/>
        <item x="10"/>
        <item x="5"/>
        <item x="0"/>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4" showAll="0"/>
    <pivotField showAll="0"/>
    <pivotField dataField="1" numFmtId="3" showAll="0"/>
    <pivotField numFmtId="165" showAll="0"/>
    <pivotField numFmtId="166" showAll="0"/>
  </pivotFields>
  <rowFields count="1">
    <field x="4"/>
  </rowFields>
  <rowItems count="6">
    <i>
      <x v="2"/>
    </i>
    <i>
      <x v="9"/>
    </i>
    <i>
      <x v="5"/>
    </i>
    <i>
      <x v="4"/>
    </i>
    <i>
      <x/>
    </i>
    <i t="grand">
      <x/>
    </i>
  </rowItems>
  <colItems count="1">
    <i/>
  </colItems>
  <dataFields count="1">
    <dataField name="Sum of Quantity" fld="8" baseField="0" baseItem="0" numFmtId="3"/>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4DF583-CAA5-4462-B252-16BA5295D839}" name="COUNTRY"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1">
    <pivotField showAll="0"/>
    <pivotField showAll="0"/>
    <pivotField axis="axisRow" showAll="0" measureFilter="1" sortType="descending">
      <items count="88">
        <item x="9"/>
        <item x="68"/>
        <item x="19"/>
        <item x="43"/>
        <item x="10"/>
        <item x="47"/>
        <item x="16"/>
        <item x="7"/>
        <item x="11"/>
        <item x="3"/>
        <item x="79"/>
        <item x="23"/>
        <item x="76"/>
        <item x="48"/>
        <item x="2"/>
        <item x="37"/>
        <item x="38"/>
        <item x="56"/>
        <item x="40"/>
        <item x="71"/>
        <item x="36"/>
        <item x="25"/>
        <item x="5"/>
        <item x="0"/>
        <item x="15"/>
        <item x="39"/>
        <item x="78"/>
        <item x="33"/>
        <item x="60"/>
        <item x="52"/>
        <item x="22"/>
        <item x="13"/>
        <item x="74"/>
        <item x="24"/>
        <item x="67"/>
        <item x="32"/>
        <item x="55"/>
        <item x="62"/>
        <item x="49"/>
        <item x="64"/>
        <item x="51"/>
        <item x="1"/>
        <item x="29"/>
        <item x="30"/>
        <item x="20"/>
        <item x="83"/>
        <item x="77"/>
        <item x="4"/>
        <item x="18"/>
        <item x="86"/>
        <item x="66"/>
        <item x="80"/>
        <item x="75"/>
        <item x="50"/>
        <item x="81"/>
        <item x="41"/>
        <item x="73"/>
        <item x="69"/>
        <item x="45"/>
        <item x="27"/>
        <item x="46"/>
        <item x="57"/>
        <item x="61"/>
        <item x="31"/>
        <item x="72"/>
        <item x="85"/>
        <item x="34"/>
        <item x="53"/>
        <item x="58"/>
        <item x="82"/>
        <item x="54"/>
        <item x="70"/>
        <item x="8"/>
        <item x="44"/>
        <item x="17"/>
        <item x="14"/>
        <item x="65"/>
        <item x="63"/>
        <item x="21"/>
        <item x="26"/>
        <item x="59"/>
        <item x="28"/>
        <item x="6"/>
        <item x="84"/>
        <item x="35"/>
        <item x="42"/>
        <item x="12"/>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x="2"/>
        <item t="default"/>
      </items>
    </pivotField>
    <pivotField numFmtId="14" showAll="0"/>
    <pivotField showAll="0"/>
    <pivotField numFmtId="3" showAll="0"/>
    <pivotField numFmtId="165" showAll="0"/>
    <pivotField dataField="1" numFmtId="166" showAll="0"/>
  </pivotFields>
  <rowFields count="1">
    <field x="2"/>
  </rowFields>
  <rowItems count="11">
    <i>
      <x v="23"/>
    </i>
    <i>
      <x v="41"/>
    </i>
    <i>
      <x v="9"/>
    </i>
    <i>
      <x v="7"/>
    </i>
    <i>
      <x v="14"/>
    </i>
    <i>
      <x v="47"/>
    </i>
    <i>
      <x v="22"/>
    </i>
    <i>
      <x v="59"/>
    </i>
    <i>
      <x v="82"/>
    </i>
    <i>
      <x v="72"/>
    </i>
    <i t="grand">
      <x/>
    </i>
  </rowItems>
  <colItems count="1">
    <i/>
  </colItems>
  <dataFields count="1">
    <dataField name="Sum of Revenue" fld="10" baseField="0" baseItem="0" numFmtId="166"/>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5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567F66E5-5F2D-44B2-83A3-436B152DC23D}" sourceName="Sales Channel">
  <pivotTables>
    <pivotTable tabId="5" name="COUNTRY"/>
    <pivotTable tabId="5" name="DISTRIBUTORS"/>
    <pivotTable tabId="5" name="SALES CHANNELS"/>
    <pivotTable tabId="5" name="SKU"/>
  </pivotTables>
  <data>
    <tabular pivotCacheId="21411754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Channel" xr10:uid="{650C4D5A-076D-4AF8-8796-A56B6E6E7454}" cache="Slicer_Sales_Channel" caption="Sales Channel" style="Slicer Style 2"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240E6-E6C7-4091-BA40-364E47594857}">
  <sheetPr>
    <tabColor theme="1"/>
  </sheetPr>
  <dimension ref="A1:M111"/>
  <sheetViews>
    <sheetView showGridLines="0" zoomScale="75" zoomScaleNormal="75" workbookViewId="0">
      <pane xSplit="3" ySplit="3" topLeftCell="E75" activePane="bottomRight" state="frozen"/>
      <selection pane="topRight" activeCell="D1" sqref="D1"/>
      <selection pane="bottomLeft" activeCell="A4" sqref="A4"/>
      <selection pane="bottomRight" activeCell="F93" sqref="F93"/>
    </sheetView>
  </sheetViews>
  <sheetFormatPr defaultColWidth="11" defaultRowHeight="13.2" x14ac:dyDescent="0.25"/>
  <cols>
    <col min="1" max="2" width="3.109375" style="19" customWidth="1"/>
    <col min="3" max="3" width="18.44140625" style="19" customWidth="1"/>
    <col min="4" max="4" width="24.109375" style="19" customWidth="1"/>
    <col min="5" max="5" width="41.5546875" style="19" customWidth="1"/>
    <col min="6" max="6" width="19.44140625" style="19" customWidth="1"/>
    <col min="7" max="7" width="28.88671875" style="19" customWidth="1"/>
    <col min="8" max="8" width="19.109375" style="19" customWidth="1"/>
    <col min="9" max="9" width="14.109375" style="19" customWidth="1"/>
    <col min="10" max="10" width="16.5546875" style="19" customWidth="1"/>
    <col min="11" max="11" width="15.109375" style="19" customWidth="1"/>
    <col min="12" max="12" width="15.44140625" style="19" customWidth="1"/>
    <col min="13" max="13" width="14.88671875" style="19" customWidth="1"/>
    <col min="14" max="16384" width="11" style="19"/>
  </cols>
  <sheetData>
    <row r="1" spans="1:13" s="11" customFormat="1" x14ac:dyDescent="0.25">
      <c r="A1" s="7"/>
      <c r="B1" s="7"/>
      <c r="C1" s="8"/>
      <c r="D1" s="9"/>
      <c r="E1" s="10"/>
      <c r="F1" s="10"/>
      <c r="G1" s="10"/>
      <c r="J1" s="12"/>
      <c r="K1" s="13"/>
      <c r="M1" s="12"/>
    </row>
    <row r="2" spans="1:13" x14ac:dyDescent="0.25">
      <c r="A2" s="14"/>
      <c r="B2" s="15"/>
      <c r="C2" s="16"/>
      <c r="D2" s="17"/>
      <c r="E2" s="18"/>
      <c r="F2" s="18"/>
      <c r="G2" s="18"/>
      <c r="K2" s="20"/>
      <c r="M2" s="21"/>
    </row>
    <row r="3" spans="1:13" x14ac:dyDescent="0.25">
      <c r="B3" s="22"/>
      <c r="C3" s="23" t="s">
        <v>5</v>
      </c>
      <c r="D3" s="23" t="s">
        <v>6</v>
      </c>
      <c r="E3" s="23" t="s">
        <v>7</v>
      </c>
      <c r="F3" s="23" t="s">
        <v>8</v>
      </c>
      <c r="G3" s="23" t="s">
        <v>9</v>
      </c>
      <c r="H3" s="24" t="s">
        <v>10</v>
      </c>
      <c r="I3" s="24" t="s">
        <v>11</v>
      </c>
      <c r="J3" s="25" t="s">
        <v>12</v>
      </c>
      <c r="K3" s="26" t="s">
        <v>13</v>
      </c>
      <c r="L3" s="27" t="s">
        <v>14</v>
      </c>
      <c r="M3" s="27" t="s">
        <v>15</v>
      </c>
    </row>
    <row r="4" spans="1:13" x14ac:dyDescent="0.25">
      <c r="B4" s="15"/>
      <c r="C4" s="28">
        <v>23345</v>
      </c>
      <c r="D4" s="28" t="s">
        <v>16</v>
      </c>
      <c r="E4" s="28" t="s">
        <v>17</v>
      </c>
      <c r="F4" s="28" t="s">
        <v>18</v>
      </c>
      <c r="G4" s="29" t="s">
        <v>19</v>
      </c>
      <c r="H4" s="28" t="s">
        <v>20</v>
      </c>
      <c r="I4" s="30">
        <v>44894</v>
      </c>
      <c r="J4" s="31" t="s">
        <v>21</v>
      </c>
      <c r="K4" s="32">
        <v>208</v>
      </c>
      <c r="L4" s="33">
        <v>14.5</v>
      </c>
      <c r="M4" s="34">
        <v>3016</v>
      </c>
    </row>
    <row r="5" spans="1:13" x14ac:dyDescent="0.25">
      <c r="B5" s="15"/>
      <c r="C5" s="28">
        <v>23278</v>
      </c>
      <c r="D5" s="28" t="s">
        <v>22</v>
      </c>
      <c r="E5" s="28" t="s">
        <v>23</v>
      </c>
      <c r="F5" s="28" t="s">
        <v>18</v>
      </c>
      <c r="G5" s="29" t="s">
        <v>19</v>
      </c>
      <c r="H5" s="28" t="s">
        <v>24</v>
      </c>
      <c r="I5" s="30">
        <v>44889</v>
      </c>
      <c r="J5" s="31" t="s">
        <v>21</v>
      </c>
      <c r="K5" s="32">
        <v>197</v>
      </c>
      <c r="L5" s="33">
        <v>14.5</v>
      </c>
      <c r="M5" s="34">
        <f t="shared" ref="M5:M67" si="0">L5*K5</f>
        <v>2856.5</v>
      </c>
    </row>
    <row r="6" spans="1:13" x14ac:dyDescent="0.25">
      <c r="B6" s="15"/>
      <c r="C6" s="28">
        <v>23303</v>
      </c>
      <c r="D6" s="28" t="s">
        <v>25</v>
      </c>
      <c r="E6" s="28" t="s">
        <v>26</v>
      </c>
      <c r="F6" s="28" t="s">
        <v>18</v>
      </c>
      <c r="G6" s="29" t="s">
        <v>19</v>
      </c>
      <c r="H6" s="28" t="s">
        <v>27</v>
      </c>
      <c r="I6" s="30">
        <v>44790</v>
      </c>
      <c r="J6" s="31" t="s">
        <v>28</v>
      </c>
      <c r="K6" s="32">
        <v>176</v>
      </c>
      <c r="L6" s="33">
        <v>14.5</v>
      </c>
      <c r="M6" s="34">
        <f t="shared" si="0"/>
        <v>2552</v>
      </c>
    </row>
    <row r="7" spans="1:13" x14ac:dyDescent="0.25">
      <c r="B7" s="15"/>
      <c r="C7" s="35">
        <v>23353</v>
      </c>
      <c r="D7" s="35" t="s">
        <v>29</v>
      </c>
      <c r="E7" s="35" t="s">
        <v>30</v>
      </c>
      <c r="F7" s="35" t="s">
        <v>18</v>
      </c>
      <c r="G7" s="36" t="s">
        <v>19</v>
      </c>
      <c r="H7" s="28" t="s">
        <v>24</v>
      </c>
      <c r="I7" s="30">
        <v>44630</v>
      </c>
      <c r="J7" s="31" t="s">
        <v>31</v>
      </c>
      <c r="K7" s="32">
        <v>168</v>
      </c>
      <c r="L7" s="33">
        <v>14.5</v>
      </c>
      <c r="M7" s="34">
        <f t="shared" si="0"/>
        <v>2436</v>
      </c>
    </row>
    <row r="8" spans="1:13" x14ac:dyDescent="0.25">
      <c r="B8" s="15"/>
      <c r="C8" s="28">
        <v>23289</v>
      </c>
      <c r="D8" s="28" t="s">
        <v>32</v>
      </c>
      <c r="E8" s="28" t="s">
        <v>33</v>
      </c>
      <c r="F8" s="28" t="s">
        <v>18</v>
      </c>
      <c r="G8" s="29" t="s">
        <v>19</v>
      </c>
      <c r="H8" s="28" t="s">
        <v>27</v>
      </c>
      <c r="I8" s="30">
        <v>44775</v>
      </c>
      <c r="J8" s="31" t="s">
        <v>28</v>
      </c>
      <c r="K8" s="32">
        <v>166</v>
      </c>
      <c r="L8" s="33">
        <v>14.5</v>
      </c>
      <c r="M8" s="34">
        <f t="shared" si="0"/>
        <v>2407</v>
      </c>
    </row>
    <row r="9" spans="1:13" x14ac:dyDescent="0.25">
      <c r="B9" s="15"/>
      <c r="C9" s="28">
        <v>23378</v>
      </c>
      <c r="D9" s="28" t="s">
        <v>34</v>
      </c>
      <c r="E9" s="28" t="s">
        <v>35</v>
      </c>
      <c r="F9" s="28" t="s">
        <v>18</v>
      </c>
      <c r="G9" s="29" t="s">
        <v>19</v>
      </c>
      <c r="H9" s="28" t="s">
        <v>20</v>
      </c>
      <c r="I9" s="30">
        <v>44730</v>
      </c>
      <c r="J9" s="31" t="s">
        <v>36</v>
      </c>
      <c r="K9" s="32">
        <v>157</v>
      </c>
      <c r="L9" s="33">
        <v>14.5</v>
      </c>
      <c r="M9" s="34">
        <f t="shared" si="0"/>
        <v>2276.5</v>
      </c>
    </row>
    <row r="10" spans="1:13" x14ac:dyDescent="0.25">
      <c r="B10" s="15"/>
      <c r="C10" s="28">
        <v>23283</v>
      </c>
      <c r="D10" s="28" t="s">
        <v>37</v>
      </c>
      <c r="E10" s="28" t="s">
        <v>38</v>
      </c>
      <c r="F10" s="28" t="s">
        <v>18</v>
      </c>
      <c r="G10" s="29" t="s">
        <v>19</v>
      </c>
      <c r="H10" s="28" t="s">
        <v>20</v>
      </c>
      <c r="I10" s="30">
        <v>44644</v>
      </c>
      <c r="J10" s="31" t="s">
        <v>31</v>
      </c>
      <c r="K10" s="32">
        <v>142</v>
      </c>
      <c r="L10" s="33">
        <v>14.5</v>
      </c>
      <c r="M10" s="34">
        <f t="shared" si="0"/>
        <v>2059</v>
      </c>
    </row>
    <row r="11" spans="1:13" x14ac:dyDescent="0.25">
      <c r="B11" s="15"/>
      <c r="C11" s="37">
        <v>23324</v>
      </c>
      <c r="D11" s="37" t="s">
        <v>39</v>
      </c>
      <c r="E11" s="37" t="s">
        <v>40</v>
      </c>
      <c r="F11" s="37" t="s">
        <v>41</v>
      </c>
      <c r="G11" s="38" t="s">
        <v>42</v>
      </c>
      <c r="H11" s="28" t="s">
        <v>27</v>
      </c>
      <c r="I11" s="30">
        <v>44786</v>
      </c>
      <c r="J11" s="31" t="s">
        <v>28</v>
      </c>
      <c r="K11" s="32">
        <v>193</v>
      </c>
      <c r="L11" s="33">
        <v>9.99</v>
      </c>
      <c r="M11" s="34">
        <f t="shared" si="0"/>
        <v>1928.07</v>
      </c>
    </row>
    <row r="12" spans="1:13" x14ac:dyDescent="0.25">
      <c r="B12" s="15"/>
      <c r="C12" s="28">
        <v>23264</v>
      </c>
      <c r="D12" s="28" t="s">
        <v>43</v>
      </c>
      <c r="E12" s="28" t="s">
        <v>44</v>
      </c>
      <c r="F12" s="28" t="s">
        <v>45</v>
      </c>
      <c r="G12" s="29" t="s">
        <v>46</v>
      </c>
      <c r="H12" s="28" t="s">
        <v>20</v>
      </c>
      <c r="I12" s="30">
        <v>44791</v>
      </c>
      <c r="J12" s="31" t="s">
        <v>28</v>
      </c>
      <c r="K12" s="32">
        <v>205</v>
      </c>
      <c r="L12" s="33">
        <v>9</v>
      </c>
      <c r="M12" s="34">
        <f t="shared" si="0"/>
        <v>1845</v>
      </c>
    </row>
    <row r="13" spans="1:13" x14ac:dyDescent="0.25">
      <c r="B13" s="15"/>
      <c r="C13" s="28">
        <v>23291</v>
      </c>
      <c r="D13" s="28" t="s">
        <v>47</v>
      </c>
      <c r="E13" s="28" t="s">
        <v>48</v>
      </c>
      <c r="F13" s="28" t="s">
        <v>45</v>
      </c>
      <c r="G13" s="29" t="s">
        <v>46</v>
      </c>
      <c r="H13" s="28" t="s">
        <v>27</v>
      </c>
      <c r="I13" s="30">
        <v>44791</v>
      </c>
      <c r="J13" s="31" t="s">
        <v>28</v>
      </c>
      <c r="K13" s="32">
        <v>199</v>
      </c>
      <c r="L13" s="33">
        <v>9</v>
      </c>
      <c r="M13" s="34">
        <f t="shared" si="0"/>
        <v>1791</v>
      </c>
    </row>
    <row r="14" spans="1:13" x14ac:dyDescent="0.25">
      <c r="B14" s="15"/>
      <c r="C14" s="28">
        <v>23305</v>
      </c>
      <c r="D14" s="28" t="s">
        <v>49</v>
      </c>
      <c r="E14" s="28" t="s">
        <v>50</v>
      </c>
      <c r="F14" s="28" t="s">
        <v>45</v>
      </c>
      <c r="G14" s="29" t="s">
        <v>46</v>
      </c>
      <c r="H14" s="28" t="s">
        <v>20</v>
      </c>
      <c r="I14" s="30">
        <v>44799</v>
      </c>
      <c r="J14" s="31" t="s">
        <v>28</v>
      </c>
      <c r="K14" s="32">
        <v>188</v>
      </c>
      <c r="L14" s="33">
        <v>9</v>
      </c>
      <c r="M14" s="34">
        <f t="shared" si="0"/>
        <v>1692</v>
      </c>
    </row>
    <row r="15" spans="1:13" x14ac:dyDescent="0.25">
      <c r="B15" s="15"/>
      <c r="C15" s="28">
        <v>23350</v>
      </c>
      <c r="D15" s="28" t="s">
        <v>51</v>
      </c>
      <c r="E15" s="28" t="s">
        <v>52</v>
      </c>
      <c r="F15" s="28" t="s">
        <v>45</v>
      </c>
      <c r="G15" s="29" t="s">
        <v>46</v>
      </c>
      <c r="H15" s="28" t="s">
        <v>20</v>
      </c>
      <c r="I15" s="30">
        <v>44737</v>
      </c>
      <c r="J15" s="31" t="s">
        <v>36</v>
      </c>
      <c r="K15" s="32">
        <v>188</v>
      </c>
      <c r="L15" s="33">
        <v>9</v>
      </c>
      <c r="M15" s="34">
        <f t="shared" si="0"/>
        <v>1692</v>
      </c>
    </row>
    <row r="16" spans="1:13" x14ac:dyDescent="0.25">
      <c r="B16" s="15"/>
      <c r="C16" s="28">
        <v>23300</v>
      </c>
      <c r="D16" s="28" t="s">
        <v>53</v>
      </c>
      <c r="E16" s="28" t="s">
        <v>54</v>
      </c>
      <c r="F16" s="28" t="s">
        <v>41</v>
      </c>
      <c r="G16" s="29" t="s">
        <v>42</v>
      </c>
      <c r="H16" s="28" t="s">
        <v>20</v>
      </c>
      <c r="I16" s="30">
        <v>44568</v>
      </c>
      <c r="J16" s="31" t="s">
        <v>55</v>
      </c>
      <c r="K16" s="32">
        <v>167</v>
      </c>
      <c r="L16" s="33">
        <v>9.99</v>
      </c>
      <c r="M16" s="34">
        <f t="shared" si="0"/>
        <v>1668.33</v>
      </c>
    </row>
    <row r="17" spans="2:13" x14ac:dyDescent="0.25">
      <c r="B17" s="15"/>
      <c r="C17" s="28">
        <v>23348</v>
      </c>
      <c r="D17" s="28" t="s">
        <v>56</v>
      </c>
      <c r="E17" s="28" t="s">
        <v>57</v>
      </c>
      <c r="F17" s="28" t="s">
        <v>41</v>
      </c>
      <c r="G17" s="29" t="s">
        <v>42</v>
      </c>
      <c r="H17" s="28" t="s">
        <v>27</v>
      </c>
      <c r="I17" s="30">
        <v>44798</v>
      </c>
      <c r="J17" s="31" t="s">
        <v>28</v>
      </c>
      <c r="K17" s="32">
        <v>163</v>
      </c>
      <c r="L17" s="33">
        <v>9.99</v>
      </c>
      <c r="M17" s="34">
        <f t="shared" si="0"/>
        <v>1628.3700000000001</v>
      </c>
    </row>
    <row r="18" spans="2:13" x14ac:dyDescent="0.25">
      <c r="B18" s="15"/>
      <c r="C18" s="28">
        <v>23290</v>
      </c>
      <c r="D18" s="28" t="s">
        <v>58</v>
      </c>
      <c r="E18" s="28" t="s">
        <v>59</v>
      </c>
      <c r="F18" s="28" t="s">
        <v>45</v>
      </c>
      <c r="G18" s="29" t="s">
        <v>46</v>
      </c>
      <c r="H18" s="28" t="s">
        <v>20</v>
      </c>
      <c r="I18" s="30">
        <v>44784</v>
      </c>
      <c r="J18" s="31" t="s">
        <v>28</v>
      </c>
      <c r="K18" s="32">
        <v>170</v>
      </c>
      <c r="L18" s="33">
        <v>9</v>
      </c>
      <c r="M18" s="34">
        <f t="shared" si="0"/>
        <v>1530</v>
      </c>
    </row>
    <row r="19" spans="2:13" x14ac:dyDescent="0.25">
      <c r="B19" s="15"/>
      <c r="C19" s="28">
        <v>23328</v>
      </c>
      <c r="D19" s="28" t="s">
        <v>60</v>
      </c>
      <c r="E19" s="28" t="s">
        <v>61</v>
      </c>
      <c r="F19" s="28" t="s">
        <v>18</v>
      </c>
      <c r="G19" s="29" t="s">
        <v>19</v>
      </c>
      <c r="H19" s="28" t="s">
        <v>27</v>
      </c>
      <c r="I19" s="30">
        <v>44576</v>
      </c>
      <c r="J19" s="31" t="s">
        <v>55</v>
      </c>
      <c r="K19" s="32">
        <v>102</v>
      </c>
      <c r="L19" s="33">
        <v>14.5</v>
      </c>
      <c r="M19" s="34">
        <f t="shared" si="0"/>
        <v>1479</v>
      </c>
    </row>
    <row r="20" spans="2:13" x14ac:dyDescent="0.25">
      <c r="B20" s="15"/>
      <c r="C20" s="28">
        <v>23294</v>
      </c>
      <c r="D20" s="28" t="s">
        <v>62</v>
      </c>
      <c r="E20" s="28" t="s">
        <v>63</v>
      </c>
      <c r="F20" s="28" t="s">
        <v>45</v>
      </c>
      <c r="G20" s="29" t="s">
        <v>46</v>
      </c>
      <c r="H20" s="28" t="s">
        <v>27</v>
      </c>
      <c r="I20" s="30">
        <v>44734</v>
      </c>
      <c r="J20" s="31" t="s">
        <v>36</v>
      </c>
      <c r="K20" s="32">
        <v>160</v>
      </c>
      <c r="L20" s="33">
        <v>9</v>
      </c>
      <c r="M20" s="34">
        <f t="shared" si="0"/>
        <v>1440</v>
      </c>
    </row>
    <row r="21" spans="2:13" x14ac:dyDescent="0.25">
      <c r="B21" s="15"/>
      <c r="C21" s="28">
        <v>23371</v>
      </c>
      <c r="D21" s="28" t="s">
        <v>64</v>
      </c>
      <c r="E21" s="28" t="s">
        <v>65</v>
      </c>
      <c r="F21" s="28" t="s">
        <v>66</v>
      </c>
      <c r="G21" s="29" t="s">
        <v>67</v>
      </c>
      <c r="H21" s="28" t="s">
        <v>20</v>
      </c>
      <c r="I21" s="30">
        <v>44788</v>
      </c>
      <c r="J21" s="31" t="s">
        <v>28</v>
      </c>
      <c r="K21" s="32">
        <v>204</v>
      </c>
      <c r="L21" s="33">
        <v>6.99</v>
      </c>
      <c r="M21" s="34">
        <f t="shared" si="0"/>
        <v>1425.96</v>
      </c>
    </row>
    <row r="22" spans="2:13" x14ac:dyDescent="0.25">
      <c r="B22" s="15"/>
      <c r="C22" s="28">
        <v>23288</v>
      </c>
      <c r="D22" s="28" t="s">
        <v>68</v>
      </c>
      <c r="E22" s="28" t="s">
        <v>69</v>
      </c>
      <c r="F22" s="28" t="s">
        <v>41</v>
      </c>
      <c r="G22" s="29" t="s">
        <v>42</v>
      </c>
      <c r="H22" s="28" t="s">
        <v>24</v>
      </c>
      <c r="I22" s="30">
        <v>44726</v>
      </c>
      <c r="J22" s="31" t="s">
        <v>36</v>
      </c>
      <c r="K22" s="32">
        <v>141</v>
      </c>
      <c r="L22" s="33">
        <v>9.99</v>
      </c>
      <c r="M22" s="34">
        <f t="shared" si="0"/>
        <v>1408.59</v>
      </c>
    </row>
    <row r="23" spans="2:13" x14ac:dyDescent="0.25">
      <c r="B23" s="15"/>
      <c r="C23" s="28">
        <v>23347</v>
      </c>
      <c r="D23" s="28" t="s">
        <v>70</v>
      </c>
      <c r="E23" s="28" t="s">
        <v>71</v>
      </c>
      <c r="F23" s="28" t="s">
        <v>45</v>
      </c>
      <c r="G23" s="29" t="s">
        <v>46</v>
      </c>
      <c r="H23" s="28" t="s">
        <v>20</v>
      </c>
      <c r="I23" s="30">
        <v>44648</v>
      </c>
      <c r="J23" s="31" t="s">
        <v>31</v>
      </c>
      <c r="K23" s="32">
        <v>147</v>
      </c>
      <c r="L23" s="33">
        <v>9</v>
      </c>
      <c r="M23" s="34">
        <f t="shared" si="0"/>
        <v>1323</v>
      </c>
    </row>
    <row r="24" spans="2:13" x14ac:dyDescent="0.25">
      <c r="B24" s="15"/>
      <c r="C24" s="28">
        <v>23361</v>
      </c>
      <c r="D24" s="28" t="s">
        <v>72</v>
      </c>
      <c r="E24" s="28" t="s">
        <v>73</v>
      </c>
      <c r="F24" s="28" t="s">
        <v>66</v>
      </c>
      <c r="G24" s="29" t="s">
        <v>67</v>
      </c>
      <c r="H24" s="28" t="s">
        <v>20</v>
      </c>
      <c r="I24" s="30">
        <v>44568</v>
      </c>
      <c r="J24" s="31" t="s">
        <v>55</v>
      </c>
      <c r="K24" s="32">
        <v>184</v>
      </c>
      <c r="L24" s="33">
        <v>6.99</v>
      </c>
      <c r="M24" s="34">
        <f t="shared" si="0"/>
        <v>1286.1600000000001</v>
      </c>
    </row>
    <row r="25" spans="2:13" x14ac:dyDescent="0.25">
      <c r="B25" s="15"/>
      <c r="C25" s="28">
        <v>23275</v>
      </c>
      <c r="D25" s="28" t="s">
        <v>74</v>
      </c>
      <c r="E25" s="28" t="s">
        <v>75</v>
      </c>
      <c r="F25" s="28" t="s">
        <v>45</v>
      </c>
      <c r="G25" s="29" t="s">
        <v>46</v>
      </c>
      <c r="H25" s="28" t="s">
        <v>27</v>
      </c>
      <c r="I25" s="30">
        <v>44565</v>
      </c>
      <c r="J25" s="31" t="s">
        <v>55</v>
      </c>
      <c r="K25" s="32">
        <v>141</v>
      </c>
      <c r="L25" s="33">
        <v>9</v>
      </c>
      <c r="M25" s="34">
        <f t="shared" si="0"/>
        <v>1269</v>
      </c>
    </row>
    <row r="26" spans="2:13" x14ac:dyDescent="0.25">
      <c r="B26" s="15"/>
      <c r="C26" s="28">
        <v>23297</v>
      </c>
      <c r="D26" s="28" t="s">
        <v>76</v>
      </c>
      <c r="E26" s="28" t="s">
        <v>77</v>
      </c>
      <c r="F26" s="28" t="s">
        <v>45</v>
      </c>
      <c r="G26" s="29" t="s">
        <v>46</v>
      </c>
      <c r="H26" s="28" t="s">
        <v>20</v>
      </c>
      <c r="I26" s="30">
        <v>44816</v>
      </c>
      <c r="J26" s="31" t="s">
        <v>78</v>
      </c>
      <c r="K26" s="32">
        <v>135</v>
      </c>
      <c r="L26" s="33">
        <v>9</v>
      </c>
      <c r="M26" s="34">
        <f t="shared" si="0"/>
        <v>1215</v>
      </c>
    </row>
    <row r="27" spans="2:13" x14ac:dyDescent="0.25">
      <c r="B27" s="15"/>
      <c r="C27" s="28">
        <v>23327</v>
      </c>
      <c r="D27" s="28" t="s">
        <v>79</v>
      </c>
      <c r="E27" s="28" t="s">
        <v>80</v>
      </c>
      <c r="F27" s="28" t="s">
        <v>81</v>
      </c>
      <c r="G27" s="29" t="s">
        <v>82</v>
      </c>
      <c r="H27" s="28" t="s">
        <v>27</v>
      </c>
      <c r="I27" s="30">
        <v>44592</v>
      </c>
      <c r="J27" s="31" t="s">
        <v>55</v>
      </c>
      <c r="K27" s="32">
        <v>176</v>
      </c>
      <c r="L27" s="33">
        <v>6.5</v>
      </c>
      <c r="M27" s="34">
        <f t="shared" si="0"/>
        <v>1144</v>
      </c>
    </row>
    <row r="28" spans="2:13" x14ac:dyDescent="0.25">
      <c r="B28" s="15"/>
      <c r="C28" s="28">
        <v>23325</v>
      </c>
      <c r="D28" s="28" t="s">
        <v>83</v>
      </c>
      <c r="E28" s="28" t="s">
        <v>84</v>
      </c>
      <c r="F28" s="28" t="s">
        <v>85</v>
      </c>
      <c r="G28" s="29" t="s">
        <v>86</v>
      </c>
      <c r="H28" s="28" t="s">
        <v>27</v>
      </c>
      <c r="I28" s="30">
        <v>44734</v>
      </c>
      <c r="J28" s="31" t="s">
        <v>36</v>
      </c>
      <c r="K28" s="32">
        <v>184</v>
      </c>
      <c r="L28" s="33">
        <v>6</v>
      </c>
      <c r="M28" s="34">
        <f t="shared" si="0"/>
        <v>1104</v>
      </c>
    </row>
    <row r="29" spans="2:13" x14ac:dyDescent="0.25">
      <c r="B29" s="15"/>
      <c r="C29" s="28">
        <v>23292</v>
      </c>
      <c r="D29" s="28" t="s">
        <v>87</v>
      </c>
      <c r="E29" s="28" t="s">
        <v>88</v>
      </c>
      <c r="F29" s="28" t="s">
        <v>18</v>
      </c>
      <c r="G29" s="29" t="s">
        <v>19</v>
      </c>
      <c r="H29" s="28" t="s">
        <v>20</v>
      </c>
      <c r="I29" s="30">
        <v>44564</v>
      </c>
      <c r="J29" s="31" t="s">
        <v>55</v>
      </c>
      <c r="K29" s="32">
        <v>73</v>
      </c>
      <c r="L29" s="33">
        <v>14.5</v>
      </c>
      <c r="M29" s="34">
        <f t="shared" si="0"/>
        <v>1058.5</v>
      </c>
    </row>
    <row r="30" spans="2:13" x14ac:dyDescent="0.25">
      <c r="B30" s="15"/>
      <c r="C30" s="28">
        <v>23335</v>
      </c>
      <c r="D30" s="28" t="s">
        <v>89</v>
      </c>
      <c r="E30" s="28" t="s">
        <v>90</v>
      </c>
      <c r="F30" s="28" t="s">
        <v>45</v>
      </c>
      <c r="G30" s="29" t="s">
        <v>46</v>
      </c>
      <c r="H30" s="28" t="s">
        <v>20</v>
      </c>
      <c r="I30" s="30">
        <v>44847</v>
      </c>
      <c r="J30" s="31" t="s">
        <v>91</v>
      </c>
      <c r="K30" s="32">
        <v>116</v>
      </c>
      <c r="L30" s="33">
        <v>9</v>
      </c>
      <c r="M30" s="34">
        <f t="shared" si="0"/>
        <v>1044</v>
      </c>
    </row>
    <row r="31" spans="2:13" x14ac:dyDescent="0.25">
      <c r="B31" s="15"/>
      <c r="C31" s="28">
        <v>23314</v>
      </c>
      <c r="D31" s="28" t="s">
        <v>92</v>
      </c>
      <c r="E31" s="28" t="s">
        <v>93</v>
      </c>
      <c r="F31" s="28" t="s">
        <v>41</v>
      </c>
      <c r="G31" s="29" t="s">
        <v>42</v>
      </c>
      <c r="H31" s="28" t="s">
        <v>27</v>
      </c>
      <c r="I31" s="30">
        <v>44875</v>
      </c>
      <c r="J31" s="31" t="s">
        <v>21</v>
      </c>
      <c r="K31" s="32">
        <v>95</v>
      </c>
      <c r="L31" s="33">
        <v>9.99</v>
      </c>
      <c r="M31" s="34">
        <f t="shared" si="0"/>
        <v>949.05000000000007</v>
      </c>
    </row>
    <row r="32" spans="2:13" x14ac:dyDescent="0.25">
      <c r="B32" s="15"/>
      <c r="C32" s="28">
        <v>23329</v>
      </c>
      <c r="D32" s="28" t="s">
        <v>94</v>
      </c>
      <c r="E32" s="28" t="s">
        <v>95</v>
      </c>
      <c r="F32" s="28" t="s">
        <v>96</v>
      </c>
      <c r="G32" s="29" t="s">
        <v>97</v>
      </c>
      <c r="H32" s="28" t="s">
        <v>27</v>
      </c>
      <c r="I32" s="30">
        <v>44584</v>
      </c>
      <c r="J32" s="31" t="s">
        <v>55</v>
      </c>
      <c r="K32" s="32">
        <v>203</v>
      </c>
      <c r="L32" s="33">
        <v>4.5</v>
      </c>
      <c r="M32" s="34">
        <f t="shared" si="0"/>
        <v>913.5</v>
      </c>
    </row>
    <row r="33" spans="2:13" x14ac:dyDescent="0.25">
      <c r="B33" s="15"/>
      <c r="C33" s="28">
        <v>23332</v>
      </c>
      <c r="D33" s="28" t="s">
        <v>98</v>
      </c>
      <c r="E33" s="28" t="s">
        <v>99</v>
      </c>
      <c r="F33" s="28" t="s">
        <v>96</v>
      </c>
      <c r="G33" s="29" t="s">
        <v>97</v>
      </c>
      <c r="H33" s="28" t="s">
        <v>24</v>
      </c>
      <c r="I33" s="30">
        <v>44603</v>
      </c>
      <c r="J33" s="31" t="s">
        <v>100</v>
      </c>
      <c r="K33" s="32">
        <v>203</v>
      </c>
      <c r="L33" s="33">
        <v>4.5</v>
      </c>
      <c r="M33" s="34">
        <f t="shared" si="0"/>
        <v>913.5</v>
      </c>
    </row>
    <row r="34" spans="2:13" x14ac:dyDescent="0.25">
      <c r="B34" s="15"/>
      <c r="C34" s="28">
        <v>23317</v>
      </c>
      <c r="D34" s="28" t="s">
        <v>101</v>
      </c>
      <c r="E34" s="28" t="s">
        <v>102</v>
      </c>
      <c r="F34" s="28" t="s">
        <v>96</v>
      </c>
      <c r="G34" s="29" t="s">
        <v>97</v>
      </c>
      <c r="H34" s="28" t="s">
        <v>24</v>
      </c>
      <c r="I34" s="30">
        <v>44609</v>
      </c>
      <c r="J34" s="31" t="s">
        <v>100</v>
      </c>
      <c r="K34" s="32">
        <v>196</v>
      </c>
      <c r="L34" s="33">
        <v>4.5</v>
      </c>
      <c r="M34" s="34">
        <f t="shared" si="0"/>
        <v>882</v>
      </c>
    </row>
    <row r="35" spans="2:13" x14ac:dyDescent="0.25">
      <c r="B35" s="15"/>
      <c r="C35" s="28">
        <v>23271</v>
      </c>
      <c r="D35" s="28" t="s">
        <v>103</v>
      </c>
      <c r="E35" s="28" t="s">
        <v>104</v>
      </c>
      <c r="F35" s="28" t="s">
        <v>66</v>
      </c>
      <c r="G35" s="29" t="s">
        <v>67</v>
      </c>
      <c r="H35" s="28" t="s">
        <v>27</v>
      </c>
      <c r="I35" s="30">
        <v>44619</v>
      </c>
      <c r="J35" s="31" t="s">
        <v>100</v>
      </c>
      <c r="K35" s="32">
        <v>125</v>
      </c>
      <c r="L35" s="33">
        <v>6.99</v>
      </c>
      <c r="M35" s="34">
        <f t="shared" si="0"/>
        <v>873.75</v>
      </c>
    </row>
    <row r="36" spans="2:13" x14ac:dyDescent="0.25">
      <c r="B36" s="15"/>
      <c r="C36" s="28">
        <v>23287</v>
      </c>
      <c r="D36" s="28" t="s">
        <v>105</v>
      </c>
      <c r="E36" s="28" t="s">
        <v>106</v>
      </c>
      <c r="F36" s="28" t="s">
        <v>96</v>
      </c>
      <c r="G36" s="29" t="s">
        <v>97</v>
      </c>
      <c r="H36" s="28" t="s">
        <v>27</v>
      </c>
      <c r="I36" s="30">
        <v>44729</v>
      </c>
      <c r="J36" s="31" t="s">
        <v>36</v>
      </c>
      <c r="K36" s="32">
        <v>189</v>
      </c>
      <c r="L36" s="33">
        <v>4.5</v>
      </c>
      <c r="M36" s="34">
        <f t="shared" si="0"/>
        <v>850.5</v>
      </c>
    </row>
    <row r="37" spans="2:13" x14ac:dyDescent="0.25">
      <c r="B37" s="15"/>
      <c r="C37" s="28">
        <v>23349</v>
      </c>
      <c r="D37" s="28" t="s">
        <v>107</v>
      </c>
      <c r="E37" s="28" t="s">
        <v>108</v>
      </c>
      <c r="F37" s="28" t="s">
        <v>81</v>
      </c>
      <c r="G37" s="29" t="s">
        <v>82</v>
      </c>
      <c r="H37" s="28" t="s">
        <v>27</v>
      </c>
      <c r="I37" s="30">
        <v>44703</v>
      </c>
      <c r="J37" s="31" t="s">
        <v>109</v>
      </c>
      <c r="K37" s="32">
        <v>126</v>
      </c>
      <c r="L37" s="33">
        <v>6.5</v>
      </c>
      <c r="M37" s="34">
        <f t="shared" si="0"/>
        <v>819</v>
      </c>
    </row>
    <row r="38" spans="2:13" x14ac:dyDescent="0.25">
      <c r="B38" s="15"/>
      <c r="C38" s="28">
        <v>23309</v>
      </c>
      <c r="D38" s="28" t="s">
        <v>110</v>
      </c>
      <c r="E38" s="28" t="s">
        <v>111</v>
      </c>
      <c r="F38" s="28" t="s">
        <v>112</v>
      </c>
      <c r="G38" s="29" t="s">
        <v>113</v>
      </c>
      <c r="H38" s="28" t="s">
        <v>20</v>
      </c>
      <c r="I38" s="30">
        <v>44615</v>
      </c>
      <c r="J38" s="31" t="s">
        <v>100</v>
      </c>
      <c r="K38" s="32">
        <v>201</v>
      </c>
      <c r="L38" s="33">
        <v>3.99</v>
      </c>
      <c r="M38" s="34">
        <f t="shared" si="0"/>
        <v>801.99</v>
      </c>
    </row>
    <row r="39" spans="2:13" x14ac:dyDescent="0.25">
      <c r="B39" s="15"/>
      <c r="C39" s="28">
        <v>23338</v>
      </c>
      <c r="D39" s="28" t="s">
        <v>114</v>
      </c>
      <c r="E39" s="28" t="s">
        <v>115</v>
      </c>
      <c r="F39" s="28" t="s">
        <v>96</v>
      </c>
      <c r="G39" s="29" t="s">
        <v>97</v>
      </c>
      <c r="H39" s="28" t="s">
        <v>27</v>
      </c>
      <c r="I39" s="30">
        <v>44907</v>
      </c>
      <c r="J39" s="31" t="s">
        <v>116</v>
      </c>
      <c r="K39" s="32">
        <v>178</v>
      </c>
      <c r="L39" s="33">
        <v>4.5</v>
      </c>
      <c r="M39" s="34">
        <f t="shared" si="0"/>
        <v>801</v>
      </c>
    </row>
    <row r="40" spans="2:13" x14ac:dyDescent="0.25">
      <c r="B40" s="15"/>
      <c r="C40" s="28">
        <v>23301</v>
      </c>
      <c r="D40" s="28" t="s">
        <v>117</v>
      </c>
      <c r="E40" s="28" t="s">
        <v>118</v>
      </c>
      <c r="F40" s="28" t="s">
        <v>66</v>
      </c>
      <c r="G40" s="29" t="s">
        <v>67</v>
      </c>
      <c r="H40" s="28" t="s">
        <v>27</v>
      </c>
      <c r="I40" s="30">
        <v>44761</v>
      </c>
      <c r="J40" s="31" t="s">
        <v>119</v>
      </c>
      <c r="K40" s="32">
        <v>108</v>
      </c>
      <c r="L40" s="33">
        <v>6.99</v>
      </c>
      <c r="M40" s="34">
        <f t="shared" si="0"/>
        <v>754.92000000000007</v>
      </c>
    </row>
    <row r="41" spans="2:13" x14ac:dyDescent="0.25">
      <c r="B41" s="15"/>
      <c r="C41" s="28">
        <v>23320</v>
      </c>
      <c r="D41" s="28" t="s">
        <v>120</v>
      </c>
      <c r="E41" s="28" t="s">
        <v>121</v>
      </c>
      <c r="F41" s="28" t="s">
        <v>85</v>
      </c>
      <c r="G41" s="29" t="s">
        <v>86</v>
      </c>
      <c r="H41" s="28" t="s">
        <v>24</v>
      </c>
      <c r="I41" s="30">
        <v>44819</v>
      </c>
      <c r="J41" s="31" t="s">
        <v>78</v>
      </c>
      <c r="K41" s="32">
        <v>125</v>
      </c>
      <c r="L41" s="33">
        <v>6</v>
      </c>
      <c r="M41" s="34">
        <f t="shared" si="0"/>
        <v>750</v>
      </c>
    </row>
    <row r="42" spans="2:13" x14ac:dyDescent="0.25">
      <c r="B42" s="15"/>
      <c r="C42" s="28">
        <v>23365</v>
      </c>
      <c r="D42" s="28" t="s">
        <v>122</v>
      </c>
      <c r="E42" s="28" t="s">
        <v>123</v>
      </c>
      <c r="F42" s="28" t="s">
        <v>124</v>
      </c>
      <c r="G42" s="29" t="s">
        <v>125</v>
      </c>
      <c r="H42" s="28" t="s">
        <v>27</v>
      </c>
      <c r="I42" s="30">
        <v>44751</v>
      </c>
      <c r="J42" s="31" t="s">
        <v>119</v>
      </c>
      <c r="K42" s="32">
        <v>165</v>
      </c>
      <c r="L42" s="33">
        <v>4.5</v>
      </c>
      <c r="M42" s="34">
        <f t="shared" si="0"/>
        <v>742.5</v>
      </c>
    </row>
    <row r="43" spans="2:13" x14ac:dyDescent="0.25">
      <c r="B43" s="15"/>
      <c r="C43" s="28">
        <v>23302</v>
      </c>
      <c r="D43" s="28" t="s">
        <v>126</v>
      </c>
      <c r="E43" s="28" t="s">
        <v>93</v>
      </c>
      <c r="F43" s="28" t="s">
        <v>127</v>
      </c>
      <c r="G43" s="29" t="s">
        <v>128</v>
      </c>
      <c r="H43" s="28" t="s">
        <v>20</v>
      </c>
      <c r="I43" s="30">
        <v>44647</v>
      </c>
      <c r="J43" s="31" t="s">
        <v>31</v>
      </c>
      <c r="K43" s="32">
        <v>105</v>
      </c>
      <c r="L43" s="33">
        <v>6.5</v>
      </c>
      <c r="M43" s="34">
        <f t="shared" si="0"/>
        <v>682.5</v>
      </c>
    </row>
    <row r="44" spans="2:13" x14ac:dyDescent="0.25">
      <c r="B44" s="15"/>
      <c r="C44" s="28">
        <v>23266</v>
      </c>
      <c r="D44" s="28" t="s">
        <v>129</v>
      </c>
      <c r="E44" s="28" t="s">
        <v>130</v>
      </c>
      <c r="F44" s="28" t="s">
        <v>112</v>
      </c>
      <c r="G44" s="29" t="s">
        <v>113</v>
      </c>
      <c r="H44" s="28" t="s">
        <v>20</v>
      </c>
      <c r="I44" s="30">
        <v>44631</v>
      </c>
      <c r="J44" s="31" t="s">
        <v>31</v>
      </c>
      <c r="K44" s="32">
        <v>170</v>
      </c>
      <c r="L44" s="33">
        <v>3.99</v>
      </c>
      <c r="M44" s="34">
        <f t="shared" si="0"/>
        <v>678.30000000000007</v>
      </c>
    </row>
    <row r="45" spans="2:13" x14ac:dyDescent="0.25">
      <c r="B45" s="15"/>
      <c r="C45" s="28">
        <v>23307</v>
      </c>
      <c r="D45" s="28" t="s">
        <v>131</v>
      </c>
      <c r="E45" s="28" t="s">
        <v>132</v>
      </c>
      <c r="F45" s="28" t="s">
        <v>85</v>
      </c>
      <c r="G45" s="29" t="s">
        <v>86</v>
      </c>
      <c r="H45" s="28" t="s">
        <v>27</v>
      </c>
      <c r="I45" s="30">
        <v>44746</v>
      </c>
      <c r="J45" s="31" t="s">
        <v>119</v>
      </c>
      <c r="K45" s="32">
        <v>113</v>
      </c>
      <c r="L45" s="33">
        <v>6</v>
      </c>
      <c r="M45" s="34">
        <f t="shared" si="0"/>
        <v>678</v>
      </c>
    </row>
    <row r="46" spans="2:13" x14ac:dyDescent="0.25">
      <c r="B46" s="15"/>
      <c r="C46" s="28">
        <v>23368</v>
      </c>
      <c r="D46" s="28" t="s">
        <v>133</v>
      </c>
      <c r="E46" s="28" t="s">
        <v>134</v>
      </c>
      <c r="F46" s="28" t="s">
        <v>124</v>
      </c>
      <c r="G46" s="29" t="s">
        <v>125</v>
      </c>
      <c r="H46" s="28" t="s">
        <v>27</v>
      </c>
      <c r="I46" s="30">
        <v>44706</v>
      </c>
      <c r="J46" s="31" t="s">
        <v>109</v>
      </c>
      <c r="K46" s="32">
        <v>150</v>
      </c>
      <c r="L46" s="33">
        <v>4.5</v>
      </c>
      <c r="M46" s="34">
        <f t="shared" si="0"/>
        <v>675</v>
      </c>
    </row>
    <row r="47" spans="2:13" x14ac:dyDescent="0.25">
      <c r="B47" s="15"/>
      <c r="C47" s="28">
        <v>23286</v>
      </c>
      <c r="D47" s="28" t="s">
        <v>135</v>
      </c>
      <c r="E47" s="28" t="s">
        <v>136</v>
      </c>
      <c r="F47" s="28" t="s">
        <v>45</v>
      </c>
      <c r="G47" s="29" t="s">
        <v>46</v>
      </c>
      <c r="H47" s="28" t="s">
        <v>20</v>
      </c>
      <c r="I47" s="30">
        <v>44812</v>
      </c>
      <c r="J47" s="31" t="s">
        <v>78</v>
      </c>
      <c r="K47" s="32">
        <v>69</v>
      </c>
      <c r="L47" s="33">
        <v>9</v>
      </c>
      <c r="M47" s="34">
        <f t="shared" si="0"/>
        <v>621</v>
      </c>
    </row>
    <row r="48" spans="2:13" x14ac:dyDescent="0.25">
      <c r="B48" s="15"/>
      <c r="C48" s="28">
        <v>23373</v>
      </c>
      <c r="D48" s="28" t="s">
        <v>137</v>
      </c>
      <c r="E48" s="28" t="s">
        <v>138</v>
      </c>
      <c r="F48" s="28" t="s">
        <v>81</v>
      </c>
      <c r="G48" s="29" t="s">
        <v>82</v>
      </c>
      <c r="H48" s="28" t="s">
        <v>20</v>
      </c>
      <c r="I48" s="30">
        <v>44705</v>
      </c>
      <c r="J48" s="31" t="s">
        <v>109</v>
      </c>
      <c r="K48" s="32">
        <v>95</v>
      </c>
      <c r="L48" s="33">
        <v>6.5</v>
      </c>
      <c r="M48" s="34">
        <f t="shared" si="0"/>
        <v>617.5</v>
      </c>
    </row>
    <row r="49" spans="2:13" x14ac:dyDescent="0.25">
      <c r="B49" s="15"/>
      <c r="C49" s="28">
        <v>23380</v>
      </c>
      <c r="D49" s="28" t="s">
        <v>139</v>
      </c>
      <c r="E49" s="28" t="s">
        <v>140</v>
      </c>
      <c r="F49" s="28" t="s">
        <v>127</v>
      </c>
      <c r="G49" s="29" t="s">
        <v>128</v>
      </c>
      <c r="H49" s="28" t="s">
        <v>27</v>
      </c>
      <c r="I49" s="30">
        <v>44764</v>
      </c>
      <c r="J49" s="31" t="s">
        <v>119</v>
      </c>
      <c r="K49" s="32">
        <v>95</v>
      </c>
      <c r="L49" s="33">
        <v>6.5</v>
      </c>
      <c r="M49" s="34">
        <f t="shared" si="0"/>
        <v>617.5</v>
      </c>
    </row>
    <row r="50" spans="2:13" x14ac:dyDescent="0.25">
      <c r="B50" s="15"/>
      <c r="C50" s="28">
        <v>23284</v>
      </c>
      <c r="D50" s="28" t="s">
        <v>141</v>
      </c>
      <c r="E50" s="28" t="s">
        <v>142</v>
      </c>
      <c r="F50" s="28" t="s">
        <v>96</v>
      </c>
      <c r="G50" s="29" t="s">
        <v>97</v>
      </c>
      <c r="H50" s="28" t="s">
        <v>27</v>
      </c>
      <c r="I50" s="30">
        <v>44637</v>
      </c>
      <c r="J50" s="31" t="s">
        <v>31</v>
      </c>
      <c r="K50" s="32">
        <v>135</v>
      </c>
      <c r="L50" s="33">
        <v>4.5</v>
      </c>
      <c r="M50" s="34">
        <f t="shared" si="0"/>
        <v>607.5</v>
      </c>
    </row>
    <row r="51" spans="2:13" x14ac:dyDescent="0.25">
      <c r="B51" s="15"/>
      <c r="C51" s="28">
        <v>23306</v>
      </c>
      <c r="D51" s="28" t="s">
        <v>143</v>
      </c>
      <c r="E51" s="28" t="s">
        <v>144</v>
      </c>
      <c r="F51" s="28" t="s">
        <v>81</v>
      </c>
      <c r="G51" s="29" t="s">
        <v>82</v>
      </c>
      <c r="H51" s="28" t="s">
        <v>20</v>
      </c>
      <c r="I51" s="30">
        <v>44842</v>
      </c>
      <c r="J51" s="31" t="s">
        <v>91</v>
      </c>
      <c r="K51" s="32">
        <v>93</v>
      </c>
      <c r="L51" s="33">
        <v>6.5</v>
      </c>
      <c r="M51" s="34">
        <f t="shared" si="0"/>
        <v>604.5</v>
      </c>
    </row>
    <row r="52" spans="2:13" x14ac:dyDescent="0.25">
      <c r="B52" s="15"/>
      <c r="C52" s="28">
        <v>23281</v>
      </c>
      <c r="D52" s="28" t="s">
        <v>145</v>
      </c>
      <c r="E52" s="28" t="s">
        <v>146</v>
      </c>
      <c r="F52" s="28" t="s">
        <v>124</v>
      </c>
      <c r="G52" s="29" t="s">
        <v>125</v>
      </c>
      <c r="H52" s="28" t="s">
        <v>27</v>
      </c>
      <c r="I52" s="30">
        <v>44694</v>
      </c>
      <c r="J52" s="31" t="s">
        <v>109</v>
      </c>
      <c r="K52" s="32">
        <v>134</v>
      </c>
      <c r="L52" s="33">
        <v>4.5</v>
      </c>
      <c r="M52" s="34">
        <f t="shared" si="0"/>
        <v>603</v>
      </c>
    </row>
    <row r="53" spans="2:13" x14ac:dyDescent="0.25">
      <c r="B53" s="15"/>
      <c r="C53" s="28">
        <v>23351</v>
      </c>
      <c r="D53" s="28" t="s">
        <v>147</v>
      </c>
      <c r="E53" s="28" t="s">
        <v>148</v>
      </c>
      <c r="F53" s="28" t="s">
        <v>112</v>
      </c>
      <c r="G53" s="29" t="s">
        <v>113</v>
      </c>
      <c r="H53" s="28" t="s">
        <v>20</v>
      </c>
      <c r="I53" s="30">
        <v>44837</v>
      </c>
      <c r="J53" s="31" t="s">
        <v>91</v>
      </c>
      <c r="K53" s="32">
        <v>151</v>
      </c>
      <c r="L53" s="33">
        <v>3.99</v>
      </c>
      <c r="M53" s="34">
        <f t="shared" si="0"/>
        <v>602.49</v>
      </c>
    </row>
    <row r="54" spans="2:13" x14ac:dyDescent="0.25">
      <c r="B54" s="15"/>
      <c r="C54" s="28">
        <v>23282</v>
      </c>
      <c r="D54" s="28" t="s">
        <v>149</v>
      </c>
      <c r="E54" s="28" t="s">
        <v>150</v>
      </c>
      <c r="F54" s="28" t="s">
        <v>85</v>
      </c>
      <c r="G54" s="29" t="s">
        <v>86</v>
      </c>
      <c r="H54" s="28" t="s">
        <v>27</v>
      </c>
      <c r="I54" s="30">
        <v>44825</v>
      </c>
      <c r="J54" s="31" t="s">
        <v>78</v>
      </c>
      <c r="K54" s="32">
        <v>100</v>
      </c>
      <c r="L54" s="33">
        <v>6</v>
      </c>
      <c r="M54" s="34">
        <f t="shared" si="0"/>
        <v>600</v>
      </c>
    </row>
    <row r="55" spans="2:13" x14ac:dyDescent="0.25">
      <c r="B55" s="15"/>
      <c r="C55" s="28">
        <v>23376</v>
      </c>
      <c r="D55" s="28" t="s">
        <v>151</v>
      </c>
      <c r="E55" s="28" t="s">
        <v>152</v>
      </c>
      <c r="F55" s="28" t="s">
        <v>66</v>
      </c>
      <c r="G55" s="29" t="s">
        <v>67</v>
      </c>
      <c r="H55" s="28" t="s">
        <v>24</v>
      </c>
      <c r="I55" s="30">
        <v>44765</v>
      </c>
      <c r="J55" s="31" t="s">
        <v>119</v>
      </c>
      <c r="K55" s="32">
        <v>85</v>
      </c>
      <c r="L55" s="33">
        <v>6.99</v>
      </c>
      <c r="M55" s="34">
        <f t="shared" si="0"/>
        <v>594.15</v>
      </c>
    </row>
    <row r="56" spans="2:13" x14ac:dyDescent="0.25">
      <c r="B56" s="15"/>
      <c r="C56" s="28">
        <v>23354</v>
      </c>
      <c r="D56" s="28" t="s">
        <v>153</v>
      </c>
      <c r="E56" s="28" t="s">
        <v>154</v>
      </c>
      <c r="F56" s="28" t="s">
        <v>66</v>
      </c>
      <c r="G56" s="29" t="s">
        <v>67</v>
      </c>
      <c r="H56" s="28" t="s">
        <v>20</v>
      </c>
      <c r="I56" s="30">
        <v>44837</v>
      </c>
      <c r="J56" s="31" t="s">
        <v>91</v>
      </c>
      <c r="K56" s="32">
        <v>84</v>
      </c>
      <c r="L56" s="33">
        <v>6.99</v>
      </c>
      <c r="M56" s="34">
        <f t="shared" si="0"/>
        <v>587.16</v>
      </c>
    </row>
    <row r="57" spans="2:13" x14ac:dyDescent="0.25">
      <c r="B57" s="15"/>
      <c r="C57" s="28">
        <v>23337</v>
      </c>
      <c r="D57" s="28" t="s">
        <v>155</v>
      </c>
      <c r="E57" s="28" t="s">
        <v>156</v>
      </c>
      <c r="F57" s="28" t="s">
        <v>66</v>
      </c>
      <c r="G57" s="29" t="s">
        <v>67</v>
      </c>
      <c r="H57" s="28" t="s">
        <v>27</v>
      </c>
      <c r="I57" s="30">
        <v>44688</v>
      </c>
      <c r="J57" s="31" t="s">
        <v>109</v>
      </c>
      <c r="K57" s="32">
        <v>82</v>
      </c>
      <c r="L57" s="33">
        <v>6.99</v>
      </c>
      <c r="M57" s="34">
        <f t="shared" si="0"/>
        <v>573.18000000000006</v>
      </c>
    </row>
    <row r="58" spans="2:13" x14ac:dyDescent="0.25">
      <c r="B58" s="15"/>
      <c r="C58" s="28">
        <v>23326</v>
      </c>
      <c r="D58" s="28" t="s">
        <v>157</v>
      </c>
      <c r="E58" s="28" t="s">
        <v>158</v>
      </c>
      <c r="F58" s="28" t="s">
        <v>124</v>
      </c>
      <c r="G58" s="29" t="s">
        <v>125</v>
      </c>
      <c r="H58" s="28" t="s">
        <v>27</v>
      </c>
      <c r="I58" s="30">
        <v>44794</v>
      </c>
      <c r="J58" s="31" t="s">
        <v>28</v>
      </c>
      <c r="K58" s="32">
        <v>126</v>
      </c>
      <c r="L58" s="33">
        <v>4.5</v>
      </c>
      <c r="M58" s="34">
        <f t="shared" si="0"/>
        <v>567</v>
      </c>
    </row>
    <row r="59" spans="2:13" x14ac:dyDescent="0.25">
      <c r="B59" s="15"/>
      <c r="C59" s="28">
        <v>23316</v>
      </c>
      <c r="D59" s="28" t="s">
        <v>159</v>
      </c>
      <c r="E59" s="28" t="s">
        <v>160</v>
      </c>
      <c r="F59" s="28" t="s">
        <v>112</v>
      </c>
      <c r="G59" s="29" t="s">
        <v>113</v>
      </c>
      <c r="H59" s="28" t="s">
        <v>27</v>
      </c>
      <c r="I59" s="30">
        <v>44621</v>
      </c>
      <c r="J59" s="31" t="s">
        <v>31</v>
      </c>
      <c r="K59" s="32">
        <v>137</v>
      </c>
      <c r="L59" s="33">
        <v>3.99</v>
      </c>
      <c r="M59" s="34">
        <f t="shared" si="0"/>
        <v>546.63</v>
      </c>
    </row>
    <row r="60" spans="2:13" x14ac:dyDescent="0.25">
      <c r="B60" s="15"/>
      <c r="C60" s="28">
        <v>23362</v>
      </c>
      <c r="D60" s="28" t="s">
        <v>161</v>
      </c>
      <c r="E60" s="28" t="s">
        <v>162</v>
      </c>
      <c r="F60" s="28" t="s">
        <v>163</v>
      </c>
      <c r="G60" s="29" t="s">
        <v>164</v>
      </c>
      <c r="H60" s="28" t="s">
        <v>20</v>
      </c>
      <c r="I60" s="30">
        <v>44610</v>
      </c>
      <c r="J60" s="31" t="s">
        <v>100</v>
      </c>
      <c r="K60" s="32">
        <v>179</v>
      </c>
      <c r="L60" s="33">
        <v>3</v>
      </c>
      <c r="M60" s="34">
        <f t="shared" si="0"/>
        <v>537</v>
      </c>
    </row>
    <row r="61" spans="2:13" x14ac:dyDescent="0.25">
      <c r="B61" s="15"/>
      <c r="C61" s="28">
        <v>23296</v>
      </c>
      <c r="D61" s="28" t="s">
        <v>165</v>
      </c>
      <c r="E61" s="28" t="s">
        <v>166</v>
      </c>
      <c r="F61" s="28" t="s">
        <v>18</v>
      </c>
      <c r="G61" s="29" t="s">
        <v>19</v>
      </c>
      <c r="H61" s="28" t="s">
        <v>27</v>
      </c>
      <c r="I61" s="30">
        <v>44628</v>
      </c>
      <c r="J61" s="31" t="s">
        <v>31</v>
      </c>
      <c r="K61" s="32">
        <v>37</v>
      </c>
      <c r="L61" s="33">
        <v>14.5</v>
      </c>
      <c r="M61" s="34">
        <f t="shared" si="0"/>
        <v>536.5</v>
      </c>
    </row>
    <row r="62" spans="2:13" x14ac:dyDescent="0.25">
      <c r="B62" s="15"/>
      <c r="C62" s="28">
        <v>23352</v>
      </c>
      <c r="D62" s="28" t="s">
        <v>167</v>
      </c>
      <c r="E62" s="28" t="s">
        <v>168</v>
      </c>
      <c r="F62" s="28" t="s">
        <v>85</v>
      </c>
      <c r="G62" s="29" t="s">
        <v>86</v>
      </c>
      <c r="H62" s="28" t="s">
        <v>20</v>
      </c>
      <c r="I62" s="30">
        <v>44749</v>
      </c>
      <c r="J62" s="31" t="s">
        <v>119</v>
      </c>
      <c r="K62" s="32">
        <v>89</v>
      </c>
      <c r="L62" s="33">
        <v>6</v>
      </c>
      <c r="M62" s="34">
        <f t="shared" si="0"/>
        <v>534</v>
      </c>
    </row>
    <row r="63" spans="2:13" x14ac:dyDescent="0.25">
      <c r="B63" s="15"/>
      <c r="C63" s="28">
        <v>23304</v>
      </c>
      <c r="D63" s="28" t="s">
        <v>169</v>
      </c>
      <c r="E63" s="28" t="s">
        <v>170</v>
      </c>
      <c r="F63" s="28" t="s">
        <v>112</v>
      </c>
      <c r="G63" s="29" t="s">
        <v>113</v>
      </c>
      <c r="H63" s="28" t="s">
        <v>27</v>
      </c>
      <c r="I63" s="30">
        <v>44866</v>
      </c>
      <c r="J63" s="31" t="s">
        <v>21</v>
      </c>
      <c r="K63" s="32">
        <v>131</v>
      </c>
      <c r="L63" s="33">
        <v>3.99</v>
      </c>
      <c r="M63" s="34">
        <f t="shared" si="0"/>
        <v>522.69000000000005</v>
      </c>
    </row>
    <row r="64" spans="2:13" x14ac:dyDescent="0.25">
      <c r="B64" s="15"/>
      <c r="C64" s="28">
        <v>23369</v>
      </c>
      <c r="D64" s="28" t="s">
        <v>171</v>
      </c>
      <c r="E64" s="28" t="s">
        <v>172</v>
      </c>
      <c r="F64" s="28" t="s">
        <v>127</v>
      </c>
      <c r="G64" s="29" t="s">
        <v>128</v>
      </c>
      <c r="H64" s="28" t="s">
        <v>27</v>
      </c>
      <c r="I64" s="30">
        <v>44683</v>
      </c>
      <c r="J64" s="31" t="s">
        <v>109</v>
      </c>
      <c r="K64" s="32">
        <v>77</v>
      </c>
      <c r="L64" s="33">
        <v>6.5</v>
      </c>
      <c r="M64" s="34">
        <f t="shared" si="0"/>
        <v>500.5</v>
      </c>
    </row>
    <row r="65" spans="2:13" x14ac:dyDescent="0.25">
      <c r="B65" s="15"/>
      <c r="C65" s="28">
        <v>23268</v>
      </c>
      <c r="D65" s="28" t="s">
        <v>173</v>
      </c>
      <c r="E65" s="28" t="s">
        <v>174</v>
      </c>
      <c r="F65" s="28" t="s">
        <v>85</v>
      </c>
      <c r="G65" s="29" t="s">
        <v>86</v>
      </c>
      <c r="H65" s="28" t="s">
        <v>20</v>
      </c>
      <c r="I65" s="30">
        <v>44754</v>
      </c>
      <c r="J65" s="31" t="s">
        <v>119</v>
      </c>
      <c r="K65" s="32">
        <v>82</v>
      </c>
      <c r="L65" s="33">
        <v>6</v>
      </c>
      <c r="M65" s="34">
        <f t="shared" si="0"/>
        <v>492</v>
      </c>
    </row>
    <row r="66" spans="2:13" x14ac:dyDescent="0.25">
      <c r="B66" s="15"/>
      <c r="C66" s="28">
        <v>23315</v>
      </c>
      <c r="D66" s="28" t="s">
        <v>175</v>
      </c>
      <c r="E66" s="28" t="s">
        <v>40</v>
      </c>
      <c r="F66" s="28" t="s">
        <v>96</v>
      </c>
      <c r="G66" s="29" t="s">
        <v>97</v>
      </c>
      <c r="H66" s="28" t="s">
        <v>27</v>
      </c>
      <c r="I66" s="30">
        <v>44754</v>
      </c>
      <c r="J66" s="31" t="s">
        <v>119</v>
      </c>
      <c r="K66" s="32">
        <v>109</v>
      </c>
      <c r="L66" s="33">
        <v>4.5</v>
      </c>
      <c r="M66" s="34">
        <f t="shared" si="0"/>
        <v>490.5</v>
      </c>
    </row>
    <row r="67" spans="2:13" x14ac:dyDescent="0.25">
      <c r="B67" s="15"/>
      <c r="C67" s="28">
        <v>23342</v>
      </c>
      <c r="D67" s="28" t="s">
        <v>176</v>
      </c>
      <c r="E67" s="28" t="s">
        <v>177</v>
      </c>
      <c r="F67" s="28" t="s">
        <v>112</v>
      </c>
      <c r="G67" s="29" t="s">
        <v>113</v>
      </c>
      <c r="H67" s="28" t="s">
        <v>20</v>
      </c>
      <c r="I67" s="30">
        <v>44620</v>
      </c>
      <c r="J67" s="31" t="s">
        <v>100</v>
      </c>
      <c r="K67" s="32">
        <v>122</v>
      </c>
      <c r="L67" s="33">
        <v>3.99</v>
      </c>
      <c r="M67" s="34">
        <f t="shared" si="0"/>
        <v>486.78000000000003</v>
      </c>
    </row>
    <row r="68" spans="2:13" x14ac:dyDescent="0.25">
      <c r="B68" s="15"/>
      <c r="C68" s="28">
        <v>23333</v>
      </c>
      <c r="D68" s="28" t="s">
        <v>178</v>
      </c>
      <c r="E68" s="28" t="s">
        <v>102</v>
      </c>
      <c r="F68" s="28" t="s">
        <v>96</v>
      </c>
      <c r="G68" s="29" t="s">
        <v>97</v>
      </c>
      <c r="H68" s="28" t="s">
        <v>20</v>
      </c>
      <c r="I68" s="30">
        <v>44809</v>
      </c>
      <c r="J68" s="31" t="s">
        <v>78</v>
      </c>
      <c r="K68" s="32">
        <v>106</v>
      </c>
      <c r="L68" s="33">
        <v>4.5</v>
      </c>
      <c r="M68" s="34">
        <f t="shared" ref="M68:M110" si="1">L68*K68</f>
        <v>477</v>
      </c>
    </row>
    <row r="69" spans="2:13" x14ac:dyDescent="0.25">
      <c r="B69" s="15"/>
      <c r="C69" s="28">
        <v>23263</v>
      </c>
      <c r="D69" s="28" t="s">
        <v>179</v>
      </c>
      <c r="E69" s="28" t="s">
        <v>93</v>
      </c>
      <c r="F69" s="28" t="s">
        <v>81</v>
      </c>
      <c r="G69" s="29" t="s">
        <v>82</v>
      </c>
      <c r="H69" s="28" t="s">
        <v>20</v>
      </c>
      <c r="I69" s="30">
        <v>44748</v>
      </c>
      <c r="J69" s="31" t="s">
        <v>119</v>
      </c>
      <c r="K69" s="32">
        <v>73</v>
      </c>
      <c r="L69" s="33">
        <v>6.5</v>
      </c>
      <c r="M69" s="34">
        <f t="shared" si="1"/>
        <v>474.5</v>
      </c>
    </row>
    <row r="70" spans="2:13" x14ac:dyDescent="0.25">
      <c r="B70" s="15"/>
      <c r="C70" s="28">
        <v>23270</v>
      </c>
      <c r="D70" s="28" t="s">
        <v>180</v>
      </c>
      <c r="E70" s="28" t="s">
        <v>181</v>
      </c>
      <c r="F70" s="28" t="s">
        <v>66</v>
      </c>
      <c r="G70" s="29" t="s">
        <v>67</v>
      </c>
      <c r="H70" s="28" t="s">
        <v>27</v>
      </c>
      <c r="I70" s="30">
        <v>44627</v>
      </c>
      <c r="J70" s="31" t="s">
        <v>31</v>
      </c>
      <c r="K70" s="32">
        <v>67</v>
      </c>
      <c r="L70" s="33">
        <v>6.99</v>
      </c>
      <c r="M70" s="34">
        <f t="shared" si="1"/>
        <v>468.33000000000004</v>
      </c>
    </row>
    <row r="71" spans="2:13" x14ac:dyDescent="0.25">
      <c r="B71" s="15"/>
      <c r="C71" s="28">
        <v>23272</v>
      </c>
      <c r="D71" s="28" t="s">
        <v>182</v>
      </c>
      <c r="E71" s="28" t="s">
        <v>183</v>
      </c>
      <c r="F71" s="28" t="s">
        <v>81</v>
      </c>
      <c r="G71" s="29" t="s">
        <v>82</v>
      </c>
      <c r="H71" s="28" t="s">
        <v>24</v>
      </c>
      <c r="I71" s="30">
        <v>44926</v>
      </c>
      <c r="J71" s="31" t="s">
        <v>116</v>
      </c>
      <c r="K71" s="32">
        <v>71</v>
      </c>
      <c r="L71" s="33">
        <v>6.5</v>
      </c>
      <c r="M71" s="34">
        <f t="shared" si="1"/>
        <v>461.5</v>
      </c>
    </row>
    <row r="72" spans="2:13" x14ac:dyDescent="0.25">
      <c r="B72" s="15"/>
      <c r="C72" s="28">
        <v>23274</v>
      </c>
      <c r="D72" s="28" t="s">
        <v>184</v>
      </c>
      <c r="E72" s="28" t="s">
        <v>185</v>
      </c>
      <c r="F72" s="28" t="s">
        <v>163</v>
      </c>
      <c r="G72" s="29" t="s">
        <v>164</v>
      </c>
      <c r="H72" s="28" t="s">
        <v>27</v>
      </c>
      <c r="I72" s="30">
        <v>44856</v>
      </c>
      <c r="J72" s="31" t="s">
        <v>91</v>
      </c>
      <c r="K72" s="32">
        <v>153</v>
      </c>
      <c r="L72" s="33">
        <v>3</v>
      </c>
      <c r="M72" s="34">
        <f t="shared" si="1"/>
        <v>459</v>
      </c>
    </row>
    <row r="73" spans="2:13" x14ac:dyDescent="0.25">
      <c r="B73" s="15"/>
      <c r="C73" s="28">
        <v>23364</v>
      </c>
      <c r="D73" s="28" t="s">
        <v>186</v>
      </c>
      <c r="E73" s="28" t="s">
        <v>187</v>
      </c>
      <c r="F73" s="28" t="s">
        <v>45</v>
      </c>
      <c r="G73" s="29" t="s">
        <v>46</v>
      </c>
      <c r="H73" s="28" t="s">
        <v>20</v>
      </c>
      <c r="I73" s="30">
        <v>44684</v>
      </c>
      <c r="J73" s="31" t="s">
        <v>109</v>
      </c>
      <c r="K73" s="32">
        <v>47</v>
      </c>
      <c r="L73" s="33">
        <v>9</v>
      </c>
      <c r="M73" s="34">
        <f t="shared" si="1"/>
        <v>423</v>
      </c>
    </row>
    <row r="74" spans="2:13" x14ac:dyDescent="0.25">
      <c r="B74" s="15"/>
      <c r="C74" s="28">
        <v>23276</v>
      </c>
      <c r="D74" s="28" t="s">
        <v>188</v>
      </c>
      <c r="E74" s="28" t="s">
        <v>189</v>
      </c>
      <c r="F74" s="28" t="s">
        <v>127</v>
      </c>
      <c r="G74" s="29" t="s">
        <v>128</v>
      </c>
      <c r="H74" s="28" t="s">
        <v>20</v>
      </c>
      <c r="I74" s="30">
        <v>44866</v>
      </c>
      <c r="J74" s="31" t="s">
        <v>21</v>
      </c>
      <c r="K74" s="32">
        <v>65</v>
      </c>
      <c r="L74" s="33">
        <v>6.5</v>
      </c>
      <c r="M74" s="34">
        <f t="shared" si="1"/>
        <v>422.5</v>
      </c>
    </row>
    <row r="75" spans="2:13" x14ac:dyDescent="0.25">
      <c r="B75" s="15"/>
      <c r="C75" s="28">
        <v>23343</v>
      </c>
      <c r="D75" s="28" t="s">
        <v>190</v>
      </c>
      <c r="E75" s="28" t="s">
        <v>138</v>
      </c>
      <c r="F75" s="28" t="s">
        <v>41</v>
      </c>
      <c r="G75" s="29" t="s">
        <v>42</v>
      </c>
      <c r="H75" s="28" t="s">
        <v>20</v>
      </c>
      <c r="I75" s="30">
        <v>44704</v>
      </c>
      <c r="J75" s="31" t="s">
        <v>109</v>
      </c>
      <c r="K75" s="32">
        <v>42</v>
      </c>
      <c r="L75" s="33">
        <v>9.99</v>
      </c>
      <c r="M75" s="34">
        <f t="shared" si="1"/>
        <v>419.58</v>
      </c>
    </row>
    <row r="76" spans="2:13" x14ac:dyDescent="0.25">
      <c r="B76" s="15"/>
      <c r="C76" s="28">
        <v>23344</v>
      </c>
      <c r="D76" s="28" t="s">
        <v>191</v>
      </c>
      <c r="E76" s="28" t="s">
        <v>192</v>
      </c>
      <c r="F76" s="28" t="s">
        <v>81</v>
      </c>
      <c r="G76" s="29" t="s">
        <v>82</v>
      </c>
      <c r="H76" s="28" t="s">
        <v>20</v>
      </c>
      <c r="I76" s="30">
        <v>44917</v>
      </c>
      <c r="J76" s="31" t="s">
        <v>116</v>
      </c>
      <c r="K76" s="32">
        <v>64</v>
      </c>
      <c r="L76" s="33">
        <v>6.5</v>
      </c>
      <c r="M76" s="34">
        <f t="shared" si="1"/>
        <v>416</v>
      </c>
    </row>
    <row r="77" spans="2:13" x14ac:dyDescent="0.25">
      <c r="B77" s="15"/>
      <c r="C77" s="28">
        <v>23299</v>
      </c>
      <c r="D77" s="28" t="s">
        <v>193</v>
      </c>
      <c r="E77" s="28" t="s">
        <v>152</v>
      </c>
      <c r="F77" s="28" t="s">
        <v>112</v>
      </c>
      <c r="G77" s="29" t="s">
        <v>113</v>
      </c>
      <c r="H77" s="28" t="s">
        <v>27</v>
      </c>
      <c r="I77" s="30">
        <v>44708</v>
      </c>
      <c r="J77" s="31" t="s">
        <v>109</v>
      </c>
      <c r="K77" s="32">
        <v>104</v>
      </c>
      <c r="L77" s="33">
        <v>3.99</v>
      </c>
      <c r="M77" s="34">
        <f t="shared" si="1"/>
        <v>414.96000000000004</v>
      </c>
    </row>
    <row r="78" spans="2:13" x14ac:dyDescent="0.25">
      <c r="B78" s="15"/>
      <c r="C78" s="28">
        <v>23310</v>
      </c>
      <c r="D78" s="28" t="s">
        <v>194</v>
      </c>
      <c r="E78" s="28" t="s">
        <v>30</v>
      </c>
      <c r="F78" s="28" t="s">
        <v>41</v>
      </c>
      <c r="G78" s="29" t="s">
        <v>42</v>
      </c>
      <c r="H78" s="28" t="s">
        <v>20</v>
      </c>
      <c r="I78" s="30">
        <v>44729</v>
      </c>
      <c r="J78" s="31" t="s">
        <v>36</v>
      </c>
      <c r="K78" s="32">
        <v>41</v>
      </c>
      <c r="L78" s="33">
        <v>9.99</v>
      </c>
      <c r="M78" s="34">
        <f t="shared" si="1"/>
        <v>409.59000000000003</v>
      </c>
    </row>
    <row r="79" spans="2:13" x14ac:dyDescent="0.25">
      <c r="B79" s="15"/>
      <c r="C79" s="28">
        <v>23358</v>
      </c>
      <c r="D79" s="28" t="s">
        <v>195</v>
      </c>
      <c r="E79" s="28" t="s">
        <v>196</v>
      </c>
      <c r="F79" s="28" t="s">
        <v>41</v>
      </c>
      <c r="G79" s="29" t="s">
        <v>42</v>
      </c>
      <c r="H79" s="28" t="s">
        <v>27</v>
      </c>
      <c r="I79" s="30">
        <v>44815</v>
      </c>
      <c r="J79" s="31" t="s">
        <v>78</v>
      </c>
      <c r="K79" s="32">
        <v>41</v>
      </c>
      <c r="L79" s="33">
        <v>9.99</v>
      </c>
      <c r="M79" s="34">
        <f t="shared" si="1"/>
        <v>409.59000000000003</v>
      </c>
    </row>
    <row r="80" spans="2:13" x14ac:dyDescent="0.25">
      <c r="B80" s="15"/>
      <c r="C80" s="28">
        <v>23323</v>
      </c>
      <c r="D80" s="28" t="s">
        <v>197</v>
      </c>
      <c r="E80" s="28" t="s">
        <v>198</v>
      </c>
      <c r="F80" s="28" t="s">
        <v>163</v>
      </c>
      <c r="G80" s="29" t="s">
        <v>164</v>
      </c>
      <c r="H80" s="28" t="s">
        <v>20</v>
      </c>
      <c r="I80" s="30">
        <v>44924</v>
      </c>
      <c r="J80" s="31" t="s">
        <v>116</v>
      </c>
      <c r="K80" s="32">
        <v>135</v>
      </c>
      <c r="L80" s="33">
        <v>3</v>
      </c>
      <c r="M80" s="34">
        <f t="shared" si="1"/>
        <v>405</v>
      </c>
    </row>
    <row r="81" spans="2:13" x14ac:dyDescent="0.25">
      <c r="B81" s="15"/>
      <c r="C81" s="28">
        <v>23267</v>
      </c>
      <c r="D81" s="28" t="s">
        <v>199</v>
      </c>
      <c r="E81" s="28" t="s">
        <v>200</v>
      </c>
      <c r="F81" s="28" t="s">
        <v>163</v>
      </c>
      <c r="G81" s="29" t="s">
        <v>164</v>
      </c>
      <c r="H81" s="28" t="s">
        <v>20</v>
      </c>
      <c r="I81" s="30">
        <v>44876</v>
      </c>
      <c r="J81" s="31" t="s">
        <v>21</v>
      </c>
      <c r="K81" s="32">
        <v>129</v>
      </c>
      <c r="L81" s="33">
        <v>3</v>
      </c>
      <c r="M81" s="34">
        <f t="shared" si="1"/>
        <v>387</v>
      </c>
    </row>
    <row r="82" spans="2:13" x14ac:dyDescent="0.25">
      <c r="B82" s="15"/>
      <c r="C82" s="28">
        <v>23340</v>
      </c>
      <c r="D82" s="28" t="s">
        <v>201</v>
      </c>
      <c r="E82" s="28" t="s">
        <v>202</v>
      </c>
      <c r="F82" s="28" t="s">
        <v>124</v>
      </c>
      <c r="G82" s="29" t="s">
        <v>125</v>
      </c>
      <c r="H82" s="28" t="s">
        <v>20</v>
      </c>
      <c r="I82" s="30">
        <v>44686</v>
      </c>
      <c r="J82" s="31" t="s">
        <v>109</v>
      </c>
      <c r="K82" s="32">
        <v>85</v>
      </c>
      <c r="L82" s="33">
        <v>4.5</v>
      </c>
      <c r="M82" s="34">
        <f t="shared" si="1"/>
        <v>382.5</v>
      </c>
    </row>
    <row r="83" spans="2:13" x14ac:dyDescent="0.25">
      <c r="B83" s="15"/>
      <c r="C83" s="28">
        <v>23269</v>
      </c>
      <c r="D83" s="28" t="s">
        <v>203</v>
      </c>
      <c r="E83" s="28" t="s">
        <v>185</v>
      </c>
      <c r="F83" s="28" t="s">
        <v>163</v>
      </c>
      <c r="G83" s="29" t="s">
        <v>164</v>
      </c>
      <c r="H83" s="28" t="s">
        <v>20</v>
      </c>
      <c r="I83" s="30">
        <v>44837</v>
      </c>
      <c r="J83" s="31" t="s">
        <v>91</v>
      </c>
      <c r="K83" s="32">
        <v>116</v>
      </c>
      <c r="L83" s="33">
        <v>3</v>
      </c>
      <c r="M83" s="34">
        <f t="shared" si="1"/>
        <v>348</v>
      </c>
    </row>
    <row r="84" spans="2:13" x14ac:dyDescent="0.25">
      <c r="B84" s="15"/>
      <c r="C84" s="28">
        <v>23308</v>
      </c>
      <c r="D84" s="28" t="s">
        <v>204</v>
      </c>
      <c r="E84" s="28" t="s">
        <v>205</v>
      </c>
      <c r="F84" s="28" t="s">
        <v>163</v>
      </c>
      <c r="G84" s="29" t="s">
        <v>164</v>
      </c>
      <c r="H84" s="28" t="s">
        <v>27</v>
      </c>
      <c r="I84" s="30">
        <v>44904</v>
      </c>
      <c r="J84" s="31" t="s">
        <v>116</v>
      </c>
      <c r="K84" s="32">
        <v>112</v>
      </c>
      <c r="L84" s="33">
        <v>3</v>
      </c>
      <c r="M84" s="34">
        <f t="shared" si="1"/>
        <v>336</v>
      </c>
    </row>
    <row r="85" spans="2:13" x14ac:dyDescent="0.25">
      <c r="B85" s="15"/>
      <c r="C85" s="28">
        <v>23356</v>
      </c>
      <c r="D85" s="28" t="s">
        <v>206</v>
      </c>
      <c r="E85" s="28" t="s">
        <v>207</v>
      </c>
      <c r="F85" s="28" t="s">
        <v>112</v>
      </c>
      <c r="G85" s="29" t="s">
        <v>113</v>
      </c>
      <c r="H85" s="28" t="s">
        <v>20</v>
      </c>
      <c r="I85" s="30">
        <v>44886</v>
      </c>
      <c r="J85" s="31" t="s">
        <v>21</v>
      </c>
      <c r="K85" s="32">
        <v>80</v>
      </c>
      <c r="L85" s="33">
        <v>3.99</v>
      </c>
      <c r="M85" s="34">
        <f t="shared" si="1"/>
        <v>319.20000000000005</v>
      </c>
    </row>
    <row r="86" spans="2:13" x14ac:dyDescent="0.25">
      <c r="B86" s="15"/>
      <c r="C86" s="28">
        <v>23318</v>
      </c>
      <c r="D86" s="28" t="s">
        <v>208</v>
      </c>
      <c r="E86" s="28" t="s">
        <v>209</v>
      </c>
      <c r="F86" s="28" t="s">
        <v>81</v>
      </c>
      <c r="G86" s="29" t="s">
        <v>82</v>
      </c>
      <c r="H86" s="28" t="s">
        <v>20</v>
      </c>
      <c r="I86" s="30">
        <v>44601</v>
      </c>
      <c r="J86" s="31" t="s">
        <v>100</v>
      </c>
      <c r="K86" s="32">
        <v>48</v>
      </c>
      <c r="L86" s="33">
        <v>6.5</v>
      </c>
      <c r="M86" s="34">
        <f t="shared" si="1"/>
        <v>312</v>
      </c>
    </row>
    <row r="87" spans="2:13" x14ac:dyDescent="0.25">
      <c r="B87" s="15"/>
      <c r="C87" s="28">
        <v>23357</v>
      </c>
      <c r="D87" s="28" t="s">
        <v>210</v>
      </c>
      <c r="E87" s="28" t="s">
        <v>166</v>
      </c>
      <c r="F87" s="28" t="s">
        <v>85</v>
      </c>
      <c r="G87" s="29" t="s">
        <v>86</v>
      </c>
      <c r="H87" s="28" t="s">
        <v>27</v>
      </c>
      <c r="I87" s="30">
        <v>44637</v>
      </c>
      <c r="J87" s="31" t="s">
        <v>31</v>
      </c>
      <c r="K87" s="32">
        <v>50</v>
      </c>
      <c r="L87" s="33">
        <v>6</v>
      </c>
      <c r="M87" s="34">
        <f t="shared" si="1"/>
        <v>300</v>
      </c>
    </row>
    <row r="88" spans="2:13" x14ac:dyDescent="0.25">
      <c r="B88" s="15"/>
      <c r="C88" s="28">
        <v>23377</v>
      </c>
      <c r="D88" s="28" t="s">
        <v>211</v>
      </c>
      <c r="E88" s="28" t="s">
        <v>154</v>
      </c>
      <c r="F88" s="28" t="s">
        <v>127</v>
      </c>
      <c r="G88" s="29" t="s">
        <v>128</v>
      </c>
      <c r="H88" s="28" t="s">
        <v>20</v>
      </c>
      <c r="I88" s="30">
        <v>44880</v>
      </c>
      <c r="J88" s="31" t="s">
        <v>21</v>
      </c>
      <c r="K88" s="32">
        <v>43</v>
      </c>
      <c r="L88" s="33">
        <v>6.5</v>
      </c>
      <c r="M88" s="34">
        <f t="shared" si="1"/>
        <v>279.5</v>
      </c>
    </row>
    <row r="89" spans="2:13" x14ac:dyDescent="0.25">
      <c r="B89" s="15"/>
      <c r="C89" s="28">
        <v>23311</v>
      </c>
      <c r="D89" s="28" t="s">
        <v>212</v>
      </c>
      <c r="E89" s="28" t="s">
        <v>213</v>
      </c>
      <c r="F89" s="28" t="s">
        <v>18</v>
      </c>
      <c r="G89" s="29" t="s">
        <v>19</v>
      </c>
      <c r="H89" s="28" t="s">
        <v>27</v>
      </c>
      <c r="I89" s="30">
        <v>44724</v>
      </c>
      <c r="J89" s="31" t="s">
        <v>36</v>
      </c>
      <c r="K89" s="32">
        <v>18</v>
      </c>
      <c r="L89" s="33">
        <v>14.5</v>
      </c>
      <c r="M89" s="34">
        <f t="shared" si="1"/>
        <v>261</v>
      </c>
    </row>
    <row r="90" spans="2:13" x14ac:dyDescent="0.25">
      <c r="B90" s="15"/>
      <c r="C90" s="28">
        <v>23379</v>
      </c>
      <c r="D90" s="28" t="s">
        <v>214</v>
      </c>
      <c r="E90" s="28" t="s">
        <v>215</v>
      </c>
      <c r="F90" s="28" t="s">
        <v>112</v>
      </c>
      <c r="G90" s="29" t="s">
        <v>113</v>
      </c>
      <c r="H90" s="28" t="s">
        <v>20</v>
      </c>
      <c r="I90" s="30">
        <v>44922</v>
      </c>
      <c r="J90" s="31" t="s">
        <v>116</v>
      </c>
      <c r="K90" s="32">
        <v>65</v>
      </c>
      <c r="L90" s="33">
        <v>3.99</v>
      </c>
      <c r="M90" s="34">
        <f t="shared" si="1"/>
        <v>259.35000000000002</v>
      </c>
    </row>
    <row r="91" spans="2:13" x14ac:dyDescent="0.25">
      <c r="B91" s="15"/>
      <c r="C91" s="28">
        <v>23360</v>
      </c>
      <c r="D91" s="28" t="s">
        <v>216</v>
      </c>
      <c r="E91" s="28" t="s">
        <v>200</v>
      </c>
      <c r="F91" s="28" t="s">
        <v>66</v>
      </c>
      <c r="G91" s="29" t="s">
        <v>67</v>
      </c>
      <c r="H91" s="28" t="s">
        <v>20</v>
      </c>
      <c r="I91" s="30">
        <v>44633</v>
      </c>
      <c r="J91" s="31" t="s">
        <v>31</v>
      </c>
      <c r="K91" s="32">
        <v>37</v>
      </c>
      <c r="L91" s="33">
        <v>6.99</v>
      </c>
      <c r="M91" s="34">
        <f t="shared" si="1"/>
        <v>258.63</v>
      </c>
    </row>
    <row r="92" spans="2:13" x14ac:dyDescent="0.25">
      <c r="B92" s="15"/>
      <c r="C92" s="28">
        <v>23339</v>
      </c>
      <c r="D92" s="28" t="s">
        <v>217</v>
      </c>
      <c r="E92" s="28" t="s">
        <v>218</v>
      </c>
      <c r="F92" s="28" t="s">
        <v>85</v>
      </c>
      <c r="G92" s="29" t="s">
        <v>86</v>
      </c>
      <c r="H92" s="28" t="s">
        <v>20</v>
      </c>
      <c r="I92" s="30">
        <v>44815</v>
      </c>
      <c r="J92" s="31" t="s">
        <v>78</v>
      </c>
      <c r="K92" s="32">
        <v>41</v>
      </c>
      <c r="L92" s="33">
        <v>6</v>
      </c>
      <c r="M92" s="34">
        <f t="shared" si="1"/>
        <v>246</v>
      </c>
    </row>
    <row r="93" spans="2:13" x14ac:dyDescent="0.25">
      <c r="B93" s="15"/>
      <c r="C93" s="28">
        <v>23341</v>
      </c>
      <c r="D93" s="28" t="s">
        <v>219</v>
      </c>
      <c r="E93" s="28" t="s">
        <v>220</v>
      </c>
      <c r="F93" s="28" t="s">
        <v>163</v>
      </c>
      <c r="G93" s="29" t="s">
        <v>164</v>
      </c>
      <c r="H93" s="28" t="s">
        <v>27</v>
      </c>
      <c r="I93" s="30">
        <v>44678</v>
      </c>
      <c r="J93" s="31" t="s">
        <v>221</v>
      </c>
      <c r="K93" s="32">
        <v>77</v>
      </c>
      <c r="L93" s="33">
        <v>3</v>
      </c>
      <c r="M93" s="34">
        <f t="shared" si="1"/>
        <v>231</v>
      </c>
    </row>
    <row r="94" spans="2:13" x14ac:dyDescent="0.25">
      <c r="B94" s="15"/>
      <c r="C94" s="28">
        <v>23374</v>
      </c>
      <c r="D94" s="28" t="s">
        <v>222</v>
      </c>
      <c r="E94" s="28" t="s">
        <v>223</v>
      </c>
      <c r="F94" s="28" t="s">
        <v>112</v>
      </c>
      <c r="G94" s="29" t="s">
        <v>113</v>
      </c>
      <c r="H94" s="28" t="s">
        <v>20</v>
      </c>
      <c r="I94" s="30">
        <v>44909</v>
      </c>
      <c r="J94" s="31" t="s">
        <v>116</v>
      </c>
      <c r="K94" s="32">
        <v>57</v>
      </c>
      <c r="L94" s="33">
        <v>3.99</v>
      </c>
      <c r="M94" s="34">
        <f t="shared" si="1"/>
        <v>227.43</v>
      </c>
    </row>
    <row r="95" spans="2:13" x14ac:dyDescent="0.25">
      <c r="B95" s="15"/>
      <c r="C95" s="28">
        <v>23273</v>
      </c>
      <c r="D95" s="28" t="s">
        <v>224</v>
      </c>
      <c r="E95" s="28" t="s">
        <v>225</v>
      </c>
      <c r="F95" s="28" t="s">
        <v>41</v>
      </c>
      <c r="G95" s="29" t="s">
        <v>42</v>
      </c>
      <c r="H95" s="28" t="s">
        <v>20</v>
      </c>
      <c r="I95" s="30">
        <v>44908</v>
      </c>
      <c r="J95" s="31" t="s">
        <v>116</v>
      </c>
      <c r="K95" s="32">
        <v>22</v>
      </c>
      <c r="L95" s="33">
        <v>9.99</v>
      </c>
      <c r="M95" s="34">
        <f t="shared" si="1"/>
        <v>219.78</v>
      </c>
    </row>
    <row r="96" spans="2:13" x14ac:dyDescent="0.25">
      <c r="B96" s="15"/>
      <c r="C96" s="28">
        <v>23280</v>
      </c>
      <c r="D96" s="28" t="s">
        <v>226</v>
      </c>
      <c r="E96" s="28" t="s">
        <v>40</v>
      </c>
      <c r="F96" s="28" t="s">
        <v>66</v>
      </c>
      <c r="G96" s="29" t="s">
        <v>67</v>
      </c>
      <c r="H96" s="28" t="s">
        <v>20</v>
      </c>
      <c r="I96" s="30">
        <v>44654</v>
      </c>
      <c r="J96" s="31" t="s">
        <v>221</v>
      </c>
      <c r="K96" s="32">
        <v>30</v>
      </c>
      <c r="L96" s="33">
        <v>6.99</v>
      </c>
      <c r="M96" s="34">
        <f t="shared" si="1"/>
        <v>209.70000000000002</v>
      </c>
    </row>
    <row r="97" spans="2:13" x14ac:dyDescent="0.25">
      <c r="B97" s="15"/>
      <c r="C97" s="28">
        <v>23370</v>
      </c>
      <c r="D97" s="28" t="s">
        <v>227</v>
      </c>
      <c r="E97" s="28" t="s">
        <v>84</v>
      </c>
      <c r="F97" s="28" t="s">
        <v>163</v>
      </c>
      <c r="G97" s="29" t="s">
        <v>164</v>
      </c>
      <c r="H97" s="28" t="s">
        <v>27</v>
      </c>
      <c r="I97" s="30">
        <v>44680</v>
      </c>
      <c r="J97" s="31" t="s">
        <v>221</v>
      </c>
      <c r="K97" s="32">
        <v>63</v>
      </c>
      <c r="L97" s="33">
        <v>3</v>
      </c>
      <c r="M97" s="34">
        <f t="shared" si="1"/>
        <v>189</v>
      </c>
    </row>
    <row r="98" spans="2:13" x14ac:dyDescent="0.25">
      <c r="B98" s="15"/>
      <c r="C98" s="28">
        <v>23372</v>
      </c>
      <c r="D98" s="28" t="s">
        <v>228</v>
      </c>
      <c r="E98" s="28" t="s">
        <v>229</v>
      </c>
      <c r="F98" s="28" t="s">
        <v>127</v>
      </c>
      <c r="G98" s="29" t="s">
        <v>128</v>
      </c>
      <c r="H98" s="28" t="s">
        <v>20</v>
      </c>
      <c r="I98" s="30">
        <v>44907</v>
      </c>
      <c r="J98" s="31" t="s">
        <v>116</v>
      </c>
      <c r="K98" s="32">
        <v>22</v>
      </c>
      <c r="L98" s="33">
        <v>6.5</v>
      </c>
      <c r="M98" s="34">
        <f t="shared" si="1"/>
        <v>143</v>
      </c>
    </row>
    <row r="99" spans="2:13" x14ac:dyDescent="0.25">
      <c r="B99" s="15"/>
      <c r="C99" s="28">
        <v>23265</v>
      </c>
      <c r="D99" s="28" t="s">
        <v>230</v>
      </c>
      <c r="E99" s="28" t="s">
        <v>231</v>
      </c>
      <c r="F99" s="28" t="s">
        <v>41</v>
      </c>
      <c r="G99" s="29" t="s">
        <v>42</v>
      </c>
      <c r="H99" s="28" t="s">
        <v>27</v>
      </c>
      <c r="I99" s="30">
        <v>44900</v>
      </c>
      <c r="J99" s="31" t="s">
        <v>116</v>
      </c>
      <c r="K99" s="32">
        <v>14</v>
      </c>
      <c r="L99" s="33">
        <v>9.99</v>
      </c>
      <c r="M99" s="34">
        <f t="shared" si="1"/>
        <v>139.86000000000001</v>
      </c>
    </row>
    <row r="100" spans="2:13" x14ac:dyDescent="0.25">
      <c r="B100" s="15"/>
      <c r="C100" s="28">
        <v>23346</v>
      </c>
      <c r="D100" s="28" t="s">
        <v>232</v>
      </c>
      <c r="E100" s="28" t="s">
        <v>146</v>
      </c>
      <c r="F100" s="28" t="s">
        <v>41</v>
      </c>
      <c r="G100" s="29" t="s">
        <v>42</v>
      </c>
      <c r="H100" s="28" t="s">
        <v>20</v>
      </c>
      <c r="I100" s="30">
        <v>44710</v>
      </c>
      <c r="J100" s="31" t="s">
        <v>109</v>
      </c>
      <c r="K100" s="32">
        <v>13</v>
      </c>
      <c r="L100" s="33">
        <v>9.99</v>
      </c>
      <c r="M100" s="34">
        <f t="shared" si="1"/>
        <v>129.87</v>
      </c>
    </row>
    <row r="101" spans="2:13" x14ac:dyDescent="0.25">
      <c r="B101" s="15"/>
      <c r="C101" s="28">
        <v>23312</v>
      </c>
      <c r="D101" s="28" t="s">
        <v>233</v>
      </c>
      <c r="E101" s="28" t="s">
        <v>234</v>
      </c>
      <c r="F101" s="28" t="s">
        <v>112</v>
      </c>
      <c r="G101" s="29" t="s">
        <v>113</v>
      </c>
      <c r="H101" s="28" t="s">
        <v>20</v>
      </c>
      <c r="I101" s="30">
        <v>44687</v>
      </c>
      <c r="J101" s="31" t="s">
        <v>109</v>
      </c>
      <c r="K101" s="32">
        <v>28</v>
      </c>
      <c r="L101" s="33">
        <v>3.99</v>
      </c>
      <c r="M101" s="34">
        <f t="shared" si="1"/>
        <v>111.72</v>
      </c>
    </row>
    <row r="102" spans="2:13" x14ac:dyDescent="0.25">
      <c r="B102" s="15"/>
      <c r="C102" s="28">
        <v>23355</v>
      </c>
      <c r="D102" s="28" t="s">
        <v>235</v>
      </c>
      <c r="E102" s="28" t="s">
        <v>142</v>
      </c>
      <c r="F102" s="28" t="s">
        <v>96</v>
      </c>
      <c r="G102" s="29" t="s">
        <v>97</v>
      </c>
      <c r="H102" s="28" t="s">
        <v>20</v>
      </c>
      <c r="I102" s="30">
        <v>44678</v>
      </c>
      <c r="J102" s="31" t="s">
        <v>221</v>
      </c>
      <c r="K102" s="32">
        <v>16</v>
      </c>
      <c r="L102" s="33">
        <v>4.5</v>
      </c>
      <c r="M102" s="34">
        <f t="shared" si="1"/>
        <v>72</v>
      </c>
    </row>
    <row r="103" spans="2:13" x14ac:dyDescent="0.25">
      <c r="B103" s="15"/>
      <c r="C103" s="28">
        <v>23322</v>
      </c>
      <c r="D103" s="28" t="s">
        <v>236</v>
      </c>
      <c r="E103" s="28" t="s">
        <v>99</v>
      </c>
      <c r="F103" s="28" t="s">
        <v>163</v>
      </c>
      <c r="G103" s="29" t="s">
        <v>164</v>
      </c>
      <c r="H103" s="28" t="s">
        <v>27</v>
      </c>
      <c r="I103" s="30">
        <v>44661</v>
      </c>
      <c r="J103" s="31" t="s">
        <v>221</v>
      </c>
      <c r="K103" s="32">
        <v>20</v>
      </c>
      <c r="L103" s="33">
        <v>3</v>
      </c>
      <c r="M103" s="34">
        <f t="shared" si="1"/>
        <v>60</v>
      </c>
    </row>
    <row r="104" spans="2:13" x14ac:dyDescent="0.25">
      <c r="B104" s="15"/>
      <c r="C104" s="28">
        <v>23298</v>
      </c>
      <c r="D104" s="28" t="s">
        <v>237</v>
      </c>
      <c r="E104" s="28" t="s">
        <v>238</v>
      </c>
      <c r="F104" s="28" t="s">
        <v>96</v>
      </c>
      <c r="G104" s="29" t="s">
        <v>97</v>
      </c>
      <c r="H104" s="28" t="s">
        <v>24</v>
      </c>
      <c r="I104" s="30">
        <v>44923</v>
      </c>
      <c r="J104" s="31" t="s">
        <v>116</v>
      </c>
      <c r="K104" s="32">
        <v>12</v>
      </c>
      <c r="L104" s="33">
        <v>4.5</v>
      </c>
      <c r="M104" s="34">
        <f t="shared" si="1"/>
        <v>54</v>
      </c>
    </row>
    <row r="105" spans="2:13" x14ac:dyDescent="0.25">
      <c r="B105" s="15"/>
      <c r="C105" s="28">
        <v>23367</v>
      </c>
      <c r="D105" s="28" t="s">
        <v>239</v>
      </c>
      <c r="E105" s="28" t="s">
        <v>240</v>
      </c>
      <c r="F105" s="28" t="s">
        <v>96</v>
      </c>
      <c r="G105" s="29" t="s">
        <v>97</v>
      </c>
      <c r="H105" s="28" t="s">
        <v>27</v>
      </c>
      <c r="I105" s="30">
        <v>44675</v>
      </c>
      <c r="J105" s="31" t="s">
        <v>221</v>
      </c>
      <c r="K105" s="32">
        <v>10</v>
      </c>
      <c r="L105" s="33">
        <v>4.5</v>
      </c>
      <c r="M105" s="34">
        <f t="shared" si="1"/>
        <v>45</v>
      </c>
    </row>
    <row r="106" spans="2:13" x14ac:dyDescent="0.25">
      <c r="B106" s="15"/>
      <c r="C106" s="28">
        <v>23334</v>
      </c>
      <c r="D106" s="28" t="s">
        <v>241</v>
      </c>
      <c r="E106" s="28" t="s">
        <v>134</v>
      </c>
      <c r="F106" s="28" t="s">
        <v>163</v>
      </c>
      <c r="G106" s="29" t="s">
        <v>164</v>
      </c>
      <c r="H106" s="28" t="s">
        <v>20</v>
      </c>
      <c r="I106" s="30">
        <v>44912</v>
      </c>
      <c r="J106" s="31" t="s">
        <v>116</v>
      </c>
      <c r="K106" s="32">
        <v>14</v>
      </c>
      <c r="L106" s="33">
        <v>3</v>
      </c>
      <c r="M106" s="34">
        <f t="shared" si="1"/>
        <v>42</v>
      </c>
    </row>
    <row r="107" spans="2:13" x14ac:dyDescent="0.25">
      <c r="B107" s="15"/>
      <c r="C107" s="28">
        <v>23285</v>
      </c>
      <c r="D107" s="28" t="s">
        <v>242</v>
      </c>
      <c r="E107" s="28" t="s">
        <v>154</v>
      </c>
      <c r="F107" s="28" t="s">
        <v>124</v>
      </c>
      <c r="G107" s="29" t="s">
        <v>125</v>
      </c>
      <c r="H107" s="28" t="s">
        <v>27</v>
      </c>
      <c r="I107" s="30">
        <v>44828</v>
      </c>
      <c r="J107" s="31" t="s">
        <v>78</v>
      </c>
      <c r="K107" s="32">
        <v>9</v>
      </c>
      <c r="L107" s="33">
        <v>4.5</v>
      </c>
      <c r="M107" s="34">
        <f t="shared" si="1"/>
        <v>40.5</v>
      </c>
    </row>
    <row r="108" spans="2:13" x14ac:dyDescent="0.25">
      <c r="B108" s="15"/>
      <c r="C108" s="28">
        <v>23375</v>
      </c>
      <c r="D108" s="28" t="s">
        <v>243</v>
      </c>
      <c r="E108" s="28" t="s">
        <v>142</v>
      </c>
      <c r="F108" s="28" t="s">
        <v>66</v>
      </c>
      <c r="G108" s="29" t="s">
        <v>67</v>
      </c>
      <c r="H108" s="28" t="s">
        <v>27</v>
      </c>
      <c r="I108" s="30">
        <v>44681</v>
      </c>
      <c r="J108" s="31" t="s">
        <v>221</v>
      </c>
      <c r="K108" s="32">
        <v>5</v>
      </c>
      <c r="L108" s="33">
        <v>6.99</v>
      </c>
      <c r="M108" s="34">
        <f t="shared" si="1"/>
        <v>34.950000000000003</v>
      </c>
    </row>
    <row r="109" spans="2:13" x14ac:dyDescent="0.25">
      <c r="B109" s="15"/>
      <c r="C109" s="28">
        <v>23336</v>
      </c>
      <c r="D109" s="28" t="s">
        <v>244</v>
      </c>
      <c r="E109" s="28" t="s">
        <v>245</v>
      </c>
      <c r="F109" s="28" t="s">
        <v>124</v>
      </c>
      <c r="G109" s="29" t="s">
        <v>125</v>
      </c>
      <c r="H109" s="28" t="s">
        <v>27</v>
      </c>
      <c r="I109" s="30">
        <v>44682</v>
      </c>
      <c r="J109" s="31" t="s">
        <v>109</v>
      </c>
      <c r="K109" s="32">
        <v>7</v>
      </c>
      <c r="L109" s="33">
        <v>4.5</v>
      </c>
      <c r="M109" s="34">
        <f t="shared" si="1"/>
        <v>31.5</v>
      </c>
    </row>
    <row r="110" spans="2:13" x14ac:dyDescent="0.25">
      <c r="B110" s="15"/>
      <c r="C110" s="28">
        <v>23279</v>
      </c>
      <c r="D110" s="28" t="s">
        <v>246</v>
      </c>
      <c r="E110" s="28" t="s">
        <v>218</v>
      </c>
      <c r="F110" s="28" t="s">
        <v>163</v>
      </c>
      <c r="G110" s="29" t="s">
        <v>164</v>
      </c>
      <c r="H110" s="28" t="s">
        <v>20</v>
      </c>
      <c r="I110" s="30">
        <v>44672</v>
      </c>
      <c r="J110" s="31" t="s">
        <v>221</v>
      </c>
      <c r="K110" s="32">
        <v>10</v>
      </c>
      <c r="L110" s="33">
        <v>3</v>
      </c>
      <c r="M110" s="34">
        <f t="shared" si="1"/>
        <v>30</v>
      </c>
    </row>
    <row r="111" spans="2:13" x14ac:dyDescent="0.25">
      <c r="C111" s="15"/>
      <c r="D111" s="15"/>
      <c r="E111" s="15"/>
      <c r="F111" s="15"/>
      <c r="G111" s="15"/>
      <c r="H111" s="15"/>
      <c r="I111" s="15"/>
      <c r="J111" s="15"/>
      <c r="K111" s="15"/>
      <c r="L111" s="15"/>
      <c r="M111" s="15"/>
    </row>
  </sheetData>
  <autoFilter ref="C3:M110" xr:uid="{00000000-0009-0000-0000-000002000000}"/>
  <conditionalFormatting sqref="C4:M110">
    <cfRule type="expression" dxfId="0" priority="1">
      <formula>MOD(ROW(C4),2)</formula>
    </cfRule>
  </conditionalFormatting>
  <pageMargins left="0.45" right="0.45" top="0.75" bottom="0.75" header="0.3" footer="0.3"/>
  <pageSetup paperSize="17" scale="74" fitToHeight="0" orientation="landscape" r:id="rId1"/>
  <headerFooter>
    <oddHeader>&amp;LPwC Confidential&amp;C&amp;F &amp; - &amp;A&amp;RPreliminary</oddHeader>
    <oddFooter>&amp;LPrepared by James M. Larmer
Email: james.m.larmer@us.pwc.com&amp;CPage &amp;P of &amp;N&amp;RPrinted: &amp;D
&amp;T</oddFooter>
  </headerFooter>
  <rowBreaks count="1" manualBreakCount="1">
    <brk id="57"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0D6A1-4336-45D9-BF27-51B6BD24CDED}">
  <dimension ref="A1:R12"/>
  <sheetViews>
    <sheetView workbookViewId="0">
      <selection activeCell="H2" sqref="H2"/>
    </sheetView>
  </sheetViews>
  <sheetFormatPr defaultRowHeight="14.4" x14ac:dyDescent="0.3"/>
  <sheetData>
    <row r="1" spans="1:18" x14ac:dyDescent="0.3">
      <c r="A1" s="1" t="str">
        <f>[6]Introduction!A1</f>
        <v xml:space="preserve"> Introduction to Data Analytics with Excel</v>
      </c>
      <c r="B1" s="2"/>
      <c r="C1" s="2"/>
      <c r="D1" s="2"/>
      <c r="E1" s="2"/>
      <c r="F1" s="2"/>
      <c r="G1" s="2"/>
      <c r="H1" s="2"/>
    </row>
    <row r="2" spans="1:18" x14ac:dyDescent="0.3">
      <c r="A2" s="1">
        <f>[6]Introduction!A2</f>
        <v>0</v>
      </c>
      <c r="B2" s="2"/>
      <c r="C2" s="2"/>
      <c r="D2" s="2"/>
      <c r="E2" s="2"/>
      <c r="F2" s="2"/>
      <c r="G2" s="2"/>
      <c r="H2" s="2"/>
    </row>
    <row r="3" spans="1:18" x14ac:dyDescent="0.3">
      <c r="A3" s="1" t="str">
        <f>[6]Introduction!A3</f>
        <v>Pivot Tables</v>
      </c>
      <c r="B3" s="2"/>
      <c r="C3" s="2"/>
      <c r="D3" s="2"/>
      <c r="E3" s="2"/>
      <c r="F3" s="2"/>
      <c r="G3" s="2"/>
      <c r="H3" s="2"/>
    </row>
    <row r="4" spans="1:18" x14ac:dyDescent="0.3">
      <c r="A4" s="1" t="str">
        <f ca="1">MID(CELL("Filename",I9),SEARCH("]",CELL("Filename",I9),1)+1,100)</f>
        <v>Tasks</v>
      </c>
      <c r="B4" s="2"/>
      <c r="C4" s="2"/>
      <c r="D4" s="2"/>
      <c r="E4" s="2"/>
      <c r="F4" s="2"/>
      <c r="G4" s="2"/>
      <c r="H4" s="2"/>
    </row>
    <row r="5" spans="1:18" x14ac:dyDescent="0.3">
      <c r="A5" s="2"/>
      <c r="B5" s="2"/>
      <c r="C5" s="2"/>
      <c r="D5" s="2"/>
      <c r="E5" s="2"/>
      <c r="F5" s="2"/>
      <c r="G5" s="2"/>
      <c r="H5" s="2"/>
    </row>
    <row r="6" spans="1:18" ht="18" x14ac:dyDescent="0.35">
      <c r="A6" s="2"/>
      <c r="B6" s="3" t="s">
        <v>0</v>
      </c>
      <c r="C6" s="2"/>
      <c r="D6" s="2"/>
      <c r="E6" s="2"/>
      <c r="F6" s="2"/>
      <c r="G6" s="2"/>
      <c r="H6" s="2"/>
    </row>
    <row r="7" spans="1:18" ht="18" x14ac:dyDescent="0.35">
      <c r="A7" s="2"/>
      <c r="B7" s="4" t="s">
        <v>1</v>
      </c>
      <c r="C7" s="2"/>
      <c r="D7" s="2"/>
      <c r="E7" s="2"/>
      <c r="F7" s="2"/>
      <c r="G7" s="2"/>
      <c r="H7" s="2"/>
      <c r="I7" s="5"/>
      <c r="J7" s="5"/>
      <c r="K7" s="5"/>
      <c r="L7" s="5"/>
      <c r="M7" s="5"/>
      <c r="N7" s="5"/>
      <c r="O7" s="5"/>
      <c r="P7" s="5"/>
      <c r="Q7" s="5"/>
      <c r="R7" s="5"/>
    </row>
    <row r="8" spans="1:18" ht="18" x14ac:dyDescent="0.35">
      <c r="A8" s="2">
        <v>1</v>
      </c>
      <c r="B8" s="4" t="s">
        <v>2</v>
      </c>
      <c r="C8" s="2"/>
      <c r="D8" s="2"/>
      <c r="E8" s="2"/>
      <c r="F8" s="2"/>
      <c r="G8" s="2"/>
      <c r="H8" s="2"/>
      <c r="I8" s="5"/>
      <c r="J8" s="5"/>
      <c r="K8" s="5"/>
      <c r="L8" s="5"/>
      <c r="M8" s="5"/>
      <c r="N8" s="5"/>
      <c r="O8" s="5"/>
      <c r="P8" s="5"/>
      <c r="Q8" s="5"/>
      <c r="R8" s="5"/>
    </row>
    <row r="9" spans="1:18" ht="18" x14ac:dyDescent="0.35">
      <c r="A9" s="2"/>
      <c r="B9" s="3"/>
      <c r="C9" s="2"/>
      <c r="D9" s="2"/>
      <c r="E9" s="2"/>
      <c r="F9" s="6" t="s">
        <v>247</v>
      </c>
      <c r="G9" s="2"/>
      <c r="H9" s="2"/>
    </row>
    <row r="10" spans="1:18" x14ac:dyDescent="0.3">
      <c r="F10" t="s">
        <v>248</v>
      </c>
    </row>
    <row r="11" spans="1:18" x14ac:dyDescent="0.3">
      <c r="F11" t="s">
        <v>3</v>
      </c>
    </row>
    <row r="12" spans="1:18" x14ac:dyDescent="0.3">
      <c r="F12"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1BEC-A3AB-4BBD-B791-C7C82251120C}">
  <dimension ref="A3:C76"/>
  <sheetViews>
    <sheetView topLeftCell="B1" workbookViewId="0">
      <selection activeCell="C65" sqref="C65"/>
    </sheetView>
  </sheetViews>
  <sheetFormatPr defaultRowHeight="14.4" x14ac:dyDescent="0.3"/>
  <cols>
    <col min="1" max="1" width="24.44140625" bestFit="1" customWidth="1"/>
    <col min="2" max="2" width="12.5546875" bestFit="1" customWidth="1"/>
    <col min="3" max="3" width="14.88671875" bestFit="1" customWidth="1"/>
  </cols>
  <sheetData>
    <row r="3" spans="1:2" x14ac:dyDescent="0.3">
      <c r="A3" s="39" t="s">
        <v>249</v>
      </c>
      <c r="B3" t="s">
        <v>251</v>
      </c>
    </row>
    <row r="4" spans="1:2" x14ac:dyDescent="0.3">
      <c r="A4" s="40" t="s">
        <v>17</v>
      </c>
      <c r="B4" s="41">
        <v>3016</v>
      </c>
    </row>
    <row r="5" spans="1:2" x14ac:dyDescent="0.3">
      <c r="A5" s="40" t="s">
        <v>23</v>
      </c>
      <c r="B5" s="41">
        <v>2856.5</v>
      </c>
    </row>
    <row r="6" spans="1:2" x14ac:dyDescent="0.3">
      <c r="A6" s="40" t="s">
        <v>30</v>
      </c>
      <c r="B6" s="41">
        <v>2845.59</v>
      </c>
    </row>
    <row r="7" spans="1:2" x14ac:dyDescent="0.3">
      <c r="A7" s="40" t="s">
        <v>40</v>
      </c>
      <c r="B7" s="41">
        <v>2628.2699999999995</v>
      </c>
    </row>
    <row r="8" spans="1:2" x14ac:dyDescent="0.3">
      <c r="A8" s="40" t="s">
        <v>26</v>
      </c>
      <c r="B8" s="41">
        <v>2552</v>
      </c>
    </row>
    <row r="9" spans="1:2" x14ac:dyDescent="0.3">
      <c r="A9" s="40" t="s">
        <v>33</v>
      </c>
      <c r="B9" s="41">
        <v>2407</v>
      </c>
    </row>
    <row r="10" spans="1:2" x14ac:dyDescent="0.3">
      <c r="A10" s="40" t="s">
        <v>35</v>
      </c>
      <c r="B10" s="41">
        <v>2276.5</v>
      </c>
    </row>
    <row r="11" spans="1:2" x14ac:dyDescent="0.3">
      <c r="A11" s="40" t="s">
        <v>93</v>
      </c>
      <c r="B11" s="41">
        <v>2106.0500000000002</v>
      </c>
    </row>
    <row r="12" spans="1:2" x14ac:dyDescent="0.3">
      <c r="A12" s="40" t="s">
        <v>38</v>
      </c>
      <c r="B12" s="41">
        <v>2059</v>
      </c>
    </row>
    <row r="13" spans="1:2" x14ac:dyDescent="0.3">
      <c r="A13" s="40" t="s">
        <v>44</v>
      </c>
      <c r="B13" s="41">
        <v>1845</v>
      </c>
    </row>
    <row r="14" spans="1:2" x14ac:dyDescent="0.3">
      <c r="A14" s="40" t="s">
        <v>250</v>
      </c>
      <c r="B14" s="41">
        <v>24591.91</v>
      </c>
    </row>
    <row r="24" spans="2:3" x14ac:dyDescent="0.3">
      <c r="B24" s="39" t="s">
        <v>249</v>
      </c>
      <c r="C24" t="s">
        <v>252</v>
      </c>
    </row>
    <row r="25" spans="2:3" x14ac:dyDescent="0.3">
      <c r="B25" s="40" t="s">
        <v>46</v>
      </c>
      <c r="C25" s="42">
        <v>1765</v>
      </c>
    </row>
    <row r="26" spans="2:3" x14ac:dyDescent="0.3">
      <c r="B26" s="40" t="s">
        <v>19</v>
      </c>
      <c r="C26" s="42">
        <v>1444</v>
      </c>
    </row>
    <row r="27" spans="2:3" x14ac:dyDescent="0.3">
      <c r="B27" s="40" t="s">
        <v>97</v>
      </c>
      <c r="C27" s="42">
        <v>1357</v>
      </c>
    </row>
    <row r="28" spans="2:3" x14ac:dyDescent="0.3">
      <c r="B28" s="40" t="s">
        <v>113</v>
      </c>
      <c r="C28" s="42">
        <v>1246</v>
      </c>
    </row>
    <row r="29" spans="2:3" x14ac:dyDescent="0.3">
      <c r="B29" s="40" t="s">
        <v>67</v>
      </c>
      <c r="C29" s="42">
        <v>1011</v>
      </c>
    </row>
    <row r="30" spans="2:3" x14ac:dyDescent="0.3">
      <c r="B30" s="40" t="s">
        <v>250</v>
      </c>
      <c r="C30" s="42">
        <v>6823</v>
      </c>
    </row>
    <row r="46" spans="2:3" x14ac:dyDescent="0.3">
      <c r="B46" s="39" t="s">
        <v>249</v>
      </c>
      <c r="C46" t="s">
        <v>251</v>
      </c>
    </row>
    <row r="47" spans="2:3" x14ac:dyDescent="0.3">
      <c r="B47" s="40" t="s">
        <v>24</v>
      </c>
      <c r="C47" s="44">
        <v>0.12546462085084994</v>
      </c>
    </row>
    <row r="48" spans="2:3" x14ac:dyDescent="0.3">
      <c r="B48" s="40" t="s">
        <v>20</v>
      </c>
      <c r="C48" s="44">
        <v>0.45796093701824414</v>
      </c>
    </row>
    <row r="49" spans="2:3" x14ac:dyDescent="0.3">
      <c r="B49" s="40" t="s">
        <v>27</v>
      </c>
      <c r="C49" s="44">
        <v>0.41657444213090605</v>
      </c>
    </row>
    <row r="50" spans="2:3" x14ac:dyDescent="0.3">
      <c r="B50" s="40" t="s">
        <v>250</v>
      </c>
      <c r="C50" s="44">
        <v>1</v>
      </c>
    </row>
    <row r="65" spans="2:3" x14ac:dyDescent="0.3">
      <c r="B65" s="39" t="s">
        <v>249</v>
      </c>
      <c r="C65" t="s">
        <v>251</v>
      </c>
    </row>
    <row r="66" spans="2:3" x14ac:dyDescent="0.3">
      <c r="B66" s="40" t="s">
        <v>22</v>
      </c>
      <c r="C66" s="42">
        <v>2856.5</v>
      </c>
    </row>
    <row r="67" spans="2:3" x14ac:dyDescent="0.3">
      <c r="B67" s="40" t="s">
        <v>34</v>
      </c>
      <c r="C67" s="42">
        <v>2276.5</v>
      </c>
    </row>
    <row r="68" spans="2:3" x14ac:dyDescent="0.3">
      <c r="B68" s="40" t="s">
        <v>32</v>
      </c>
      <c r="C68" s="42">
        <v>2407</v>
      </c>
    </row>
    <row r="69" spans="2:3" x14ac:dyDescent="0.3">
      <c r="B69" s="40" t="s">
        <v>16</v>
      </c>
      <c r="C69" s="42">
        <v>3016</v>
      </c>
    </row>
    <row r="70" spans="2:3" x14ac:dyDescent="0.3">
      <c r="B70" s="40" t="s">
        <v>25</v>
      </c>
      <c r="C70" s="42">
        <v>2552</v>
      </c>
    </row>
    <row r="71" spans="2:3" x14ac:dyDescent="0.3">
      <c r="B71" s="40" t="s">
        <v>47</v>
      </c>
      <c r="C71" s="42">
        <v>1791</v>
      </c>
    </row>
    <row r="72" spans="2:3" x14ac:dyDescent="0.3">
      <c r="B72" s="40" t="s">
        <v>37</v>
      </c>
      <c r="C72" s="42">
        <v>2059</v>
      </c>
    </row>
    <row r="73" spans="2:3" x14ac:dyDescent="0.3">
      <c r="B73" s="40" t="s">
        <v>43</v>
      </c>
      <c r="C73" s="42">
        <v>1845</v>
      </c>
    </row>
    <row r="74" spans="2:3" x14ac:dyDescent="0.3">
      <c r="B74" s="40" t="s">
        <v>39</v>
      </c>
      <c r="C74" s="42">
        <v>1928.07</v>
      </c>
    </row>
    <row r="75" spans="2:3" x14ac:dyDescent="0.3">
      <c r="B75" s="40" t="s">
        <v>29</v>
      </c>
      <c r="C75" s="42">
        <v>2436</v>
      </c>
    </row>
    <row r="76" spans="2:3" x14ac:dyDescent="0.3">
      <c r="B76" s="40" t="s">
        <v>250</v>
      </c>
      <c r="C76" s="42">
        <v>23167.07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EE32F-7654-459B-A913-81FFEC27C60E}">
  <dimension ref="D27"/>
  <sheetViews>
    <sheetView showGridLines="0" tabSelected="1" zoomScale="70" zoomScaleNormal="70" workbookViewId="0">
      <pane ySplit="4" topLeftCell="A11" activePane="bottomLeft" state="frozen"/>
      <selection pane="bottomLeft" activeCell="AD3" sqref="AD3"/>
    </sheetView>
  </sheetViews>
  <sheetFormatPr defaultRowHeight="14.4" x14ac:dyDescent="0.3"/>
  <sheetData>
    <row r="27" spans="4:4" x14ac:dyDescent="0.3">
      <c r="D27" s="4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Data Set</vt:lpstr>
      <vt:lpstr>Tasks</vt:lpstr>
      <vt:lpstr>Rough Sheet</vt:lpstr>
      <vt:lpstr>Dashboard</vt:lpstr>
      <vt:lpstr>D1_Country_Sold</vt:lpstr>
      <vt:lpstr>D1_Date_Sold</vt:lpstr>
      <vt:lpstr>D1_Distributor_ID</vt:lpstr>
      <vt:lpstr>D1_Distributor_Name</vt:lpstr>
      <vt:lpstr>D1_H</vt:lpstr>
      <vt:lpstr>D1_Product_Full_Name</vt:lpstr>
      <vt:lpstr>D1_Product_Type_Code</vt:lpstr>
      <vt:lpstr>D1_Quantity_Sold</vt:lpstr>
      <vt:lpstr>D1_Revenue</vt:lpstr>
      <vt:lpstr>D1_Sales_Channel</vt:lpstr>
      <vt:lpstr>D1_SALES_DATA</vt:lpstr>
      <vt:lpstr>D1_Unit_Price</vt:lpstr>
      <vt:lpstr>'Data Set'!Print_Area</vt:lpstr>
      <vt:lpstr>'Data Set'!Print_Titles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Ademola Adegoke</dc:creator>
  <cp:lastModifiedBy>Chukwuma Tochukwu</cp:lastModifiedBy>
  <dcterms:created xsi:type="dcterms:W3CDTF">2023-07-20T08:09:34Z</dcterms:created>
  <dcterms:modified xsi:type="dcterms:W3CDTF">2024-12-19T22:19:40Z</dcterms:modified>
</cp:coreProperties>
</file>