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riotwatt-my.sharepoint.com/personal/tb2007_hw_ac_uk/Documents/uni/3rd/3rd/"/>
    </mc:Choice>
  </mc:AlternateContent>
  <xr:revisionPtr revIDLastSave="359" documentId="8_{6784DB06-781C-473D-B8E4-8AE292F559A4}" xr6:coauthVersionLast="47" xr6:coauthVersionMax="47" xr10:uidLastSave="{18ABFC19-BBCE-44E8-92BF-0769B00BFB3C}"/>
  <bookViews>
    <workbookView xWindow="-120" yWindow="-120" windowWidth="29040" windowHeight="16440" activeTab="3" xr2:uid="{0450CC21-06E6-444E-8CC7-9CAEBEE505C8}"/>
  </bookViews>
  <sheets>
    <sheet name="1Coil CW" sheetId="1" r:id="rId1"/>
    <sheet name="1Coil CCW" sheetId="2" r:id="rId2"/>
    <sheet name="2Coil CW + CW" sheetId="3" r:id="rId3"/>
    <sheet name="2Coil CW + CCW" sheetId="4" r:id="rId4"/>
    <sheet name="3Coil CW +CW + CW" sheetId="5" r:id="rId5"/>
    <sheet name="3Coil Homogene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F3" i="6"/>
  <c r="G3" i="6" s="1"/>
  <c r="E4" i="6"/>
  <c r="F4" i="6"/>
  <c r="G4" i="6" s="1"/>
  <c r="E5" i="6"/>
  <c r="F5" i="6"/>
  <c r="G5" i="6" s="1"/>
  <c r="E6" i="6"/>
  <c r="F6" i="6"/>
  <c r="G6" i="6" s="1"/>
  <c r="E7" i="6"/>
  <c r="F7" i="6"/>
  <c r="G7" i="6" s="1"/>
  <c r="E8" i="6"/>
  <c r="F8" i="6"/>
  <c r="G8" i="6" s="1"/>
  <c r="E9" i="6"/>
  <c r="F9" i="6"/>
  <c r="G9" i="6" s="1"/>
  <c r="E10" i="6"/>
  <c r="F10" i="6"/>
  <c r="G10" i="6" s="1"/>
  <c r="E11" i="6"/>
  <c r="F11" i="6"/>
  <c r="G11" i="6" s="1"/>
  <c r="E12" i="6"/>
  <c r="F12" i="6"/>
  <c r="G12" i="6" s="1"/>
  <c r="E13" i="6"/>
  <c r="F13" i="6"/>
  <c r="G13" i="6" s="1"/>
  <c r="E14" i="6"/>
  <c r="F14" i="6"/>
  <c r="G14" i="6" s="1"/>
  <c r="F2" i="6"/>
  <c r="G2" i="6" s="1"/>
  <c r="E2" i="6"/>
  <c r="E3" i="5"/>
  <c r="F3" i="5"/>
  <c r="G3" i="5" s="1"/>
  <c r="E4" i="5"/>
  <c r="F4" i="5"/>
  <c r="G4" i="5" s="1"/>
  <c r="E5" i="5"/>
  <c r="F5" i="5"/>
  <c r="G5" i="5" s="1"/>
  <c r="E6" i="5"/>
  <c r="F6" i="5"/>
  <c r="G6" i="5" s="1"/>
  <c r="E7" i="5"/>
  <c r="F7" i="5"/>
  <c r="G7" i="5" s="1"/>
  <c r="E8" i="5"/>
  <c r="F8" i="5"/>
  <c r="G8" i="5" s="1"/>
  <c r="E9" i="5"/>
  <c r="F9" i="5"/>
  <c r="G9" i="5" s="1"/>
  <c r="E10" i="5"/>
  <c r="F10" i="5"/>
  <c r="G10" i="5" s="1"/>
  <c r="E11" i="5"/>
  <c r="F11" i="5"/>
  <c r="G11" i="5" s="1"/>
  <c r="E12" i="5"/>
  <c r="F12" i="5"/>
  <c r="G12" i="5" s="1"/>
  <c r="E13" i="5"/>
  <c r="F13" i="5"/>
  <c r="G13" i="5" s="1"/>
  <c r="E14" i="5"/>
  <c r="F14" i="5"/>
  <c r="G14" i="5" s="1"/>
  <c r="F2" i="5"/>
  <c r="G2" i="5" s="1"/>
  <c r="E2" i="5"/>
  <c r="E14" i="4"/>
  <c r="F14" i="4"/>
  <c r="G14" i="4" s="1"/>
  <c r="E3" i="4"/>
  <c r="F3" i="4"/>
  <c r="G3" i="4" s="1"/>
  <c r="E4" i="4"/>
  <c r="F4" i="4"/>
  <c r="G4" i="4" s="1"/>
  <c r="E5" i="4"/>
  <c r="F5" i="4"/>
  <c r="G5" i="4" s="1"/>
  <c r="E6" i="4"/>
  <c r="F6" i="4"/>
  <c r="G6" i="4" s="1"/>
  <c r="E7" i="4"/>
  <c r="F7" i="4"/>
  <c r="G7" i="4"/>
  <c r="E8" i="4"/>
  <c r="F8" i="4"/>
  <c r="G8" i="4" s="1"/>
  <c r="E9" i="4"/>
  <c r="F9" i="4"/>
  <c r="G9" i="4" s="1"/>
  <c r="E10" i="4"/>
  <c r="F10" i="4"/>
  <c r="G10" i="4" s="1"/>
  <c r="E11" i="4"/>
  <c r="F11" i="4"/>
  <c r="G11" i="4" s="1"/>
  <c r="E12" i="4"/>
  <c r="F12" i="4"/>
  <c r="G12" i="4" s="1"/>
  <c r="E13" i="4"/>
  <c r="F13" i="4"/>
  <c r="G13" i="4" s="1"/>
  <c r="F2" i="4"/>
  <c r="G2" i="4" s="1"/>
  <c r="E2" i="4"/>
  <c r="E3" i="3"/>
  <c r="F3" i="3"/>
  <c r="G3" i="3" s="1"/>
  <c r="E4" i="3"/>
  <c r="F4" i="3"/>
  <c r="G4" i="3" s="1"/>
  <c r="E5" i="3"/>
  <c r="F5" i="3"/>
  <c r="G5" i="3" s="1"/>
  <c r="E6" i="3"/>
  <c r="F6" i="3"/>
  <c r="G6" i="3" s="1"/>
  <c r="E7" i="3"/>
  <c r="F7" i="3"/>
  <c r="G7" i="3" s="1"/>
  <c r="E8" i="3"/>
  <c r="F8" i="3"/>
  <c r="G8" i="3" s="1"/>
  <c r="E9" i="3"/>
  <c r="F9" i="3"/>
  <c r="G9" i="3" s="1"/>
  <c r="E10" i="3"/>
  <c r="F10" i="3"/>
  <c r="G10" i="3" s="1"/>
  <c r="E11" i="3"/>
  <c r="F11" i="3"/>
  <c r="G11" i="3" s="1"/>
  <c r="E12" i="3"/>
  <c r="F12" i="3"/>
  <c r="G12" i="3" s="1"/>
  <c r="E13" i="3"/>
  <c r="F13" i="3"/>
  <c r="G13" i="3" s="1"/>
  <c r="E14" i="3"/>
  <c r="F14" i="3"/>
  <c r="G14" i="3" s="1"/>
  <c r="F2" i="3"/>
  <c r="G2" i="3" s="1"/>
  <c r="E2" i="3"/>
  <c r="G7" i="2"/>
  <c r="F3" i="2"/>
  <c r="G3" i="2" s="1"/>
  <c r="F4" i="2"/>
  <c r="G4" i="2" s="1"/>
  <c r="F5" i="2"/>
  <c r="G5" i="2" s="1"/>
  <c r="F6" i="2"/>
  <c r="G6" i="2" s="1"/>
  <c r="F7" i="2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E3" i="2"/>
  <c r="E4" i="2"/>
  <c r="E5" i="2"/>
  <c r="E6" i="2"/>
  <c r="E7" i="2"/>
  <c r="E8" i="2"/>
  <c r="E9" i="2"/>
  <c r="E10" i="2"/>
  <c r="E11" i="2"/>
  <c r="E12" i="2"/>
  <c r="E13" i="2"/>
  <c r="E14" i="2"/>
  <c r="F2" i="2"/>
  <c r="G2" i="2" s="1"/>
  <c r="E2" i="2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4" i="1" l="1"/>
  <c r="E5" i="1"/>
  <c r="E6" i="1"/>
  <c r="E7" i="1"/>
  <c r="E8" i="1"/>
  <c r="E9" i="1"/>
  <c r="E10" i="1"/>
  <c r="E11" i="1"/>
  <c r="E12" i="1"/>
  <c r="E13" i="1"/>
  <c r="E14" i="1"/>
  <c r="E3" i="1"/>
  <c r="E2" i="1"/>
</calcChain>
</file>

<file path=xl/sharedStrings.xml><?xml version="1.0" encoding="utf-8"?>
<sst xmlns="http://schemas.openxmlformats.org/spreadsheetml/2006/main" count="43" uniqueCount="9">
  <si>
    <t>Z positions</t>
  </si>
  <si>
    <t xml:space="preserve">B field </t>
  </si>
  <si>
    <t>B field 1</t>
  </si>
  <si>
    <t>B field 2</t>
  </si>
  <si>
    <t>B field 3</t>
  </si>
  <si>
    <t>AVE</t>
  </si>
  <si>
    <t>STD</t>
  </si>
  <si>
    <t>STDM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</si>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</sst>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'1Coil CW'!$B$1</c:f>
              <c:strCache>
                <c:ptCount val="1"/>
                <c:pt idx="0">
                  <c:v>B field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'1Coil CW'!$A$2:$A$22</c:f>
              <c:numCache>
                <c:formatCode>0.00</c:formatCode>
                <c:ptCount val="21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'1Coil CW'!$B$2:$B$22</c:f>
              <c:numCache>
                <c:formatCode>0.000E+00</c:formatCode>
                <c:ptCount val="21"/>
                <c:pt idx="0">
                  <c:v>1.26E-4</c:v>
                </c:pt>
                <c:pt idx="1">
                  <c:v>1.9100000000000001E-4</c:v>
                </c:pt>
                <c:pt idx="2">
                  <c:v>2.9300000000000002E-4</c:v>
                </c:pt>
                <c:pt idx="3">
                  <c:v>5.1900000000000004E-4</c:v>
                </c:pt>
                <c:pt idx="4">
                  <c:v>9.8700000000000003E-4</c:v>
                </c:pt>
                <c:pt idx="5">
                  <c:v>1.9120000000000001E-3</c:v>
                </c:pt>
                <c:pt idx="6">
                  <c:v>2.9239999999999999E-3</c:v>
                </c:pt>
                <c:pt idx="7">
                  <c:v>2.1900000000000001E-3</c:v>
                </c:pt>
                <c:pt idx="8">
                  <c:v>1.1540000000000001E-3</c:v>
                </c:pt>
                <c:pt idx="9">
                  <c:v>5.6800000000000004E-4</c:v>
                </c:pt>
                <c:pt idx="10">
                  <c:v>3.0699999999999998E-4</c:v>
                </c:pt>
                <c:pt idx="11">
                  <c:v>2.0100000000000001E-4</c:v>
                </c:pt>
                <c:pt idx="12">
                  <c:v>1.36E-4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E-4439-8632-AC0D114B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2960"/>
        <c:axId val="367724400"/>
      </c:scatterChart>
      <c:valAx>
        <c:axId val="3677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4400"/>
        <c:crosses val="autoZero"/>
        <c:crossBetween val="midCat"/>
      </c:valAx>
      <c:valAx>
        <c:axId val="3677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'2Coil CW + CCW'!$B$1</c:f>
              <c:strCache>
                <c:ptCount val="1"/>
                <c:pt idx="0">
                  <c:v>B field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'2Coil CW + CCW'!$A$2:$A$14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'2Coil CW + CCW'!$B$2:$B$14</c:f>
              <c:numCache>
                <c:formatCode>0.00E+00</c:formatCode>
                <c:ptCount val="13"/>
                <c:pt idx="0">
                  <c:v>-3.4000000000000002E-4</c:v>
                </c:pt>
                <c:pt idx="1">
                  <c:v>-6.4000000000000005E-4</c:v>
                </c:pt>
                <c:pt idx="2">
                  <c:v>-1.3600000000000001E-3</c:v>
                </c:pt>
                <c:pt idx="3">
                  <c:v>-2.4099999999999998E-3</c:v>
                </c:pt>
                <c:pt idx="4">
                  <c:v>-2.5300000000000001E-3</c:v>
                </c:pt>
                <c:pt idx="5">
                  <c:v>-1.17E-3</c:v>
                </c:pt>
                <c:pt idx="6">
                  <c:v>-4.2999999999999999E-4</c:v>
                </c:pt>
                <c:pt idx="7">
                  <c:v>1.4E-3</c:v>
                </c:pt>
                <c:pt idx="8">
                  <c:v>2.7299999999999998E-3</c:v>
                </c:pt>
                <c:pt idx="9">
                  <c:v>1.9E-3</c:v>
                </c:pt>
                <c:pt idx="10">
                  <c:v>9.7000000000000005E-4</c:v>
                </c:pt>
                <c:pt idx="11">
                  <c:v>4.6999999999999999E-4</c:v>
                </c:pt>
                <c:pt idx="12">
                  <c:v>2.5999999999999998E-4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8-4DDC-8A99-93517BF7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92"/>
        <c:axId val="8340592"/>
      </c:scatterChart>
      <c:valAx>
        <c:axId val="83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592"/>
        <c:crosses val="autoZero"/>
        <c:crossBetween val="midCat"/>
      </c:valAx>
      <c:valAx>
        <c:axId val="8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'2Coil CW + CCW'!$C$1</c:f>
              <c:strCache>
                <c:ptCount val="1"/>
                <c:pt idx="0">
                  <c:v>B field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'2Coil CW + CCW'!$A$2:$A$14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'2Coil CW + CCW'!$C$2:$C$14</c:f>
              <c:numCache>
                <c:formatCode>0.00E+00</c:formatCode>
                <c:ptCount val="13"/>
                <c:pt idx="0">
                  <c:v>-3.6999999999999999E-4</c:v>
                </c:pt>
                <c:pt idx="1">
                  <c:v>-6.0999999999999997E-4</c:v>
                </c:pt>
                <c:pt idx="2">
                  <c:v>-1.32E-3</c:v>
                </c:pt>
                <c:pt idx="3">
                  <c:v>-2.4499999999999999E-3</c:v>
                </c:pt>
                <c:pt idx="4">
                  <c:v>-2.5699999999999998E-3</c:v>
                </c:pt>
                <c:pt idx="5">
                  <c:v>-1.1000000000000001E-3</c:v>
                </c:pt>
                <c:pt idx="6">
                  <c:v>-3.8000000000000002E-4</c:v>
                </c:pt>
                <c:pt idx="7">
                  <c:v>1.5E-3</c:v>
                </c:pt>
                <c:pt idx="8">
                  <c:v>2.6900000000000001E-3</c:v>
                </c:pt>
                <c:pt idx="9">
                  <c:v>2.0100000000000001E-3</c:v>
                </c:pt>
                <c:pt idx="10">
                  <c:v>9.1E-4</c:v>
                </c:pt>
                <c:pt idx="11">
                  <c:v>5.2999999999999998E-4</c:v>
                </c:pt>
                <c:pt idx="12">
                  <c:v>3.2000000000000003E-4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6-42C1-9CF2-B362A836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5680"/>
        <c:axId val="67503280"/>
      </c:scatterChart>
      <c:valAx>
        <c:axId val="675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3280"/>
        <c:crosses val="autoZero"/>
        <c:crossBetween val="midCat"/>
      </c:valAx>
      <c:valAx>
        <c:axId val="67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'2Coil CW + CCW'!$D$1</c:f>
              <c:strCache>
                <c:ptCount val="1"/>
                <c:pt idx="0">
                  <c:v>B field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'2Coil CW + CCW'!$A$2:$A$14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'2Coil CW + CCW'!$D$2:$D$14</c:f>
              <c:numCache>
                <c:formatCode>0.00E+00</c:formatCode>
                <c:ptCount val="13"/>
                <c:pt idx="0">
                  <c:v>-3.5E-4</c:v>
                </c:pt>
                <c:pt idx="1">
                  <c:v>-6.7000000000000002E-4</c:v>
                </c:pt>
                <c:pt idx="2">
                  <c:v>-1.4E-3</c:v>
                </c:pt>
                <c:pt idx="3">
                  <c:v>-2.4399999999999999E-3</c:v>
                </c:pt>
                <c:pt idx="4">
                  <c:v>-2.5100000000000001E-3</c:v>
                </c:pt>
                <c:pt idx="5">
                  <c:v>-1.15E-3</c:v>
                </c:pt>
                <c:pt idx="6">
                  <c:v>-4.0999999999999999E-4</c:v>
                </c:pt>
                <c:pt idx="7">
                  <c:v>1.6999999999999999E-3</c:v>
                </c:pt>
                <c:pt idx="8">
                  <c:v>2.7499999999999998E-3</c:v>
                </c:pt>
                <c:pt idx="9">
                  <c:v>1.6999999999999999E-3</c:v>
                </c:pt>
                <c:pt idx="10">
                  <c:v>9.6000000000000002E-4</c:v>
                </c:pt>
                <c:pt idx="11">
                  <c:v>4.8999999999999998E-4</c:v>
                </c:pt>
                <c:pt idx="12">
                  <c:v>2.9E-4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A-4532-A649-80B57CD2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304064"/>
        <c:axId val="1591305024"/>
      </c:scatterChart>
      <c:valAx>
        <c:axId val="15913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05024"/>
        <c:crosses val="autoZero"/>
        <c:crossBetween val="midCat"/>
      </c:valAx>
      <c:valAx>
        <c:axId val="15913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0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'3Coil CW +CW + CW'!$B$1</c:f>
              <c:strCache>
                <c:ptCount val="1"/>
                <c:pt idx="0">
                  <c:v>B field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'3Coil CW +CW + CW'!$A$2:$A$14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'3Coil CW +CW + CW'!$B$2:$B$14</c:f>
              <c:numCache>
                <c:formatCode>0.00E+00</c:formatCode>
                <c:ptCount val="13"/>
                <c:pt idx="0">
                  <c:v>9.7000000000000005E-4</c:v>
                </c:pt>
                <c:pt idx="1">
                  <c:v>2.0899999999999998E-3</c:v>
                </c:pt>
                <c:pt idx="2">
                  <c:v>3.1199999999999999E-3</c:v>
                </c:pt>
                <c:pt idx="3">
                  <c:v>2.5300000000000001E-3</c:v>
                </c:pt>
                <c:pt idx="4">
                  <c:v>1.64E-3</c:v>
                </c:pt>
                <c:pt idx="5">
                  <c:v>2.6700000000000001E-3</c:v>
                </c:pt>
                <c:pt idx="6">
                  <c:v>3.1800000000000001E-3</c:v>
                </c:pt>
                <c:pt idx="7">
                  <c:v>2.3900000000000002E-3</c:v>
                </c:pt>
                <c:pt idx="8">
                  <c:v>1.5299999999999999E-3</c:v>
                </c:pt>
                <c:pt idx="9">
                  <c:v>2.6800000000000001E-3</c:v>
                </c:pt>
                <c:pt idx="10">
                  <c:v>3.3E-3</c:v>
                </c:pt>
                <c:pt idx="11">
                  <c:v>2.66E-3</c:v>
                </c:pt>
                <c:pt idx="12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D-47B3-895D-1FF97982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9312"/>
        <c:axId val="124151712"/>
      </c:scatterChart>
      <c:valAx>
        <c:axId val="1241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1712"/>
        <c:crosses val="autoZero"/>
        <c:crossBetween val="midCat"/>
      </c:valAx>
      <c:valAx>
        <c:axId val="1241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'3Coil CW +CW + CW'!$C$1</c:f>
              <c:strCache>
                <c:ptCount val="1"/>
                <c:pt idx="0">
                  <c:v>B field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'3Coil CW +CW + CW'!$A$2:$A$14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'3Coil CW +CW + CW'!$C$2:$C$14</c:f>
              <c:numCache>
                <c:formatCode>0.00E+00</c:formatCode>
                <c:ptCount val="13"/>
                <c:pt idx="0">
                  <c:v>1.08E-3</c:v>
                </c:pt>
                <c:pt idx="1">
                  <c:v>1.98E-3</c:v>
                </c:pt>
                <c:pt idx="2">
                  <c:v>3.0899999999999999E-3</c:v>
                </c:pt>
                <c:pt idx="3">
                  <c:v>2.4099999999999998E-3</c:v>
                </c:pt>
                <c:pt idx="4">
                  <c:v>1.97E-3</c:v>
                </c:pt>
                <c:pt idx="5">
                  <c:v>2.5799999999999998E-3</c:v>
                </c:pt>
                <c:pt idx="6">
                  <c:v>3.2399999999999998E-3</c:v>
                </c:pt>
                <c:pt idx="7">
                  <c:v>2.49E-3</c:v>
                </c:pt>
                <c:pt idx="8">
                  <c:v>1.89E-3</c:v>
                </c:pt>
                <c:pt idx="9">
                  <c:v>2.5699999999999998E-3</c:v>
                </c:pt>
                <c:pt idx="10">
                  <c:v>3.16E-3</c:v>
                </c:pt>
                <c:pt idx="11">
                  <c:v>2.5400000000000002E-3</c:v>
                </c:pt>
                <c:pt idx="12">
                  <c:v>1.57E-3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2-46B5-A1FE-FA064F95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008"/>
        <c:axId val="7560448"/>
      </c:scatterChart>
      <c:valAx>
        <c:axId val="7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448"/>
        <c:crosses val="autoZero"/>
        <c:crossBetween val="midCat"/>
      </c:valAx>
      <c:valAx>
        <c:axId val="75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'3Coil CW +CW + CW'!$D$1</c:f>
              <c:strCache>
                <c:ptCount val="1"/>
                <c:pt idx="0">
                  <c:v>B field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'3Coil CW +CW + CW'!$A$2:$A$14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'3Coil CW +CW + CW'!$D$2:$D$14</c:f>
              <c:numCache>
                <c:formatCode>0.00E+00</c:formatCode>
                <c:ptCount val="13"/>
                <c:pt idx="0">
                  <c:v>1.1000000000000001E-3</c:v>
                </c:pt>
                <c:pt idx="1">
                  <c:v>1.9300000000000001E-3</c:v>
                </c:pt>
                <c:pt idx="2">
                  <c:v>3.0300000000000001E-3</c:v>
                </c:pt>
                <c:pt idx="3">
                  <c:v>2.47E-3</c:v>
                </c:pt>
                <c:pt idx="4">
                  <c:v>2.0100000000000001E-3</c:v>
                </c:pt>
                <c:pt idx="5">
                  <c:v>2.64E-3</c:v>
                </c:pt>
                <c:pt idx="6">
                  <c:v>3.2100000000000002E-3</c:v>
                </c:pt>
                <c:pt idx="7">
                  <c:v>2.48E-3</c:v>
                </c:pt>
                <c:pt idx="8">
                  <c:v>1.74E-3</c:v>
                </c:pt>
                <c:pt idx="9">
                  <c:v>2.5300000000000001E-3</c:v>
                </c:pt>
                <c:pt idx="10">
                  <c:v>3.2499999999999999E-3</c:v>
                </c:pt>
                <c:pt idx="11">
                  <c:v>2.6199999999999999E-3</c:v>
                </c:pt>
                <c:pt idx="12">
                  <c:v>1.6100000000000001E-3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A-4E37-856E-4D82D11B4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424"/>
        <c:axId val="6447904"/>
      </c:scatterChart>
      <c:valAx>
        <c:axId val="64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04"/>
        <c:crosses val="autoZero"/>
        <c:crossBetween val="midCat"/>
      </c:valAx>
      <c:valAx>
        <c:axId val="64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'3Coil Homogeneous'!$B$1</c:f>
              <c:strCache>
                <c:ptCount val="1"/>
                <c:pt idx="0">
                  <c:v>B field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'3Coil Homogeneous'!$A$2:$A$14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'3Coil Homogeneous'!$B$2:$B$14</c:f>
              <c:numCache>
                <c:formatCode>0.00E+00</c:formatCode>
                <c:ptCount val="13"/>
                <c:pt idx="0">
                  <c:v>8.5999999999999998E-4</c:v>
                </c:pt>
                <c:pt idx="1">
                  <c:v>1.6900000000000001E-3</c:v>
                </c:pt>
                <c:pt idx="2">
                  <c:v>3.1099999999999999E-3</c:v>
                </c:pt>
                <c:pt idx="3">
                  <c:v>4.4000000000000003E-3</c:v>
                </c:pt>
                <c:pt idx="4">
                  <c:v>4.7499999999999999E-3</c:v>
                </c:pt>
                <c:pt idx="5">
                  <c:v>5.0299999999999997E-3</c:v>
                </c:pt>
                <c:pt idx="6">
                  <c:v>5.0000000000000001E-3</c:v>
                </c:pt>
                <c:pt idx="7">
                  <c:v>4.6299999999999996E-3</c:v>
                </c:pt>
                <c:pt idx="8">
                  <c:v>4.1999999999999997E-3</c:v>
                </c:pt>
                <c:pt idx="9">
                  <c:v>2.81E-3</c:v>
                </c:pt>
                <c:pt idx="10">
                  <c:v>1.5100000000000001E-3</c:v>
                </c:pt>
                <c:pt idx="11">
                  <c:v>7.9000000000000001E-4</c:v>
                </c:pt>
                <c:pt idx="12">
                  <c:v>4.4000000000000002E-4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8-4892-ADC8-C2F0C9B1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42784"/>
        <c:axId val="8337232"/>
      </c:scatterChart>
      <c:valAx>
        <c:axId val="15841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32"/>
        <c:crosses val="autoZero"/>
        <c:crossBetween val="midCat"/>
      </c:valAx>
      <c:valAx>
        <c:axId val="83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4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'3Coil Homogeneous'!$C$1</c:f>
              <c:strCache>
                <c:ptCount val="1"/>
                <c:pt idx="0">
                  <c:v>B field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'3Coil Homogeneous'!$A$2:$A$14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'3Coil Homogeneous'!$C$2:$C$14</c:f>
              <c:numCache>
                <c:formatCode>0.00E+00</c:formatCode>
                <c:ptCount val="13"/>
                <c:pt idx="0">
                  <c:v>4.4000000000000002E-4</c:v>
                </c:pt>
                <c:pt idx="1">
                  <c:v>7.9000000000000001E-4</c:v>
                </c:pt>
                <c:pt idx="2">
                  <c:v>1.4499999999999999E-3</c:v>
                </c:pt>
                <c:pt idx="3">
                  <c:v>2.81E-3</c:v>
                </c:pt>
                <c:pt idx="4">
                  <c:v>4.1700000000000001E-3</c:v>
                </c:pt>
                <c:pt idx="5">
                  <c:v>4.62E-3</c:v>
                </c:pt>
                <c:pt idx="6">
                  <c:v>4.9800000000000001E-3</c:v>
                </c:pt>
                <c:pt idx="7">
                  <c:v>5.0099999999999997E-3</c:v>
                </c:pt>
                <c:pt idx="8">
                  <c:v>4.6699999999999997E-3</c:v>
                </c:pt>
                <c:pt idx="9">
                  <c:v>4.1900000000000001E-3</c:v>
                </c:pt>
                <c:pt idx="10">
                  <c:v>2.7399999999999998E-3</c:v>
                </c:pt>
                <c:pt idx="11">
                  <c:v>1.4499999999999999E-3</c:v>
                </c:pt>
                <c:pt idx="12">
                  <c:v>7.7999999999999999E-4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C-4AF5-A644-04C36630C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58864"/>
        <c:axId val="126254064"/>
      </c:scatterChart>
      <c:valAx>
        <c:axId val="1262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4064"/>
        <c:crosses val="autoZero"/>
        <c:crossBetween val="midCat"/>
      </c:valAx>
      <c:valAx>
        <c:axId val="1262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'3Coil Homogeneous'!$D$1</c:f>
              <c:strCache>
                <c:ptCount val="1"/>
                <c:pt idx="0">
                  <c:v>B field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'3Coil Homogeneous'!$A$2:$A$14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'3Coil Homogeneous'!$D$2:$D$14</c:f>
              <c:numCache>
                <c:formatCode>0.00E+00</c:formatCode>
                <c:ptCount val="13"/>
                <c:pt idx="0">
                  <c:v>7.9000000000000001E-4</c:v>
                </c:pt>
                <c:pt idx="1">
                  <c:v>1.47E-3</c:v>
                </c:pt>
                <c:pt idx="2">
                  <c:v>2.7599999999999999E-3</c:v>
                </c:pt>
                <c:pt idx="3">
                  <c:v>4.1900000000000001E-3</c:v>
                </c:pt>
                <c:pt idx="4">
                  <c:v>4.6699999999999997E-3</c:v>
                </c:pt>
                <c:pt idx="5">
                  <c:v>5.0000000000000001E-3</c:v>
                </c:pt>
                <c:pt idx="6">
                  <c:v>4.9800000000000001E-3</c:v>
                </c:pt>
                <c:pt idx="7">
                  <c:v>4.62E-3</c:v>
                </c:pt>
                <c:pt idx="8">
                  <c:v>4.1700000000000001E-3</c:v>
                </c:pt>
                <c:pt idx="9">
                  <c:v>2.7699999999999999E-3</c:v>
                </c:pt>
                <c:pt idx="10">
                  <c:v>1.48E-3</c:v>
                </c:pt>
                <c:pt idx="11">
                  <c:v>7.9000000000000001E-4</c:v>
                </c:pt>
                <c:pt idx="12">
                  <c:v>4.6000000000000001E-4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6-47AF-A5EE-D4EB3AA1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3200"/>
        <c:axId val="129510816"/>
      </c:scatterChart>
      <c:valAx>
        <c:axId val="1191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0816"/>
        <c:crosses val="autoZero"/>
        <c:crossBetween val="midCat"/>
      </c:valAx>
      <c:valAx>
        <c:axId val="129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'1Coil CW'!$C$1</c:f>
              <c:strCache>
                <c:ptCount val="1"/>
                <c:pt idx="0">
                  <c:v>B field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'1Coil CW'!$A$2:$A$22</c:f>
              <c:numCache>
                <c:formatCode>0.00</c:formatCode>
                <c:ptCount val="21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'1Coil CW'!$C$2:$C$22</c:f>
              <c:numCache>
                <c:formatCode>0.000E+00</c:formatCode>
                <c:ptCount val="21"/>
                <c:pt idx="0">
                  <c:v>1.4300000000000001E-4</c:v>
                </c:pt>
                <c:pt idx="1">
                  <c:v>2.0799999999999999E-4</c:v>
                </c:pt>
                <c:pt idx="2">
                  <c:v>3.28E-4</c:v>
                </c:pt>
                <c:pt idx="3">
                  <c:v>5.7399999999999997E-4</c:v>
                </c:pt>
                <c:pt idx="4">
                  <c:v>1.1119999999999999E-3</c:v>
                </c:pt>
                <c:pt idx="5">
                  <c:v>2.1180000000000001E-3</c:v>
                </c:pt>
                <c:pt idx="6">
                  <c:v>2.967E-3</c:v>
                </c:pt>
                <c:pt idx="7">
                  <c:v>2.1919999999999999E-3</c:v>
                </c:pt>
                <c:pt idx="8">
                  <c:v>1.1479999999999999E-3</c:v>
                </c:pt>
                <c:pt idx="9">
                  <c:v>5.6099999999999998E-4</c:v>
                </c:pt>
                <c:pt idx="10">
                  <c:v>2.9399999999999999E-4</c:v>
                </c:pt>
                <c:pt idx="11">
                  <c:v>1.63E-4</c:v>
                </c:pt>
                <c:pt idx="12">
                  <c:v>1.0399999999999999E-4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F37-8AA6-7BA1C677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17888"/>
        <c:axId val="309719808"/>
      </c:scatterChart>
      <c:valAx>
        <c:axId val="3097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9808"/>
        <c:crosses val="autoZero"/>
        <c:crossBetween val="midCat"/>
      </c:valAx>
      <c:valAx>
        <c:axId val="309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'1Coil CW'!$D$1</c:f>
              <c:strCache>
                <c:ptCount val="1"/>
                <c:pt idx="0">
                  <c:v>B field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'1Coil CW'!$A$2:$A$22</c:f>
              <c:numCache>
                <c:formatCode>0.00</c:formatCode>
                <c:ptCount val="21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'1Coil CW'!$D$2:$D$22</c:f>
              <c:numCache>
                <c:formatCode>0.000E+00</c:formatCode>
                <c:ptCount val="21"/>
                <c:pt idx="0">
                  <c:v>1.47E-4</c:v>
                </c:pt>
                <c:pt idx="1">
                  <c:v>2.0599999999999999E-4</c:v>
                </c:pt>
                <c:pt idx="2">
                  <c:v>3.3199999999999999E-4</c:v>
                </c:pt>
                <c:pt idx="3">
                  <c:v>5.8100000000000003E-4</c:v>
                </c:pt>
                <c:pt idx="4">
                  <c:v>1.108E-3</c:v>
                </c:pt>
                <c:pt idx="5">
                  <c:v>2.1150000000000001E-3</c:v>
                </c:pt>
                <c:pt idx="6">
                  <c:v>2.9650000000000002E-3</c:v>
                </c:pt>
                <c:pt idx="7">
                  <c:v>2.2049999999999999E-3</c:v>
                </c:pt>
                <c:pt idx="8">
                  <c:v>1.145E-3</c:v>
                </c:pt>
                <c:pt idx="9">
                  <c:v>5.5900000000000004E-4</c:v>
                </c:pt>
                <c:pt idx="10">
                  <c:v>2.9100000000000003E-4</c:v>
                </c:pt>
                <c:pt idx="11">
                  <c:v>1.64E-4</c:v>
                </c:pt>
                <c:pt idx="12">
                  <c:v>1.0399999999999999E-4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F35-9A76-E18980C9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307760"/>
        <c:axId val="1499306800"/>
      </c:scatterChart>
      <c:valAx>
        <c:axId val="14993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06800"/>
        <c:crosses val="autoZero"/>
        <c:crossBetween val="midCat"/>
      </c:valAx>
      <c:valAx>
        <c:axId val="14993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'1Coil CCW'!$B$1</c:f>
              <c:strCache>
                <c:ptCount val="1"/>
                <c:pt idx="0">
                  <c:v>B field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'1Coil CCW'!$A$2:$A$22</c:f>
              <c:numCache>
                <c:formatCode>0.00</c:formatCode>
                <c:ptCount val="21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'1Coil CCW'!$B$2:$B$22</c:f>
              <c:numCache>
                <c:formatCode>0.000E+00</c:formatCode>
                <c:ptCount val="21"/>
                <c:pt idx="0">
                  <c:v>-1.3300000000000001E-4</c:v>
                </c:pt>
                <c:pt idx="1">
                  <c:v>-1.94E-4</c:v>
                </c:pt>
                <c:pt idx="2">
                  <c:v>-3.3199999999999999E-4</c:v>
                </c:pt>
                <c:pt idx="3">
                  <c:v>-5.9100000000000005E-4</c:v>
                </c:pt>
                <c:pt idx="4">
                  <c:v>-1.47E-3</c:v>
                </c:pt>
                <c:pt idx="5">
                  <c:v>-2.2179999999999999E-3</c:v>
                </c:pt>
                <c:pt idx="6">
                  <c:v>-2.9889999999999999E-3</c:v>
                </c:pt>
                <c:pt idx="7">
                  <c:v>-2.1540000000000001E-3</c:v>
                </c:pt>
                <c:pt idx="8">
                  <c:v>-1.098E-3</c:v>
                </c:pt>
                <c:pt idx="9">
                  <c:v>-5.3499999999999999E-4</c:v>
                </c:pt>
                <c:pt idx="10">
                  <c:v>-2.7300000000000002E-4</c:v>
                </c:pt>
                <c:pt idx="11">
                  <c:v>-1.44E-4</c:v>
                </c:pt>
                <c:pt idx="12">
                  <c:v>-8.2000000000000001E-5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B-40FA-8688-4A55E72C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19808"/>
        <c:axId val="314718880"/>
      </c:scatterChart>
      <c:valAx>
        <c:axId val="3097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18880"/>
        <c:crosses val="autoZero"/>
        <c:crossBetween val="midCat"/>
      </c:valAx>
      <c:valAx>
        <c:axId val="3147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'1Coil CCW'!$D$1</c:f>
              <c:strCache>
                <c:ptCount val="1"/>
                <c:pt idx="0">
                  <c:v>B field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'1Coil CCW'!$A$2:$A$22</c:f>
              <c:numCache>
                <c:formatCode>0.00</c:formatCode>
                <c:ptCount val="21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'1Coil CCW'!$D$2:$D$22</c:f>
              <c:numCache>
                <c:formatCode>0.000E+00</c:formatCode>
                <c:ptCount val="21"/>
                <c:pt idx="0">
                  <c:v>-1.45E-4</c:v>
                </c:pt>
                <c:pt idx="1">
                  <c:v>-1.8200000000000001E-4</c:v>
                </c:pt>
                <c:pt idx="2">
                  <c:v>-3.7500000000000001E-4</c:v>
                </c:pt>
                <c:pt idx="3">
                  <c:v>-5.9900000000000003E-4</c:v>
                </c:pt>
                <c:pt idx="4">
                  <c:v>-1.34E-3</c:v>
                </c:pt>
                <c:pt idx="5">
                  <c:v>-2.2569999999999999E-3</c:v>
                </c:pt>
                <c:pt idx="6">
                  <c:v>-3.0699999999999998E-3</c:v>
                </c:pt>
                <c:pt idx="7">
                  <c:v>-2.2699999999999999E-3</c:v>
                </c:pt>
                <c:pt idx="8">
                  <c:v>-1.14E-3</c:v>
                </c:pt>
                <c:pt idx="9">
                  <c:v>-5.3700000000000004E-4</c:v>
                </c:pt>
                <c:pt idx="10">
                  <c:v>-2.8600000000000001E-4</c:v>
                </c:pt>
                <c:pt idx="11">
                  <c:v>-1.3899999999999999E-4</c:v>
                </c:pt>
                <c:pt idx="12">
                  <c:v>-7.6000000000000004E-5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A-46DA-8A8E-DF8A2631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69808"/>
        <c:axId val="360759248"/>
      </c:scatterChart>
      <c:valAx>
        <c:axId val="3607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59248"/>
        <c:crosses val="autoZero"/>
        <c:crossBetween val="midCat"/>
      </c:valAx>
      <c:valAx>
        <c:axId val="3607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'1Coil CCW'!$C$1</c:f>
              <c:strCache>
                <c:ptCount val="1"/>
                <c:pt idx="0">
                  <c:v>B field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'1Coil CCW'!$A$2:$A$14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'1Coil CCW'!$C$2:$C$14</c:f>
              <c:numCache>
                <c:formatCode>0.000E+00</c:formatCode>
                <c:ptCount val="13"/>
                <c:pt idx="0">
                  <c:v>-1.74E-4</c:v>
                </c:pt>
                <c:pt idx="1">
                  <c:v>-1.8900000000000001E-4</c:v>
                </c:pt>
                <c:pt idx="2">
                  <c:v>-4.0999999999999999E-4</c:v>
                </c:pt>
                <c:pt idx="3">
                  <c:v>-6.3000000000000003E-4</c:v>
                </c:pt>
                <c:pt idx="4">
                  <c:v>-1.5200000000000001E-3</c:v>
                </c:pt>
                <c:pt idx="5">
                  <c:v>-2.31E-3</c:v>
                </c:pt>
                <c:pt idx="6">
                  <c:v>-3.14E-3</c:v>
                </c:pt>
                <c:pt idx="7">
                  <c:v>-2.4499999999999999E-3</c:v>
                </c:pt>
                <c:pt idx="8">
                  <c:v>-1.2700000000000001E-3</c:v>
                </c:pt>
                <c:pt idx="9">
                  <c:v>-5.2700000000000002E-4</c:v>
                </c:pt>
                <c:pt idx="10">
                  <c:v>-3.0400000000000002E-4</c:v>
                </c:pt>
                <c:pt idx="11">
                  <c:v>-1.2300000000000001E-4</c:v>
                </c:pt>
                <c:pt idx="12">
                  <c:v>-6.3999999999999997E-5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437F-B2AB-E1641211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04800"/>
        <c:axId val="1089502400"/>
      </c:scatterChart>
      <c:valAx>
        <c:axId val="10895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02400"/>
        <c:crosses val="autoZero"/>
        <c:crossBetween val="midCat"/>
      </c:valAx>
      <c:valAx>
        <c:axId val="10895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'2Coil CW + CW'!$B$1</c:f>
              <c:strCache>
                <c:ptCount val="1"/>
                <c:pt idx="0">
                  <c:v>B field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'2Coil CW + CW'!$A$2:$A$20</c:f>
              <c:numCache>
                <c:formatCode>0.00</c:formatCode>
                <c:ptCount val="19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'2Coil CW + CW'!$B$2:$B$20</c:f>
              <c:numCache>
                <c:formatCode>0.00E+00</c:formatCode>
                <c:ptCount val="19"/>
                <c:pt idx="0">
                  <c:v>4.4000000000000002E-4</c:v>
                </c:pt>
                <c:pt idx="1">
                  <c:v>8.0999999999999996E-4</c:v>
                </c:pt>
                <c:pt idx="2">
                  <c:v>1.6100000000000001E-3</c:v>
                </c:pt>
                <c:pt idx="3">
                  <c:v>2.8E-3</c:v>
                </c:pt>
                <c:pt idx="4">
                  <c:v>3.1900000000000001E-3</c:v>
                </c:pt>
                <c:pt idx="5">
                  <c:v>2.4399999999999999E-3</c:v>
                </c:pt>
                <c:pt idx="6">
                  <c:v>2.2200000000000002E-3</c:v>
                </c:pt>
                <c:pt idx="7">
                  <c:v>2.9099999999999998E-3</c:v>
                </c:pt>
                <c:pt idx="8">
                  <c:v>3.15E-3</c:v>
                </c:pt>
                <c:pt idx="9">
                  <c:v>2.0500000000000002E-3</c:v>
                </c:pt>
                <c:pt idx="10">
                  <c:v>1.07E-3</c:v>
                </c:pt>
                <c:pt idx="11">
                  <c:v>5.5000000000000003E-4</c:v>
                </c:pt>
                <c:pt idx="12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4-4A71-BEDF-E426AAC2B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941520"/>
        <c:axId val="1656941040"/>
      </c:scatterChart>
      <c:valAx>
        <c:axId val="16569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41040"/>
        <c:crosses val="autoZero"/>
        <c:crossBetween val="midCat"/>
      </c:valAx>
      <c:valAx>
        <c:axId val="16569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'2Coil CW + CW'!$C$1</c:f>
              <c:strCache>
                <c:ptCount val="1"/>
                <c:pt idx="0">
                  <c:v>B field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'2Coil CW + CW'!$A$2:$A$14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'2Coil CW + CW'!$C$2:$C$14</c:f>
              <c:numCache>
                <c:formatCode>0.00E+00</c:formatCode>
                <c:ptCount val="13"/>
                <c:pt idx="0">
                  <c:v>4.6999999999999999E-4</c:v>
                </c:pt>
                <c:pt idx="1">
                  <c:v>8.3000000000000001E-4</c:v>
                </c:pt>
                <c:pt idx="2">
                  <c:v>1.67E-3</c:v>
                </c:pt>
                <c:pt idx="3">
                  <c:v>2.5000000000000001E-3</c:v>
                </c:pt>
                <c:pt idx="4">
                  <c:v>3.32E-3</c:v>
                </c:pt>
                <c:pt idx="5">
                  <c:v>2.64E-3</c:v>
                </c:pt>
                <c:pt idx="6">
                  <c:v>2.1700000000000001E-3</c:v>
                </c:pt>
                <c:pt idx="7">
                  <c:v>2.7299999999999998E-3</c:v>
                </c:pt>
                <c:pt idx="8">
                  <c:v>3.2399999999999998E-3</c:v>
                </c:pt>
                <c:pt idx="9">
                  <c:v>2.48E-3</c:v>
                </c:pt>
                <c:pt idx="10">
                  <c:v>1.32E-3</c:v>
                </c:pt>
                <c:pt idx="11">
                  <c:v>6.0999999999999997E-4</c:v>
                </c:pt>
                <c:pt idx="12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C-487B-9B61-6FEFAAF8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58576"/>
        <c:axId val="1654059536"/>
      </c:scatterChart>
      <c:valAx>
        <c:axId val="16540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59536"/>
        <c:crosses val="autoZero"/>
        <c:crossBetween val="midCat"/>
      </c:valAx>
      <c:valAx>
        <c:axId val="1654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'2Coil CW + CW'!$D$1</c:f>
              <c:strCache>
                <c:ptCount val="1"/>
                <c:pt idx="0">
                  <c:v>B field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'2Coil CW + CW'!$A$2:$A$14</c:f>
              <c:numCache>
                <c:formatCode>0.00</c:formatCode>
                <c:ptCount val="13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</c:numCache>
            </c:numRef>
          </c:xVal>
          <c:yVal>
            <c:numRef>
              <c:f>'2Coil CW + CW'!$D$2:$D$14</c:f>
              <c:numCache>
                <c:formatCode>0.00E+00</c:formatCode>
                <c:ptCount val="13"/>
                <c:pt idx="0">
                  <c:v>4.4999999999999999E-4</c:v>
                </c:pt>
                <c:pt idx="1">
                  <c:v>8.5999999999999998E-4</c:v>
                </c:pt>
                <c:pt idx="2">
                  <c:v>1.64E-3</c:v>
                </c:pt>
                <c:pt idx="3">
                  <c:v>2.7000000000000001E-3</c:v>
                </c:pt>
                <c:pt idx="4">
                  <c:v>3.2399999999999998E-3</c:v>
                </c:pt>
                <c:pt idx="5">
                  <c:v>2.5100000000000001E-3</c:v>
                </c:pt>
                <c:pt idx="6">
                  <c:v>2.2499999999999998E-3</c:v>
                </c:pt>
                <c:pt idx="7">
                  <c:v>2.8600000000000001E-3</c:v>
                </c:pt>
                <c:pt idx="8">
                  <c:v>3.1900000000000001E-3</c:v>
                </c:pt>
                <c:pt idx="9">
                  <c:v>2.2300000000000002E-3</c:v>
                </c:pt>
                <c:pt idx="10">
                  <c:v>1.15E-3</c:v>
                </c:pt>
                <c:pt idx="11">
                  <c:v>5.6999999999999998E-4</c:v>
                </c:pt>
                <c:pt idx="12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5-4078-8019-79E569A5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832352"/>
        <c:axId val="1659835232"/>
      </c:scatterChart>
      <c:valAx>
        <c:axId val="16598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35232"/>
        <c:crosses val="autoZero"/>
        <c:crossBetween val="midCat"/>
      </c:valAx>
      <c:valAx>
        <c:axId val="16598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172810</xdr:rowOff>
    </xdr:from>
    <xdr:to>
      <xdr:col>7</xdr:col>
      <xdr:colOff>38100</xdr:colOff>
      <xdr:row>30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3193A-7209-705B-8841-9490CEEA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75858</xdr:colOff>
      <xdr:row>14</xdr:row>
      <xdr:rowOff>180295</xdr:rowOff>
    </xdr:from>
    <xdr:to>
      <xdr:col>14</xdr:col>
      <xdr:colOff>113958</xdr:colOff>
      <xdr:row>30</xdr:row>
      <xdr:rowOff>25174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9F9C1-29C0-2C0F-8991-9AFAF6130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42333</xdr:colOff>
      <xdr:row>0</xdr:row>
      <xdr:rowOff>11038</xdr:rowOff>
    </xdr:from>
    <xdr:to>
      <xdr:col>15</xdr:col>
      <xdr:colOff>48682</xdr:colOff>
      <xdr:row>15</xdr:row>
      <xdr:rowOff>39611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8E92E-844E-999A-08E8-C4FCB27B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21430</xdr:colOff>
      <xdr:row>14</xdr:row>
      <xdr:rowOff>9525</xdr:rowOff>
    </xdr:from>
    <xdr:to>
      <xdr:col>7</xdr:col>
      <xdr:colOff>30955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69BC-BF03-7353-82FE-98C8EB43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</xdr:colOff>
      <xdr:row>0</xdr:row>
      <xdr:rowOff>0</xdr:rowOff>
    </xdr:from>
    <xdr:to>
      <xdr:col>14</xdr:col>
      <xdr:colOff>102393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F172C1-B6E1-C663-D07D-89962C7FD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602456</xdr:colOff>
      <xdr:row>14</xdr:row>
      <xdr:rowOff>142875</xdr:rowOff>
    </xdr:from>
    <xdr:to>
      <xdr:col>14</xdr:col>
      <xdr:colOff>30956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2B01D-1CBA-DA37-3D94-C4D6ACDF1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176213</xdr:rowOff>
    </xdr:from>
    <xdr:to>
      <xdr:col>7</xdr:col>
      <xdr:colOff>38100</xdr:colOff>
      <xdr:row>29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626E7-6C13-CD3C-430A-0C4D96715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11905</xdr:colOff>
      <xdr:row>15</xdr:row>
      <xdr:rowOff>4762</xdr:rowOff>
    </xdr:from>
    <xdr:to>
      <xdr:col>14</xdr:col>
      <xdr:colOff>50005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059AE-AF05-1298-49CF-8183D30B7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0</xdr:row>
      <xdr:rowOff>0</xdr:rowOff>
    </xdr:from>
    <xdr:to>
      <xdr:col>14</xdr:col>
      <xdr:colOff>47625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B85D76-9041-C5E2-52D0-A1C047A2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42863</xdr:rowOff>
    </xdr:from>
    <xdr:to>
      <xdr:col>7</xdr:col>
      <xdr:colOff>38100</xdr:colOff>
      <xdr:row>29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21D51-CCE1-5C2F-53A6-462467762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</xdr:colOff>
      <xdr:row>15</xdr:row>
      <xdr:rowOff>38100</xdr:rowOff>
    </xdr:from>
    <xdr:to>
      <xdr:col>14</xdr:col>
      <xdr:colOff>73818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3F0DC-05A5-4F77-C9A9-D70295CA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0</xdr:row>
      <xdr:rowOff>0</xdr:rowOff>
    </xdr:from>
    <xdr:to>
      <xdr:col>14</xdr:col>
      <xdr:colOff>57150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353F7-0AA1-B9A5-A064-CF4C3975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14287</xdr:rowOff>
    </xdr:from>
    <xdr:to>
      <xdr:col>7</xdr:col>
      <xdr:colOff>38100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6C27-9588-ACCC-8361-B8B5600F7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</xdr:colOff>
      <xdr:row>15</xdr:row>
      <xdr:rowOff>0</xdr:rowOff>
    </xdr:from>
    <xdr:to>
      <xdr:col>14</xdr:col>
      <xdr:colOff>69056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B02CA4-E08E-2923-EC94-EA585B383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</xdr:colOff>
      <xdr:row>0</xdr:row>
      <xdr:rowOff>0</xdr:rowOff>
    </xdr:from>
    <xdr:to>
      <xdr:col>14</xdr:col>
      <xdr:colOff>71437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F10DF-D8F5-0CF8-C448-0749CB7BE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47625</xdr:rowOff>
    </xdr:from>
    <xdr:to>
      <xdr:col>7</xdr:col>
      <xdr:colOff>38100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1252D-D81C-A739-3CF9-D7DBCA967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64293</xdr:colOff>
      <xdr:row>14</xdr:row>
      <xdr:rowOff>57150</xdr:rowOff>
    </xdr:from>
    <xdr:to>
      <xdr:col>14</xdr:col>
      <xdr:colOff>102393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1AEE8-51C0-3D5B-446F-D4EF61E7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645318</xdr:colOff>
      <xdr:row>0</xdr:row>
      <xdr:rowOff>0</xdr:rowOff>
    </xdr:from>
    <xdr:to>
      <xdr:col>14</xdr:col>
      <xdr:colOff>35718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3E11E-8B07-BFB8-02D7-9BFF0405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9194-0B3B-482C-9F38-E40DCE8E9BA4}">
  <dimension ref="A1:G14"/>
  <sheetViews>
    <sheetView zoomScale="90" zoomScaleNormal="90" workbookViewId="0">
      <selection activeCell="R12" sqref="R12"/>
    </sheetView>
  </sheetViews>
  <sheetFormatPr defaultRowHeight="15" x14ac:dyDescent="0.25"/>
  <cols>
    <col min="1" max="1" width="9" style="3"/>
    <col min="2" max="5" width="10.140625" bestFit="1" customWidth="1"/>
    <col min="6" max="7" width="11.7109375" bestFit="1" customWidth="1"/>
  </cols>
  <sheetData>
    <row r="1" spans="1:7" x14ac:dyDescent="0.25">
      <c r="A1" s="2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3">
        <v>-0.3</v>
      </c>
      <c r="B2" s="5">
        <v>1.26E-4</v>
      </c>
      <c r="C2" s="5">
        <v>1.4300000000000001E-4</v>
      </c>
      <c r="D2" s="5">
        <v>1.47E-4</v>
      </c>
      <c r="E2" s="5">
        <f>AVERAGE(B2:D2)</f>
        <v>1.3866666666666669E-4</v>
      </c>
      <c r="F2" s="5">
        <f>_xlfn.STDEV.S(B2:D2)</f>
        <v>1.1150485789118486E-5</v>
      </c>
      <c r="G2" s="5">
        <f>F2/SQRT(3)</f>
        <v>6.4377359719426549E-6</v>
      </c>
    </row>
    <row r="3" spans="1:7" x14ac:dyDescent="0.25">
      <c r="A3" s="3">
        <v>-0.25</v>
      </c>
      <c r="B3" s="5">
        <v>1.9100000000000001E-4</v>
      </c>
      <c r="C3" s="5">
        <v>2.0799999999999999E-4</v>
      </c>
      <c r="D3" s="5">
        <v>2.0599999999999999E-4</v>
      </c>
      <c r="E3" s="5">
        <f>AVERAGE(B3:D3)</f>
        <v>2.0166666666666664E-4</v>
      </c>
      <c r="F3" s="5">
        <f t="shared" ref="F3:F14" si="0">_xlfn.STDEV.S(B3:D3)</f>
        <v>9.291573243177559E-6</v>
      </c>
      <c r="G3" s="5">
        <f t="shared" ref="G3:G14" si="1">F3/SQRT(3)</f>
        <v>5.3644923131436877E-6</v>
      </c>
    </row>
    <row r="4" spans="1:7" x14ac:dyDescent="0.25">
      <c r="A4" s="3">
        <v>-0.2</v>
      </c>
      <c r="B4" s="5">
        <v>2.9300000000000002E-4</v>
      </c>
      <c r="C4" s="5">
        <v>3.28E-4</v>
      </c>
      <c r="D4" s="5">
        <v>3.3199999999999999E-4</v>
      </c>
      <c r="E4" s="5">
        <f t="shared" ref="E4:E14" si="2">AVERAGE(B4:D4)</f>
        <v>3.1766666666666667E-4</v>
      </c>
      <c r="F4" s="5">
        <f t="shared" si="0"/>
        <v>2.1455380055672114E-5</v>
      </c>
      <c r="G4" s="5">
        <f t="shared" si="1"/>
        <v>1.2387269450708025E-5</v>
      </c>
    </row>
    <row r="5" spans="1:7" x14ac:dyDescent="0.25">
      <c r="A5" s="3">
        <v>-0.15</v>
      </c>
      <c r="B5" s="5">
        <v>5.1900000000000004E-4</v>
      </c>
      <c r="C5" s="5">
        <v>5.7399999999999997E-4</v>
      </c>
      <c r="D5" s="5">
        <v>5.8100000000000003E-4</v>
      </c>
      <c r="E5" s="5">
        <f t="shared" si="2"/>
        <v>5.5800000000000001E-4</v>
      </c>
      <c r="F5" s="5">
        <f t="shared" si="0"/>
        <v>3.3955853692699264E-5</v>
      </c>
      <c r="G5" s="5">
        <f t="shared" si="1"/>
        <v>1.9604421270043471E-5</v>
      </c>
    </row>
    <row r="6" spans="1:7" x14ac:dyDescent="0.25">
      <c r="A6" s="3">
        <v>-0.1</v>
      </c>
      <c r="B6" s="5">
        <v>9.8700000000000003E-4</v>
      </c>
      <c r="C6" s="5">
        <v>1.1119999999999999E-3</v>
      </c>
      <c r="D6" s="5">
        <v>1.108E-3</v>
      </c>
      <c r="E6" s="5">
        <f t="shared" si="2"/>
        <v>1.0690000000000001E-3</v>
      </c>
      <c r="F6" s="5">
        <f t="shared" si="0"/>
        <v>7.1042240955645507E-5</v>
      </c>
      <c r="G6" s="5">
        <f t="shared" si="1"/>
        <v>4.1016256939576191E-5</v>
      </c>
    </row>
    <row r="7" spans="1:7" x14ac:dyDescent="0.25">
      <c r="A7" s="3">
        <v>-0.05</v>
      </c>
      <c r="B7" s="5">
        <v>1.9120000000000001E-3</v>
      </c>
      <c r="C7" s="5">
        <v>2.1180000000000001E-3</v>
      </c>
      <c r="D7" s="5">
        <v>2.1150000000000001E-3</v>
      </c>
      <c r="E7" s="5">
        <f t="shared" si="2"/>
        <v>2.0483333333333339E-3</v>
      </c>
      <c r="F7" s="5">
        <f t="shared" si="0"/>
        <v>1.180776580616898E-4</v>
      </c>
      <c r="G7" s="5">
        <f t="shared" si="1"/>
        <v>6.8172167667197194E-5</v>
      </c>
    </row>
    <row r="8" spans="1:7" x14ac:dyDescent="0.25">
      <c r="A8" s="3">
        <v>0</v>
      </c>
      <c r="B8" s="5">
        <v>2.9239999999999999E-3</v>
      </c>
      <c r="C8" s="5">
        <v>2.967E-3</v>
      </c>
      <c r="D8" s="5">
        <v>2.9650000000000002E-3</v>
      </c>
      <c r="E8" s="5">
        <f t="shared" si="2"/>
        <v>2.9520000000000002E-3</v>
      </c>
      <c r="F8" s="5">
        <f t="shared" si="0"/>
        <v>2.4269322199023278E-5</v>
      </c>
      <c r="G8" s="5">
        <f t="shared" si="1"/>
        <v>1.4011899704655851E-5</v>
      </c>
    </row>
    <row r="9" spans="1:7" x14ac:dyDescent="0.25">
      <c r="A9" s="3">
        <v>0.05</v>
      </c>
      <c r="B9" s="5">
        <v>2.1900000000000001E-3</v>
      </c>
      <c r="C9" s="5">
        <v>2.1919999999999999E-3</v>
      </c>
      <c r="D9" s="5">
        <v>2.2049999999999999E-3</v>
      </c>
      <c r="E9" s="5">
        <f t="shared" si="2"/>
        <v>2.1956666666666669E-3</v>
      </c>
      <c r="F9" s="5">
        <f t="shared" si="0"/>
        <v>8.1445278152470129E-6</v>
      </c>
      <c r="G9" s="5">
        <f t="shared" si="1"/>
        <v>4.702245326555258E-6</v>
      </c>
    </row>
    <row r="10" spans="1:7" x14ac:dyDescent="0.25">
      <c r="A10" s="3">
        <v>0.1</v>
      </c>
      <c r="B10" s="5">
        <v>1.1540000000000001E-3</v>
      </c>
      <c r="C10" s="5">
        <v>1.1479999999999999E-3</v>
      </c>
      <c r="D10" s="5">
        <v>1.145E-3</v>
      </c>
      <c r="E10" s="5">
        <f t="shared" si="2"/>
        <v>1.1490000000000001E-3</v>
      </c>
      <c r="F10" s="5">
        <f t="shared" si="0"/>
        <v>4.5825756949559039E-6</v>
      </c>
      <c r="G10" s="5">
        <f t="shared" si="1"/>
        <v>2.6457513110646276E-6</v>
      </c>
    </row>
    <row r="11" spans="1:7" x14ac:dyDescent="0.25">
      <c r="A11" s="3">
        <v>0.15</v>
      </c>
      <c r="B11" s="5">
        <v>5.6800000000000004E-4</v>
      </c>
      <c r="C11" s="5">
        <v>5.6099999999999998E-4</v>
      </c>
      <c r="D11" s="5">
        <v>5.5900000000000004E-4</v>
      </c>
      <c r="E11" s="5">
        <f t="shared" si="2"/>
        <v>5.6266666666666672E-4</v>
      </c>
      <c r="F11" s="5">
        <f t="shared" si="0"/>
        <v>4.7258156262526202E-6</v>
      </c>
      <c r="G11" s="5">
        <f t="shared" si="1"/>
        <v>2.7284509239574905E-6</v>
      </c>
    </row>
    <row r="12" spans="1:7" x14ac:dyDescent="0.25">
      <c r="A12" s="3">
        <v>0.2</v>
      </c>
      <c r="B12" s="5">
        <v>3.0699999999999998E-4</v>
      </c>
      <c r="C12" s="5">
        <v>2.9399999999999999E-4</v>
      </c>
      <c r="D12" s="5">
        <v>2.9100000000000003E-4</v>
      </c>
      <c r="E12" s="5">
        <f t="shared" si="2"/>
        <v>2.9733333333333331E-4</v>
      </c>
      <c r="F12" s="5">
        <f t="shared" si="0"/>
        <v>8.5049005481153646E-6</v>
      </c>
      <c r="G12" s="5">
        <f t="shared" si="1"/>
        <v>4.910306620885402E-6</v>
      </c>
    </row>
    <row r="13" spans="1:7" x14ac:dyDescent="0.25">
      <c r="A13" s="3">
        <v>0.25</v>
      </c>
      <c r="B13" s="5">
        <v>2.0100000000000001E-4</v>
      </c>
      <c r="C13" s="5">
        <v>1.63E-4</v>
      </c>
      <c r="D13" s="5">
        <v>1.64E-4</v>
      </c>
      <c r="E13" s="5">
        <f t="shared" si="2"/>
        <v>1.7600000000000002E-4</v>
      </c>
      <c r="F13" s="5">
        <f t="shared" si="0"/>
        <v>2.1656407827707715E-5</v>
      </c>
      <c r="G13" s="5">
        <f t="shared" si="1"/>
        <v>1.2503332889007369E-5</v>
      </c>
    </row>
    <row r="14" spans="1:7" x14ac:dyDescent="0.25">
      <c r="A14" s="3">
        <v>0.3</v>
      </c>
      <c r="B14" s="5">
        <v>1.36E-4</v>
      </c>
      <c r="C14" s="5">
        <v>1.0399999999999999E-4</v>
      </c>
      <c r="D14" s="5">
        <v>1.0399999999999999E-4</v>
      </c>
      <c r="E14" s="5">
        <f t="shared" si="2"/>
        <v>1.1466666666666666E-4</v>
      </c>
      <c r="F14" s="5">
        <f t="shared" si="0"/>
        <v>1.8475208614068028E-5</v>
      </c>
      <c r="G14" s="5">
        <f t="shared" si="1"/>
        <v>1.0666666666666669E-5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AF47-FF38-41DD-879C-B8C33DD834D3}">
  <dimension ref="A1:Q16"/>
  <sheetViews>
    <sheetView workbookViewId="0">
      <selection activeCell="Q16" sqref="Q16"/>
    </sheetView>
  </sheetViews>
  <sheetFormatPr defaultRowHeight="15" x14ac:dyDescent="0.25"/>
  <cols>
    <col min="1" max="1" width="9" style="3"/>
    <col min="2" max="2" width="10" style="5" bestFit="1" customWidth="1"/>
    <col min="3" max="5" width="10" bestFit="1" customWidth="1"/>
  </cols>
  <sheetData>
    <row r="1" spans="1:17" x14ac:dyDescent="0.25">
      <c r="A1" s="2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17" x14ac:dyDescent="0.25">
      <c r="A2" s="3">
        <v>-0.3</v>
      </c>
      <c r="B2" s="5">
        <v>-1.3300000000000001E-4</v>
      </c>
      <c r="C2" s="5">
        <v>-1.74E-4</v>
      </c>
      <c r="D2" s="5">
        <v>-1.45E-4</v>
      </c>
      <c r="E2" s="5">
        <f>AVERAGE(B2:D2)</f>
        <v>-1.5066666666666665E-4</v>
      </c>
      <c r="F2">
        <f>_xlfn.STDEV.S(B2:D2)</f>
        <v>2.1079215671683169E-5</v>
      </c>
      <c r="G2">
        <f>F2/SQRT(3)</f>
        <v>1.2170090842352457E-5</v>
      </c>
    </row>
    <row r="3" spans="1:17" x14ac:dyDescent="0.25">
      <c r="A3" s="3">
        <v>-0.25</v>
      </c>
      <c r="B3" s="5">
        <v>-1.94E-4</v>
      </c>
      <c r="C3" s="5">
        <v>-1.8900000000000001E-4</v>
      </c>
      <c r="D3" s="5">
        <v>-1.8200000000000001E-4</v>
      </c>
      <c r="E3" s="5">
        <f t="shared" ref="E3:E14" si="0">AVERAGE(B3:D3)</f>
        <v>-1.8833333333333332E-4</v>
      </c>
      <c r="F3">
        <f t="shared" ref="F3:F14" si="1">_xlfn.STDEV.S(B3:D3)</f>
        <v>6.0277137733417056E-6</v>
      </c>
      <c r="G3">
        <f t="shared" ref="G3:G14" si="2">F3/SQRT(3)</f>
        <v>3.4801021696368486E-6</v>
      </c>
    </row>
    <row r="4" spans="1:17" x14ac:dyDescent="0.25">
      <c r="A4" s="3">
        <v>-0.2</v>
      </c>
      <c r="B4" s="5">
        <v>-3.3199999999999999E-4</v>
      </c>
      <c r="C4" s="5">
        <v>-4.0999999999999999E-4</v>
      </c>
      <c r="D4" s="5">
        <v>-3.7500000000000001E-4</v>
      </c>
      <c r="E4" s="5">
        <f t="shared" si="0"/>
        <v>-3.7233333333333329E-4</v>
      </c>
      <c r="F4">
        <f t="shared" si="1"/>
        <v>3.906831623366092E-5</v>
      </c>
      <c r="G4">
        <f t="shared" si="2"/>
        <v>2.255610289428956E-5</v>
      </c>
    </row>
    <row r="5" spans="1:17" x14ac:dyDescent="0.25">
      <c r="A5" s="3">
        <v>-0.15</v>
      </c>
      <c r="B5" s="5">
        <v>-5.9100000000000005E-4</v>
      </c>
      <c r="C5" s="5">
        <v>-6.3000000000000003E-4</v>
      </c>
      <c r="D5" s="5">
        <v>-5.9900000000000003E-4</v>
      </c>
      <c r="E5" s="5">
        <f t="shared" si="0"/>
        <v>-6.066666666666667E-4</v>
      </c>
      <c r="F5">
        <f t="shared" si="1"/>
        <v>2.059935274064049E-5</v>
      </c>
      <c r="G5">
        <f t="shared" si="2"/>
        <v>1.1893041849940842E-5</v>
      </c>
    </row>
    <row r="6" spans="1:17" x14ac:dyDescent="0.25">
      <c r="A6" s="3">
        <v>-0.1</v>
      </c>
      <c r="B6" s="5">
        <v>-1.47E-3</v>
      </c>
      <c r="C6" s="5">
        <v>-1.5200000000000001E-3</v>
      </c>
      <c r="D6" s="5">
        <v>-1.34E-3</v>
      </c>
      <c r="E6" s="5">
        <f t="shared" si="0"/>
        <v>-1.4433333333333336E-3</v>
      </c>
      <c r="F6">
        <f t="shared" si="1"/>
        <v>9.2915732431775698E-5</v>
      </c>
      <c r="G6">
        <f t="shared" si="2"/>
        <v>5.3644923131436943E-5</v>
      </c>
    </row>
    <row r="7" spans="1:17" x14ac:dyDescent="0.25">
      <c r="A7" s="3">
        <v>-0.05</v>
      </c>
      <c r="B7" s="5">
        <v>-2.2179999999999999E-3</v>
      </c>
      <c r="C7" s="5">
        <v>-2.31E-3</v>
      </c>
      <c r="D7" s="5">
        <v>-2.2569999999999999E-3</v>
      </c>
      <c r="E7" s="5">
        <f t="shared" si="0"/>
        <v>-2.2616666666666666E-3</v>
      </c>
      <c r="F7">
        <f t="shared" si="1"/>
        <v>4.6177194948733482E-5</v>
      </c>
      <c r="G7">
        <f t="shared" si="2"/>
        <v>2.6660415934073105E-5</v>
      </c>
    </row>
    <row r="8" spans="1:17" x14ac:dyDescent="0.25">
      <c r="A8" s="3">
        <v>0</v>
      </c>
      <c r="B8" s="5">
        <v>-2.9889999999999999E-3</v>
      </c>
      <c r="C8" s="5">
        <v>-3.14E-3</v>
      </c>
      <c r="D8" s="5">
        <v>-3.0699999999999998E-3</v>
      </c>
      <c r="E8" s="5">
        <f t="shared" si="0"/>
        <v>-3.0663333333333328E-3</v>
      </c>
      <c r="F8">
        <f t="shared" si="1"/>
        <v>7.5566747537083668E-5</v>
      </c>
      <c r="G8">
        <f t="shared" si="2"/>
        <v>4.362848203231975E-5</v>
      </c>
    </row>
    <row r="9" spans="1:17" x14ac:dyDescent="0.25">
      <c r="A9" s="3">
        <v>0.05</v>
      </c>
      <c r="B9" s="5">
        <v>-2.1540000000000001E-3</v>
      </c>
      <c r="C9" s="5">
        <v>-2.4499999999999999E-3</v>
      </c>
      <c r="D9" s="5">
        <v>-2.2699999999999999E-3</v>
      </c>
      <c r="E9" s="5">
        <f t="shared" si="0"/>
        <v>-2.2913333333333332E-3</v>
      </c>
      <c r="F9">
        <f t="shared" si="1"/>
        <v>1.4914869537925335E-4</v>
      </c>
      <c r="G9">
        <f t="shared" si="2"/>
        <v>8.6111039426493418E-5</v>
      </c>
    </row>
    <row r="10" spans="1:17" x14ac:dyDescent="0.25">
      <c r="A10" s="3">
        <v>0.1</v>
      </c>
      <c r="B10" s="5">
        <v>-1.098E-3</v>
      </c>
      <c r="C10" s="5">
        <v>-1.2700000000000001E-3</v>
      </c>
      <c r="D10" s="5">
        <v>-1.14E-3</v>
      </c>
      <c r="E10" s="5">
        <f t="shared" si="0"/>
        <v>-1.1693333333333334E-3</v>
      </c>
      <c r="F10">
        <f t="shared" si="1"/>
        <v>8.9673481773227371E-5</v>
      </c>
      <c r="G10">
        <f t="shared" si="2"/>
        <v>5.1773008840943826E-5</v>
      </c>
    </row>
    <row r="11" spans="1:17" x14ac:dyDescent="0.25">
      <c r="A11" s="3">
        <v>0.15</v>
      </c>
      <c r="B11" s="5">
        <v>-5.3499999999999999E-4</v>
      </c>
      <c r="C11" s="5">
        <v>-5.2700000000000002E-4</v>
      </c>
      <c r="D11" s="5">
        <v>-5.3700000000000004E-4</v>
      </c>
      <c r="E11" s="5">
        <f t="shared" si="0"/>
        <v>-5.3300000000000005E-4</v>
      </c>
      <c r="F11">
        <f t="shared" si="1"/>
        <v>5.2915026221291866E-6</v>
      </c>
      <c r="G11">
        <f t="shared" si="2"/>
        <v>3.0550504633038965E-6</v>
      </c>
    </row>
    <row r="12" spans="1:17" x14ac:dyDescent="0.25">
      <c r="A12" s="3">
        <v>0.2</v>
      </c>
      <c r="B12" s="5">
        <v>-2.7300000000000002E-4</v>
      </c>
      <c r="C12" s="5">
        <v>-3.0400000000000002E-4</v>
      </c>
      <c r="D12" s="5">
        <v>-2.8600000000000001E-4</v>
      </c>
      <c r="E12" s="5">
        <f t="shared" si="0"/>
        <v>-2.876666666666667E-4</v>
      </c>
      <c r="F12">
        <f t="shared" si="1"/>
        <v>1.5567059238447486E-5</v>
      </c>
      <c r="G12">
        <f t="shared" si="2"/>
        <v>8.9876458418085072E-6</v>
      </c>
    </row>
    <row r="13" spans="1:17" x14ac:dyDescent="0.25">
      <c r="A13" s="3">
        <v>0.25</v>
      </c>
      <c r="B13" s="5">
        <v>-1.44E-4</v>
      </c>
      <c r="C13" s="5">
        <v>-1.2300000000000001E-4</v>
      </c>
      <c r="D13" s="5">
        <v>-1.3899999999999999E-4</v>
      </c>
      <c r="E13" s="5">
        <f t="shared" si="0"/>
        <v>-1.3533333333333333E-4</v>
      </c>
      <c r="F13">
        <f t="shared" si="1"/>
        <v>1.0969655114602885E-5</v>
      </c>
      <c r="G13">
        <f t="shared" si="2"/>
        <v>6.3333333333333309E-6</v>
      </c>
    </row>
    <row r="14" spans="1:17" x14ac:dyDescent="0.25">
      <c r="A14" s="3">
        <v>0.3</v>
      </c>
      <c r="B14" s="5">
        <v>-8.2000000000000001E-5</v>
      </c>
      <c r="C14" s="5">
        <v>-6.3999999999999997E-5</v>
      </c>
      <c r="D14" s="5">
        <v>-7.6000000000000004E-5</v>
      </c>
      <c r="E14" s="5">
        <f t="shared" si="0"/>
        <v>-7.3999999999999996E-5</v>
      </c>
      <c r="F14">
        <f t="shared" si="1"/>
        <v>9.1651513899116824E-6</v>
      </c>
      <c r="G14">
        <f t="shared" si="2"/>
        <v>5.2915026221291832E-6</v>
      </c>
    </row>
    <row r="16" spans="1:17" x14ac:dyDescent="0.25">
      <c r="Q16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9F80-AEB0-41B7-B563-75A0D79B3F26}">
  <dimension ref="A1:G15"/>
  <sheetViews>
    <sheetView workbookViewId="0">
      <selection activeCell="P17" sqref="P17"/>
    </sheetView>
  </sheetViews>
  <sheetFormatPr defaultRowHeight="15" x14ac:dyDescent="0.25"/>
  <cols>
    <col min="1" max="1" width="9" style="3"/>
  </cols>
  <sheetData>
    <row r="1" spans="1:7" x14ac:dyDescent="0.25">
      <c r="A1" s="2" t="s">
        <v>0</v>
      </c>
      <c r="B1" s="1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3">
        <v>-0.3</v>
      </c>
      <c r="B2" s="6">
        <v>4.4000000000000002E-4</v>
      </c>
      <c r="C2" s="6">
        <v>4.6999999999999999E-4</v>
      </c>
      <c r="D2" s="6">
        <v>4.4999999999999999E-4</v>
      </c>
      <c r="E2" s="6">
        <f>AVERAGE(B2:D2)</f>
        <v>4.5333333333333337E-4</v>
      </c>
      <c r="F2" s="6">
        <f>_xlfn.STDEV.S(B2:D2)</f>
        <v>1.5275252316519453E-5</v>
      </c>
      <c r="G2" s="6">
        <f>F2/SQRT(3)</f>
        <v>8.8191710368819618E-6</v>
      </c>
    </row>
    <row r="3" spans="1:7" x14ac:dyDescent="0.25">
      <c r="A3" s="3">
        <v>-0.25</v>
      </c>
      <c r="B3" s="6">
        <v>8.0999999999999996E-4</v>
      </c>
      <c r="C3" s="6">
        <v>8.3000000000000001E-4</v>
      </c>
      <c r="D3" s="6">
        <v>8.5999999999999998E-4</v>
      </c>
      <c r="E3" s="6">
        <f t="shared" ref="E3:E14" si="0">AVERAGE(B3:D3)</f>
        <v>8.3333333333333339E-4</v>
      </c>
      <c r="F3" s="6">
        <f t="shared" ref="F3:F14" si="1">_xlfn.STDEV.S(B3:D3)</f>
        <v>2.5166114784235843E-5</v>
      </c>
      <c r="G3" s="6">
        <f t="shared" ref="G3:G14" si="2">F3/SQRT(3)</f>
        <v>1.4529663145135585E-5</v>
      </c>
    </row>
    <row r="4" spans="1:7" x14ac:dyDescent="0.25">
      <c r="A4" s="3">
        <v>-0.2</v>
      </c>
      <c r="B4" s="6">
        <v>1.6100000000000001E-3</v>
      </c>
      <c r="C4" s="6">
        <v>1.67E-3</v>
      </c>
      <c r="D4" s="6">
        <v>1.64E-3</v>
      </c>
      <c r="E4" s="6">
        <f t="shared" si="0"/>
        <v>1.64E-3</v>
      </c>
      <c r="F4" s="6">
        <f t="shared" si="1"/>
        <v>2.999999999999997E-5</v>
      </c>
      <c r="G4" s="6">
        <f t="shared" si="2"/>
        <v>1.7320508075688757E-5</v>
      </c>
    </row>
    <row r="5" spans="1:7" x14ac:dyDescent="0.25">
      <c r="A5" s="3">
        <v>-0.15</v>
      </c>
      <c r="B5" s="6">
        <v>2.8E-3</v>
      </c>
      <c r="C5" s="6">
        <v>2.5000000000000001E-3</v>
      </c>
      <c r="D5" s="6">
        <v>2.7000000000000001E-3</v>
      </c>
      <c r="E5" s="6">
        <f t="shared" si="0"/>
        <v>2.6666666666666666E-3</v>
      </c>
      <c r="F5" s="6">
        <f t="shared" si="1"/>
        <v>1.5275252316519463E-4</v>
      </c>
      <c r="G5" s="6">
        <f t="shared" si="2"/>
        <v>8.8191710368819672E-5</v>
      </c>
    </row>
    <row r="6" spans="1:7" x14ac:dyDescent="0.25">
      <c r="A6" s="3">
        <v>-0.1</v>
      </c>
      <c r="B6" s="6">
        <v>3.1900000000000001E-3</v>
      </c>
      <c r="C6" s="6">
        <v>3.32E-3</v>
      </c>
      <c r="D6" s="6">
        <v>3.2399999999999998E-3</v>
      </c>
      <c r="E6" s="6">
        <f t="shared" si="0"/>
        <v>3.2499999999999999E-3</v>
      </c>
      <c r="F6" s="6">
        <f t="shared" si="1"/>
        <v>6.5574385243019986E-5</v>
      </c>
      <c r="G6" s="6">
        <f t="shared" si="2"/>
        <v>3.7859388972001816E-5</v>
      </c>
    </row>
    <row r="7" spans="1:7" x14ac:dyDescent="0.25">
      <c r="A7" s="3">
        <v>-0.05</v>
      </c>
      <c r="B7" s="6">
        <v>2.4399999999999999E-3</v>
      </c>
      <c r="C7" s="6">
        <v>2.64E-3</v>
      </c>
      <c r="D7" s="6">
        <v>2.5100000000000001E-3</v>
      </c>
      <c r="E7" s="6">
        <f t="shared" si="0"/>
        <v>2.5299999999999997E-3</v>
      </c>
      <c r="F7" s="6">
        <f t="shared" si="1"/>
        <v>1.0148891565092222E-4</v>
      </c>
      <c r="G7" s="6">
        <f t="shared" si="2"/>
        <v>5.8594652770823169E-5</v>
      </c>
    </row>
    <row r="8" spans="1:7" x14ac:dyDescent="0.25">
      <c r="A8" s="3">
        <v>0</v>
      </c>
      <c r="B8" s="6">
        <v>2.2200000000000002E-3</v>
      </c>
      <c r="C8" s="6">
        <v>2.1700000000000001E-3</v>
      </c>
      <c r="D8" s="6">
        <v>2.2499999999999998E-3</v>
      </c>
      <c r="E8" s="6">
        <f t="shared" si="0"/>
        <v>2.2133333333333332E-3</v>
      </c>
      <c r="F8" s="6">
        <f t="shared" si="1"/>
        <v>4.0414518843273713E-5</v>
      </c>
      <c r="G8" s="6">
        <f t="shared" si="2"/>
        <v>2.3333333333333282E-5</v>
      </c>
    </row>
    <row r="9" spans="1:7" x14ac:dyDescent="0.25">
      <c r="A9" s="3">
        <v>0.05</v>
      </c>
      <c r="B9" s="6">
        <v>2.9099999999999998E-3</v>
      </c>
      <c r="C9" s="6">
        <v>2.7299999999999998E-3</v>
      </c>
      <c r="D9" s="6">
        <v>2.8600000000000001E-3</v>
      </c>
      <c r="E9" s="6">
        <f t="shared" si="0"/>
        <v>2.8333333333333331E-3</v>
      </c>
      <c r="F9" s="6">
        <f t="shared" si="1"/>
        <v>9.2915732431775766E-5</v>
      </c>
      <c r="G9" s="6">
        <f t="shared" si="2"/>
        <v>5.3644923131436984E-5</v>
      </c>
    </row>
    <row r="10" spans="1:7" x14ac:dyDescent="0.25">
      <c r="A10" s="3">
        <v>0.1</v>
      </c>
      <c r="B10" s="6">
        <v>3.15E-3</v>
      </c>
      <c r="C10" s="6">
        <v>3.2399999999999998E-3</v>
      </c>
      <c r="D10" s="6">
        <v>3.1900000000000001E-3</v>
      </c>
      <c r="E10" s="6">
        <f t="shared" si="0"/>
        <v>3.1933333333333332E-3</v>
      </c>
      <c r="F10" s="6">
        <f t="shared" si="1"/>
        <v>4.5092497528228835E-5</v>
      </c>
      <c r="G10" s="6">
        <f t="shared" si="2"/>
        <v>2.6034165586355454E-5</v>
      </c>
    </row>
    <row r="11" spans="1:7" x14ac:dyDescent="0.25">
      <c r="A11" s="3">
        <v>0.15</v>
      </c>
      <c r="B11" s="6">
        <v>2.0500000000000002E-3</v>
      </c>
      <c r="C11" s="6">
        <v>2.48E-3</v>
      </c>
      <c r="D11" s="6">
        <v>2.2300000000000002E-3</v>
      </c>
      <c r="E11" s="6">
        <f t="shared" si="0"/>
        <v>2.2533333333333333E-3</v>
      </c>
      <c r="F11" s="6">
        <f t="shared" si="1"/>
        <v>2.1594752448994014E-4</v>
      </c>
      <c r="G11" s="6">
        <f t="shared" si="2"/>
        <v>1.2467736139510025E-4</v>
      </c>
    </row>
    <row r="12" spans="1:7" x14ac:dyDescent="0.25">
      <c r="A12" s="3">
        <v>0.2</v>
      </c>
      <c r="B12" s="6">
        <v>1.07E-3</v>
      </c>
      <c r="C12" s="6">
        <v>1.32E-3</v>
      </c>
      <c r="D12" s="6">
        <v>1.15E-3</v>
      </c>
      <c r="E12" s="6">
        <f t="shared" si="0"/>
        <v>1.1799999999999998E-3</v>
      </c>
      <c r="F12" s="6">
        <f t="shared" si="1"/>
        <v>1.2767145334803705E-4</v>
      </c>
      <c r="G12" s="6">
        <f t="shared" si="2"/>
        <v>7.3711147958319939E-5</v>
      </c>
    </row>
    <row r="13" spans="1:7" x14ac:dyDescent="0.25">
      <c r="A13" s="3">
        <v>0.25</v>
      </c>
      <c r="B13" s="6">
        <v>5.5000000000000003E-4</v>
      </c>
      <c r="C13" s="6">
        <v>6.0999999999999997E-4</v>
      </c>
      <c r="D13" s="6">
        <v>5.6999999999999998E-4</v>
      </c>
      <c r="E13" s="6">
        <f t="shared" si="0"/>
        <v>5.7666666666666663E-4</v>
      </c>
      <c r="F13" s="6">
        <f t="shared" si="1"/>
        <v>3.0550504633038905E-5</v>
      </c>
      <c r="G13" s="6">
        <f t="shared" si="2"/>
        <v>1.7638342073763924E-5</v>
      </c>
    </row>
    <row r="14" spans="1:7" x14ac:dyDescent="0.25">
      <c r="A14" s="3">
        <v>0.3</v>
      </c>
      <c r="B14" s="6">
        <v>2.9999999999999997E-4</v>
      </c>
      <c r="C14" s="6">
        <v>4.0000000000000002E-4</v>
      </c>
      <c r="D14" s="6">
        <v>4.0000000000000002E-4</v>
      </c>
      <c r="E14" s="6">
        <f t="shared" si="0"/>
        <v>3.6666666666666667E-4</v>
      </c>
      <c r="F14" s="6">
        <f t="shared" si="1"/>
        <v>5.7735026918962599E-5</v>
      </c>
      <c r="G14" s="6">
        <f t="shared" si="2"/>
        <v>3.3333333333333348E-5</v>
      </c>
    </row>
    <row r="15" spans="1:7" x14ac:dyDescent="0.25">
      <c r="A15" s="6"/>
      <c r="B15" s="6"/>
      <c r="C15" s="6"/>
      <c r="D15" s="6"/>
      <c r="E15" s="6"/>
      <c r="F15" s="6"/>
      <c r="G15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5701-FC1F-42D3-900A-05664036A4FC}">
  <dimension ref="A1:G14"/>
  <sheetViews>
    <sheetView tabSelected="1" workbookViewId="0">
      <selection activeCell="R18" sqref="R18"/>
    </sheetView>
  </sheetViews>
  <sheetFormatPr defaultRowHeight="15" x14ac:dyDescent="0.25"/>
  <cols>
    <col min="1" max="1" width="9" style="3"/>
  </cols>
  <sheetData>
    <row r="1" spans="1:7" x14ac:dyDescent="0.25">
      <c r="A1" s="2" t="s">
        <v>0</v>
      </c>
      <c r="B1" s="1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3">
        <v>-0.3</v>
      </c>
      <c r="B2" s="6">
        <v>-3.4000000000000002E-4</v>
      </c>
      <c r="C2" s="6">
        <v>-3.6999999999999999E-4</v>
      </c>
      <c r="D2" s="6">
        <v>-3.5E-4</v>
      </c>
      <c r="E2" s="6">
        <f>AVERAGE(B2:D2)</f>
        <v>-3.5333333333333332E-4</v>
      </c>
      <c r="F2" s="6">
        <f>_xlfn.STDEV.S(B2:D2)</f>
        <v>1.5275252316519453E-5</v>
      </c>
      <c r="G2" s="6">
        <f>F2/SQRT(3)</f>
        <v>8.8191710368819618E-6</v>
      </c>
    </row>
    <row r="3" spans="1:7" x14ac:dyDescent="0.25">
      <c r="A3" s="3">
        <v>-0.25</v>
      </c>
      <c r="B3" s="6">
        <v>-6.4000000000000005E-4</v>
      </c>
      <c r="C3" s="6">
        <v>-6.0999999999999997E-4</v>
      </c>
      <c r="D3" s="6">
        <v>-6.7000000000000002E-4</v>
      </c>
      <c r="E3" s="6">
        <f t="shared" ref="E3:E13" si="0">AVERAGE(B3:D3)</f>
        <v>-6.4000000000000005E-4</v>
      </c>
      <c r="F3" s="6">
        <f t="shared" ref="F3:F13" si="1">_xlfn.STDEV.S(B3:D3)</f>
        <v>3.0000000000000024E-5</v>
      </c>
      <c r="G3" s="6">
        <f t="shared" ref="G3:G14" si="2">F3/SQRT(3)</f>
        <v>1.7320508075688787E-5</v>
      </c>
    </row>
    <row r="4" spans="1:7" x14ac:dyDescent="0.25">
      <c r="A4" s="3">
        <v>-0.2</v>
      </c>
      <c r="B4" s="6">
        <v>-1.3600000000000001E-3</v>
      </c>
      <c r="C4" s="6">
        <v>-1.32E-3</v>
      </c>
      <c r="D4" s="6">
        <v>-1.4E-3</v>
      </c>
      <c r="E4" s="6">
        <f t="shared" si="0"/>
        <v>-1.3600000000000001E-3</v>
      </c>
      <c r="F4" s="6">
        <f t="shared" si="1"/>
        <v>3.9999999999999996E-5</v>
      </c>
      <c r="G4" s="6">
        <f t="shared" si="2"/>
        <v>2.3094010767585031E-5</v>
      </c>
    </row>
    <row r="5" spans="1:7" x14ac:dyDescent="0.25">
      <c r="A5" s="3">
        <v>-0.15</v>
      </c>
      <c r="B5" s="6">
        <v>-2.4099999999999998E-3</v>
      </c>
      <c r="C5" s="6">
        <v>-2.4499999999999999E-3</v>
      </c>
      <c r="D5" s="6">
        <v>-2.4399999999999999E-3</v>
      </c>
      <c r="E5" s="6">
        <f t="shared" si="0"/>
        <v>-2.4333333333333329E-3</v>
      </c>
      <c r="F5" s="6">
        <f t="shared" si="1"/>
        <v>2.0816659994661382E-5</v>
      </c>
      <c r="G5" s="6">
        <f t="shared" si="2"/>
        <v>1.2018504251546664E-5</v>
      </c>
    </row>
    <row r="6" spans="1:7" x14ac:dyDescent="0.25">
      <c r="A6" s="3">
        <v>-0.1</v>
      </c>
      <c r="B6" s="6">
        <v>-2.5300000000000001E-3</v>
      </c>
      <c r="C6" s="6">
        <v>-2.5699999999999998E-3</v>
      </c>
      <c r="D6" s="6">
        <v>-2.5100000000000001E-3</v>
      </c>
      <c r="E6" s="6">
        <f t="shared" si="0"/>
        <v>-2.5366666666666667E-3</v>
      </c>
      <c r="F6" s="6">
        <f t="shared" si="1"/>
        <v>3.0550504633038776E-5</v>
      </c>
      <c r="G6" s="6">
        <f t="shared" si="2"/>
        <v>1.7638342073763849E-5</v>
      </c>
    </row>
    <row r="7" spans="1:7" x14ac:dyDescent="0.25">
      <c r="A7" s="3">
        <v>-0.05</v>
      </c>
      <c r="B7" s="6">
        <v>-1.17E-3</v>
      </c>
      <c r="C7" s="6">
        <v>-1.1000000000000001E-3</v>
      </c>
      <c r="D7" s="6">
        <v>-1.15E-3</v>
      </c>
      <c r="E7" s="6">
        <f t="shared" si="0"/>
        <v>-1.1400000000000002E-3</v>
      </c>
      <c r="F7" s="6">
        <f t="shared" si="1"/>
        <v>3.6055512754639867E-5</v>
      </c>
      <c r="G7" s="6">
        <f t="shared" si="2"/>
        <v>2.0816659994661315E-5</v>
      </c>
    </row>
    <row r="8" spans="1:7" x14ac:dyDescent="0.25">
      <c r="A8" s="3">
        <v>0</v>
      </c>
      <c r="B8" s="6">
        <v>-4.2999999999999999E-4</v>
      </c>
      <c r="C8" s="6">
        <v>-3.8000000000000002E-4</v>
      </c>
      <c r="D8" s="6">
        <v>-4.0999999999999999E-4</v>
      </c>
      <c r="E8" s="6">
        <f t="shared" si="0"/>
        <v>-4.0666666666666667E-4</v>
      </c>
      <c r="F8" s="6">
        <f t="shared" si="1"/>
        <v>2.5166114784235816E-5</v>
      </c>
      <c r="G8" s="6">
        <f t="shared" si="2"/>
        <v>1.452966314513557E-5</v>
      </c>
    </row>
    <row r="9" spans="1:7" x14ac:dyDescent="0.25">
      <c r="A9" s="3">
        <v>0.05</v>
      </c>
      <c r="B9" s="6">
        <v>1.4E-3</v>
      </c>
      <c r="C9" s="6">
        <v>1.5E-3</v>
      </c>
      <c r="D9" s="6">
        <v>1.6999999999999999E-3</v>
      </c>
      <c r="E9" s="6">
        <f t="shared" si="0"/>
        <v>1.5333333333333334E-3</v>
      </c>
      <c r="F9" s="6">
        <f t="shared" si="1"/>
        <v>1.5275252316519463E-4</v>
      </c>
      <c r="G9" s="6">
        <f t="shared" si="2"/>
        <v>8.8191710368819672E-5</v>
      </c>
    </row>
    <row r="10" spans="1:7" x14ac:dyDescent="0.25">
      <c r="A10" s="3">
        <v>0.1</v>
      </c>
      <c r="B10" s="6">
        <v>2.7299999999999998E-3</v>
      </c>
      <c r="C10" s="6">
        <v>2.6900000000000001E-3</v>
      </c>
      <c r="D10" s="6">
        <v>2.7499999999999998E-3</v>
      </c>
      <c r="E10" s="6">
        <f t="shared" si="0"/>
        <v>2.7233333333333332E-3</v>
      </c>
      <c r="F10" s="6">
        <f t="shared" si="1"/>
        <v>3.0550504633038776E-5</v>
      </c>
      <c r="G10" s="6">
        <f t="shared" si="2"/>
        <v>1.7638342073763849E-5</v>
      </c>
    </row>
    <row r="11" spans="1:7" x14ac:dyDescent="0.25">
      <c r="A11" s="3">
        <v>0.15</v>
      </c>
      <c r="B11" s="6">
        <v>1.9E-3</v>
      </c>
      <c r="C11" s="6">
        <v>2.0100000000000001E-3</v>
      </c>
      <c r="D11" s="6">
        <v>1.6999999999999999E-3</v>
      </c>
      <c r="E11" s="6">
        <f t="shared" si="0"/>
        <v>1.8700000000000001E-3</v>
      </c>
      <c r="F11" s="6">
        <f t="shared" si="1"/>
        <v>1.5716233645501719E-4</v>
      </c>
      <c r="G11" s="6">
        <f t="shared" si="2"/>
        <v>9.0737717258774722E-5</v>
      </c>
    </row>
    <row r="12" spans="1:7" x14ac:dyDescent="0.25">
      <c r="A12" s="3">
        <v>0.2</v>
      </c>
      <c r="B12" s="6">
        <v>9.7000000000000005E-4</v>
      </c>
      <c r="C12" s="6">
        <v>9.1E-4</v>
      </c>
      <c r="D12" s="6">
        <v>9.6000000000000002E-4</v>
      </c>
      <c r="E12" s="6">
        <f t="shared" si="0"/>
        <v>9.4666666666666673E-4</v>
      </c>
      <c r="F12" s="6">
        <f t="shared" si="1"/>
        <v>3.2145502536643204E-5</v>
      </c>
      <c r="G12" s="6">
        <f t="shared" si="2"/>
        <v>1.8559214542766751E-5</v>
      </c>
    </row>
    <row r="13" spans="1:7" x14ac:dyDescent="0.25">
      <c r="A13" s="3">
        <v>0.25</v>
      </c>
      <c r="B13" s="6">
        <v>4.6999999999999999E-4</v>
      </c>
      <c r="C13" s="6">
        <v>5.2999999999999998E-4</v>
      </c>
      <c r="D13" s="6">
        <v>4.8999999999999998E-4</v>
      </c>
      <c r="E13" s="6">
        <f t="shared" si="0"/>
        <v>4.9666666666666663E-4</v>
      </c>
      <c r="F13" s="6">
        <f t="shared" si="1"/>
        <v>3.0550504633038932E-5</v>
      </c>
      <c r="G13" s="6">
        <f t="shared" si="2"/>
        <v>1.7638342073763937E-5</v>
      </c>
    </row>
    <row r="14" spans="1:7" x14ac:dyDescent="0.25">
      <c r="A14" s="3">
        <v>0.3</v>
      </c>
      <c r="B14" s="6">
        <v>2.5999999999999998E-4</v>
      </c>
      <c r="C14" s="6">
        <v>3.2000000000000003E-4</v>
      </c>
      <c r="D14" s="6">
        <v>2.9E-4</v>
      </c>
      <c r="E14" s="6">
        <f t="shared" ref="E14" si="3">AVERAGE(B14:D14)</f>
        <v>2.9E-4</v>
      </c>
      <c r="F14" s="6">
        <f t="shared" ref="F14" si="4">_xlfn.STDEV.S(B14:D14)</f>
        <v>3.0000000000000024E-5</v>
      </c>
      <c r="G14" s="6">
        <f t="shared" si="2"/>
        <v>1.7320508075688787E-5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4BE2-1964-4A43-85B7-58D09663C479}">
  <dimension ref="A1:G14"/>
  <sheetViews>
    <sheetView workbookViewId="0">
      <selection activeCell="O19" sqref="O19"/>
    </sheetView>
  </sheetViews>
  <sheetFormatPr defaultRowHeight="15" x14ac:dyDescent="0.25"/>
  <cols>
    <col min="1" max="1" width="9" style="3"/>
  </cols>
  <sheetData>
    <row r="1" spans="1:7" x14ac:dyDescent="0.25">
      <c r="A1" s="2" t="s">
        <v>0</v>
      </c>
      <c r="B1" s="1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3">
        <v>-0.3</v>
      </c>
      <c r="B2" s="6">
        <v>9.7000000000000005E-4</v>
      </c>
      <c r="C2" s="6">
        <v>1.08E-3</v>
      </c>
      <c r="D2" s="6">
        <v>1.1000000000000001E-3</v>
      </c>
      <c r="E2" s="6">
        <f>AVERAGE(B2:D2)</f>
        <v>1.0499999999999999E-3</v>
      </c>
      <c r="F2" s="6">
        <f>_xlfn.STDEV.S(B2:D2)</f>
        <v>6.9999999999999994E-5</v>
      </c>
      <c r="G2" s="6">
        <f>F2/SQRT(3)</f>
        <v>4.0414518843273801E-5</v>
      </c>
    </row>
    <row r="3" spans="1:7" x14ac:dyDescent="0.25">
      <c r="A3" s="3">
        <v>-0.25</v>
      </c>
      <c r="B3" s="6">
        <v>2.0899999999999998E-3</v>
      </c>
      <c r="C3" s="6">
        <v>1.98E-3</v>
      </c>
      <c r="D3" s="6">
        <v>1.9300000000000001E-3</v>
      </c>
      <c r="E3" s="6">
        <f t="shared" ref="E3:E14" si="0">AVERAGE(B3:D3)</f>
        <v>2E-3</v>
      </c>
      <c r="F3" s="6">
        <f t="shared" ref="F3:F14" si="1">_xlfn.STDEV.S(B3:D3)</f>
        <v>8.1853527718724382E-5</v>
      </c>
      <c r="G3" s="6">
        <f t="shared" ref="G3:G14" si="2">F3/SQRT(3)</f>
        <v>4.7258156262526018E-5</v>
      </c>
    </row>
    <row r="4" spans="1:7" x14ac:dyDescent="0.25">
      <c r="A4" s="3">
        <v>-0.2</v>
      </c>
      <c r="B4" s="6">
        <v>3.1199999999999999E-3</v>
      </c>
      <c r="C4" s="6">
        <v>3.0899999999999999E-3</v>
      </c>
      <c r="D4" s="6">
        <v>3.0300000000000001E-3</v>
      </c>
      <c r="E4" s="6">
        <f>AVERAGE(B4:D4)</f>
        <v>3.0799999999999998E-3</v>
      </c>
      <c r="F4" s="6">
        <f>_xlfn.STDEV.S(B4:D4)</f>
        <v>4.5825756949558287E-5</v>
      </c>
      <c r="G4" s="6">
        <f t="shared" si="2"/>
        <v>2.6457513110645841E-5</v>
      </c>
    </row>
    <row r="5" spans="1:7" x14ac:dyDescent="0.25">
      <c r="A5" s="3">
        <v>-0.15</v>
      </c>
      <c r="B5" s="6">
        <v>2.5300000000000001E-3</v>
      </c>
      <c r="C5" s="6">
        <v>2.4099999999999998E-3</v>
      </c>
      <c r="D5" s="6">
        <v>2.47E-3</v>
      </c>
      <c r="E5" s="6">
        <f t="shared" si="0"/>
        <v>2.47E-3</v>
      </c>
      <c r="F5" s="6">
        <f t="shared" si="1"/>
        <v>6.0000000000000157E-5</v>
      </c>
      <c r="G5" s="6">
        <f t="shared" si="2"/>
        <v>3.4641016151377642E-5</v>
      </c>
    </row>
    <row r="6" spans="1:7" x14ac:dyDescent="0.25">
      <c r="A6" s="3">
        <v>-0.1</v>
      </c>
      <c r="B6" s="6">
        <v>1.64E-3</v>
      </c>
      <c r="C6" s="6">
        <v>1.97E-3</v>
      </c>
      <c r="D6" s="6">
        <v>2.0100000000000001E-3</v>
      </c>
      <c r="E6" s="6">
        <f t="shared" si="0"/>
        <v>1.8733333333333334E-3</v>
      </c>
      <c r="F6" s="6">
        <f t="shared" si="1"/>
        <v>2.0305992547357379E-4</v>
      </c>
      <c r="G6" s="6">
        <f t="shared" si="2"/>
        <v>1.1723670263379318E-4</v>
      </c>
    </row>
    <row r="7" spans="1:7" x14ac:dyDescent="0.25">
      <c r="A7" s="3">
        <v>-0.05</v>
      </c>
      <c r="B7" s="6">
        <v>2.6700000000000001E-3</v>
      </c>
      <c r="C7" s="6">
        <v>2.5799999999999998E-3</v>
      </c>
      <c r="D7" s="6">
        <v>2.64E-3</v>
      </c>
      <c r="E7" s="6">
        <f t="shared" si="0"/>
        <v>2.63E-3</v>
      </c>
      <c r="F7" s="6">
        <f t="shared" si="1"/>
        <v>4.5825756949558524E-5</v>
      </c>
      <c r="G7" s="6">
        <f t="shared" si="2"/>
        <v>2.645751311064598E-5</v>
      </c>
    </row>
    <row r="8" spans="1:7" x14ac:dyDescent="0.25">
      <c r="A8" s="3">
        <v>0</v>
      </c>
      <c r="B8" s="6">
        <v>3.1800000000000001E-3</v>
      </c>
      <c r="C8" s="6">
        <v>3.2399999999999998E-3</v>
      </c>
      <c r="D8" s="6">
        <v>3.2100000000000002E-3</v>
      </c>
      <c r="E8" s="6">
        <f t="shared" si="0"/>
        <v>3.2099999999999997E-3</v>
      </c>
      <c r="F8" s="6">
        <f t="shared" si="1"/>
        <v>2.9999999999999862E-5</v>
      </c>
      <c r="G8" s="6">
        <f t="shared" si="2"/>
        <v>1.7320508075688696E-5</v>
      </c>
    </row>
    <row r="9" spans="1:7" x14ac:dyDescent="0.25">
      <c r="A9" s="3">
        <v>0.05</v>
      </c>
      <c r="B9" s="6">
        <v>2.3900000000000002E-3</v>
      </c>
      <c r="C9" s="6">
        <v>2.49E-3</v>
      </c>
      <c r="D9" s="6">
        <v>2.48E-3</v>
      </c>
      <c r="E9" s="6">
        <f t="shared" si="0"/>
        <v>2.4533333333333334E-3</v>
      </c>
      <c r="F9" s="6">
        <f t="shared" si="1"/>
        <v>5.5075705472860919E-5</v>
      </c>
      <c r="G9" s="6">
        <f t="shared" si="2"/>
        <v>3.1797973380564797E-5</v>
      </c>
    </row>
    <row r="10" spans="1:7" x14ac:dyDescent="0.25">
      <c r="A10" s="3">
        <v>0.1</v>
      </c>
      <c r="B10" s="6">
        <v>1.5299999999999999E-3</v>
      </c>
      <c r="C10" s="6">
        <v>1.89E-3</v>
      </c>
      <c r="D10" s="6">
        <v>1.74E-3</v>
      </c>
      <c r="E10" s="6">
        <f>AVERAGE(B10:D10)</f>
        <v>1.72E-3</v>
      </c>
      <c r="F10" s="6">
        <f>_xlfn.STDEV.S(B10:D10)</f>
        <v>1.8083141320025128E-4</v>
      </c>
      <c r="G10" s="6">
        <f t="shared" si="2"/>
        <v>1.0440306508910553E-4</v>
      </c>
    </row>
    <row r="11" spans="1:7" x14ac:dyDescent="0.25">
      <c r="A11" s="3">
        <v>0.15</v>
      </c>
      <c r="B11" s="6">
        <v>2.6800000000000001E-3</v>
      </c>
      <c r="C11" s="6">
        <v>2.5699999999999998E-3</v>
      </c>
      <c r="D11" s="6">
        <v>2.5300000000000001E-3</v>
      </c>
      <c r="E11" s="6">
        <f t="shared" si="0"/>
        <v>2.5933333333333333E-3</v>
      </c>
      <c r="F11" s="6">
        <f t="shared" si="1"/>
        <v>7.7674534651540314E-5</v>
      </c>
      <c r="G11" s="6">
        <f t="shared" si="2"/>
        <v>4.4845413490245721E-5</v>
      </c>
    </row>
    <row r="12" spans="1:7" x14ac:dyDescent="0.25">
      <c r="A12" s="3">
        <v>0.2</v>
      </c>
      <c r="B12" s="6">
        <v>3.3E-3</v>
      </c>
      <c r="C12" s="6">
        <v>3.16E-3</v>
      </c>
      <c r="D12" s="6">
        <v>3.2499999999999999E-3</v>
      </c>
      <c r="E12" s="6">
        <f t="shared" si="0"/>
        <v>3.2366666666666668E-3</v>
      </c>
      <c r="F12" s="6">
        <f t="shared" si="1"/>
        <v>7.0945988845975825E-5</v>
      </c>
      <c r="G12" s="6">
        <f t="shared" si="2"/>
        <v>4.0960685758148333E-5</v>
      </c>
    </row>
    <row r="13" spans="1:7" x14ac:dyDescent="0.25">
      <c r="A13" s="3">
        <v>0.25</v>
      </c>
      <c r="B13" s="6">
        <v>2.66E-3</v>
      </c>
      <c r="C13" s="6">
        <v>2.5400000000000002E-3</v>
      </c>
      <c r="D13" s="6">
        <v>2.6199999999999999E-3</v>
      </c>
      <c r="E13" s="6">
        <f t="shared" si="0"/>
        <v>2.6066666666666669E-3</v>
      </c>
      <c r="F13" s="6">
        <f t="shared" si="1"/>
        <v>6.1101009266077797E-5</v>
      </c>
      <c r="G13" s="6">
        <f t="shared" si="2"/>
        <v>3.5276684147527834E-5</v>
      </c>
    </row>
    <row r="14" spans="1:7" x14ac:dyDescent="0.25">
      <c r="A14" s="3">
        <v>0.3</v>
      </c>
      <c r="B14" s="6">
        <v>1.4E-3</v>
      </c>
      <c r="C14" s="6">
        <v>1.57E-3</v>
      </c>
      <c r="D14" s="6">
        <v>1.6100000000000001E-3</v>
      </c>
      <c r="E14" s="6">
        <f t="shared" si="0"/>
        <v>1.5266666666666666E-3</v>
      </c>
      <c r="F14" s="6">
        <f t="shared" si="1"/>
        <v>1.1150485789118493E-4</v>
      </c>
      <c r="G14" s="6">
        <f t="shared" si="2"/>
        <v>6.4377359719426593E-5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D878-256C-411C-AF38-ABCD580FB4B8}">
  <dimension ref="A1:G14"/>
  <sheetViews>
    <sheetView workbookViewId="0">
      <selection activeCell="P24" sqref="P24"/>
    </sheetView>
  </sheetViews>
  <sheetFormatPr defaultRowHeight="15" x14ac:dyDescent="0.25"/>
  <sheetData>
    <row r="1" spans="1:7" x14ac:dyDescent="0.25">
      <c r="A1" s="2" t="s">
        <v>0</v>
      </c>
      <c r="B1" s="1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3">
        <v>-0.3</v>
      </c>
      <c r="B2" s="6">
        <v>8.5999999999999998E-4</v>
      </c>
      <c r="C2" s="6">
        <v>4.4000000000000002E-4</v>
      </c>
      <c r="D2" s="6">
        <v>7.9000000000000001E-4</v>
      </c>
      <c r="E2" s="6">
        <f>AVERAGE(B2:D2)</f>
        <v>6.9666666666666661E-4</v>
      </c>
      <c r="F2" s="6">
        <f>_xlfn.STDEV.S(B2:D2)</f>
        <v>2.2501851775650228E-4</v>
      </c>
      <c r="G2">
        <f>F2/SQRT(3)</f>
        <v>1.2991450179936719E-4</v>
      </c>
    </row>
    <row r="3" spans="1:7" x14ac:dyDescent="0.25">
      <c r="A3" s="3">
        <v>-0.25</v>
      </c>
      <c r="B3" s="6">
        <v>1.6900000000000001E-3</v>
      </c>
      <c r="C3" s="6">
        <v>7.9000000000000001E-4</v>
      </c>
      <c r="D3" s="6">
        <v>1.47E-3</v>
      </c>
      <c r="E3" s="6">
        <f t="shared" ref="E3:E14" si="0">AVERAGE(B3:D3)</f>
        <v>1.3166666666666667E-3</v>
      </c>
      <c r="F3" s="6">
        <f t="shared" ref="F3:F14" si="1">_xlfn.STDEV.S(B3:D3)</f>
        <v>4.6918368826434425E-4</v>
      </c>
      <c r="G3">
        <f t="shared" ref="G3:G14" si="2">F3/SQRT(3)</f>
        <v>2.7088332871880063E-4</v>
      </c>
    </row>
    <row r="4" spans="1:7" x14ac:dyDescent="0.25">
      <c r="A4" s="3">
        <v>-0.2</v>
      </c>
      <c r="B4" s="6">
        <v>3.1099999999999999E-3</v>
      </c>
      <c r="C4" s="6">
        <v>1.4499999999999999E-3</v>
      </c>
      <c r="D4" s="6">
        <v>2.7599999999999999E-3</v>
      </c>
      <c r="E4" s="6">
        <f t="shared" si="0"/>
        <v>2.4399999999999999E-3</v>
      </c>
      <c r="F4" s="6">
        <f t="shared" si="1"/>
        <v>8.7504285609334587E-4</v>
      </c>
      <c r="G4">
        <f t="shared" si="2"/>
        <v>5.0520622851795219E-4</v>
      </c>
    </row>
    <row r="5" spans="1:7" x14ac:dyDescent="0.25">
      <c r="A5" s="3">
        <v>-0.15</v>
      </c>
      <c r="B5" s="6">
        <v>4.4000000000000003E-3</v>
      </c>
      <c r="C5" s="6">
        <v>2.81E-3</v>
      </c>
      <c r="D5" s="6">
        <v>4.1900000000000001E-3</v>
      </c>
      <c r="E5" s="6">
        <f t="shared" si="0"/>
        <v>3.8E-3</v>
      </c>
      <c r="F5" s="6">
        <f t="shared" si="1"/>
        <v>8.6377080293327827E-4</v>
      </c>
      <c r="G5">
        <f t="shared" si="2"/>
        <v>4.9869830559166742E-4</v>
      </c>
    </row>
    <row r="6" spans="1:7" x14ac:dyDescent="0.25">
      <c r="A6" s="3">
        <v>-0.1</v>
      </c>
      <c r="B6" s="6">
        <v>4.7499999999999999E-3</v>
      </c>
      <c r="C6" s="6">
        <v>4.1700000000000001E-3</v>
      </c>
      <c r="D6" s="6">
        <v>4.6699999999999997E-3</v>
      </c>
      <c r="E6" s="6">
        <f t="shared" si="0"/>
        <v>4.5300000000000002E-3</v>
      </c>
      <c r="F6" s="6">
        <f t="shared" si="1"/>
        <v>3.1432467291003406E-4</v>
      </c>
      <c r="G6">
        <f t="shared" si="2"/>
        <v>1.8147543451754925E-4</v>
      </c>
    </row>
    <row r="7" spans="1:7" x14ac:dyDescent="0.25">
      <c r="A7" s="3">
        <v>-0.05</v>
      </c>
      <c r="B7" s="6">
        <v>5.0299999999999997E-3</v>
      </c>
      <c r="C7" s="6">
        <v>4.62E-3</v>
      </c>
      <c r="D7" s="6">
        <v>5.0000000000000001E-3</v>
      </c>
      <c r="E7" s="6">
        <f t="shared" si="0"/>
        <v>4.8833333333333333E-3</v>
      </c>
      <c r="F7" s="6">
        <f t="shared" si="1"/>
        <v>2.285461295522926E-4</v>
      </c>
      <c r="G7">
        <f t="shared" si="2"/>
        <v>1.3195116941926323E-4</v>
      </c>
    </row>
    <row r="8" spans="1:7" x14ac:dyDescent="0.25">
      <c r="A8" s="3">
        <v>0</v>
      </c>
      <c r="B8" s="6">
        <v>5.0000000000000001E-3</v>
      </c>
      <c r="C8" s="6">
        <v>4.9800000000000001E-3</v>
      </c>
      <c r="D8" s="6">
        <v>4.9800000000000001E-3</v>
      </c>
      <c r="E8" s="6">
        <f t="shared" si="0"/>
        <v>4.9866666666666662E-3</v>
      </c>
      <c r="F8" s="6">
        <f t="shared" si="1"/>
        <v>1.1547005383792546E-5</v>
      </c>
      <c r="G8">
        <f t="shared" si="2"/>
        <v>6.6666666666666853E-6</v>
      </c>
    </row>
    <row r="9" spans="1:7" x14ac:dyDescent="0.25">
      <c r="A9" s="3">
        <v>0.05</v>
      </c>
      <c r="B9" s="6">
        <v>4.6299999999999996E-3</v>
      </c>
      <c r="C9" s="6">
        <v>5.0099999999999997E-3</v>
      </c>
      <c r="D9" s="6">
        <v>4.62E-3</v>
      </c>
      <c r="E9" s="6">
        <f t="shared" si="0"/>
        <v>4.7533333333333325E-3</v>
      </c>
      <c r="F9" s="6">
        <f t="shared" si="1"/>
        <v>2.2233608194203053E-4</v>
      </c>
      <c r="G9">
        <f t="shared" si="2"/>
        <v>1.2836579675979803E-4</v>
      </c>
    </row>
    <row r="10" spans="1:7" x14ac:dyDescent="0.25">
      <c r="A10" s="3">
        <v>0.1</v>
      </c>
      <c r="B10" s="6">
        <v>4.1999999999999997E-3</v>
      </c>
      <c r="C10" s="6">
        <v>4.6699999999999997E-3</v>
      </c>
      <c r="D10" s="6">
        <v>4.1700000000000001E-3</v>
      </c>
      <c r="E10" s="6">
        <f t="shared" si="0"/>
        <v>4.3466666666666662E-3</v>
      </c>
      <c r="F10" s="6">
        <f t="shared" si="1"/>
        <v>2.8041635710730794E-4</v>
      </c>
      <c r="G10">
        <f t="shared" si="2"/>
        <v>1.6189845926107847E-4</v>
      </c>
    </row>
    <row r="11" spans="1:7" x14ac:dyDescent="0.25">
      <c r="A11" s="3">
        <v>0.15</v>
      </c>
      <c r="B11" s="6">
        <v>2.81E-3</v>
      </c>
      <c r="C11" s="6">
        <v>4.1900000000000001E-3</v>
      </c>
      <c r="D11" s="6">
        <v>2.7699999999999999E-3</v>
      </c>
      <c r="E11" s="6">
        <f t="shared" si="0"/>
        <v>3.2566666666666668E-3</v>
      </c>
      <c r="F11" s="6">
        <f t="shared" si="1"/>
        <v>8.0853777483388706E-4</v>
      </c>
      <c r="G11">
        <f t="shared" si="2"/>
        <v>4.6680950195032576E-4</v>
      </c>
    </row>
    <row r="12" spans="1:7" x14ac:dyDescent="0.25">
      <c r="A12" s="3">
        <v>0.2</v>
      </c>
      <c r="B12" s="6">
        <v>1.5100000000000001E-3</v>
      </c>
      <c r="C12" s="6">
        <v>2.7399999999999998E-3</v>
      </c>
      <c r="D12" s="6">
        <v>1.48E-3</v>
      </c>
      <c r="E12" s="6">
        <f t="shared" si="0"/>
        <v>1.9100000000000002E-3</v>
      </c>
      <c r="F12" s="6">
        <f t="shared" si="1"/>
        <v>7.1895757872074753E-4</v>
      </c>
      <c r="G12">
        <f t="shared" si="2"/>
        <v>4.1509035161034518E-4</v>
      </c>
    </row>
    <row r="13" spans="1:7" x14ac:dyDescent="0.25">
      <c r="A13" s="3">
        <v>0.25</v>
      </c>
      <c r="B13" s="6">
        <v>7.9000000000000001E-4</v>
      </c>
      <c r="C13" s="6">
        <v>1.4499999999999999E-3</v>
      </c>
      <c r="D13" s="6">
        <v>7.9000000000000001E-4</v>
      </c>
      <c r="E13" s="6">
        <f t="shared" si="0"/>
        <v>1.0099999999999998E-3</v>
      </c>
      <c r="F13" s="6">
        <f t="shared" si="1"/>
        <v>3.8105117766515292E-4</v>
      </c>
      <c r="G13">
        <f t="shared" si="2"/>
        <v>2.1999999999999995E-4</v>
      </c>
    </row>
    <row r="14" spans="1:7" x14ac:dyDescent="0.25">
      <c r="A14" s="3">
        <v>0.3</v>
      </c>
      <c r="B14" s="6">
        <v>4.4000000000000002E-4</v>
      </c>
      <c r="C14" s="6">
        <v>7.7999999999999999E-4</v>
      </c>
      <c r="D14" s="6">
        <v>4.6000000000000001E-4</v>
      </c>
      <c r="E14" s="6">
        <f t="shared" si="0"/>
        <v>5.6000000000000006E-4</v>
      </c>
      <c r="F14" s="6">
        <f t="shared" si="1"/>
        <v>1.9078784028338911E-4</v>
      </c>
      <c r="G14">
        <f t="shared" si="2"/>
        <v>1.1015141094572204E-4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b2b5d1-9a09-4104-88ef-13ec0889a5d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EDE587AEB5C140B013A20CD7CEF1C6" ma:contentTypeVersion="18" ma:contentTypeDescription="Create a new document." ma:contentTypeScope="" ma:versionID="6fb0b3211a189f93a52c305a416d26d7">
  <xsd:schema xmlns:xsd="http://www.w3.org/2001/XMLSchema" xmlns:xs="http://www.w3.org/2001/XMLSchema" xmlns:p="http://schemas.microsoft.com/office/2006/metadata/properties" xmlns:ns3="7eb2b5d1-9a09-4104-88ef-13ec0889a5df" xmlns:ns4="f58c4a60-6526-4317-835c-ec63a1255d78" targetNamespace="http://schemas.microsoft.com/office/2006/metadata/properties" ma:root="true" ma:fieldsID="b8aeca6a6e80466f925143fb3989b038" ns3:_="" ns4:_="">
    <xsd:import namespace="7eb2b5d1-9a09-4104-88ef-13ec0889a5df"/>
    <xsd:import namespace="f58c4a60-6526-4317-835c-ec63a1255d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2b5d1-9a09-4104-88ef-13ec0889a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c4a60-6526-4317-835c-ec63a1255d7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89D39D-3203-4525-9ADE-865E2FEA8628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7eb2b5d1-9a09-4104-88ef-13ec0889a5df"/>
    <ds:schemaRef ds:uri="f58c4a60-6526-4317-835c-ec63a1255d78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111525-1C93-4F35-AE8C-EC90709E2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2b5d1-9a09-4104-88ef-13ec0889a5df"/>
    <ds:schemaRef ds:uri="f58c4a60-6526-4317-835c-ec63a1255d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E12436-00D9-40AA-B947-25FC00037C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1Coil CW</vt:lpstr>
      <vt:lpstr>1Coil CCW</vt:lpstr>
      <vt:lpstr>2Coil CW + CW</vt:lpstr>
      <vt:lpstr>2Coil CW + CCW</vt:lpstr>
      <vt:lpstr>3Coil CW +CW + CW</vt:lpstr>
      <vt:lpstr>3Coil Homogeneous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Blacklaw, Todd</dc:creator>
  <cp:lastModifiedBy>Blacklaw, Todd</cp:lastModifiedBy>
  <dcterms:created xsi:type="dcterms:W3CDTF">2024-10-21T12:57:23Z</dcterms:created>
  <dcterms:modified xsi:type="dcterms:W3CDTF">2024-11-02T19:58:11Z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0x0101003CEDE587AEB5C140B013A20CD7CEF1C6</vt:lpwstr>
  </property>
</Properties>
</file>