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defaultThemeVersion="124226"/>
  <xr:revisionPtr revIDLastSave="0" documentId="11_02CB7A9A068824FD31E0B3E33F30D6537C50F738" xr6:coauthVersionLast="47" xr6:coauthVersionMax="47" xr10:uidLastSave="{00000000-0000-0000-0000-000000000000}"/>
  <bookViews>
    <workbookView xWindow="1635" yWindow="-210" windowWidth="12120" windowHeight="9120" tabRatio="821" firstSheet="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G8" i="107"/>
  <c r="G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<sst xmlns="http://schemas.openxmlformats.org/spreadsheetml/2006/main" count="256" uniqueCount="194">
  <si>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</si>
  <si>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</si>
  <si>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</si>
  <si>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</si>
  <si>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</si>
  <si>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</si>
  <si>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</si>
  <si>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</si>
  <si>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</si>
  <si>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</si>
  <si>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</si>
  <si>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</si>
  <si>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</si>
  <si>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</si>
  <si>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</si>
  <si>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</si>
  <si>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</si>
  <si>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</si>
  <si>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</si>
  <si>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</si>
  <si>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</si>
  <si>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</si>
  <si>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</si>
  <si>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</si>
  <si>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</si>
  <si>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</si>
  <si>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Sample Project</t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</si>
  <si>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</si>
  <si>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</si>
  <si>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</si>
  <si>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</si>
  <si>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</si>
  <si>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</si>
  <si>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</si>
  <si>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</si>
  <si>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</si>
  <si>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</si>
  <si>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</si>
  <si>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</si>
  <si>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</si>
  <si>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</si>
  <si>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</si>
  <si>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Check add role "CanExportAllCarrierChoises": This will be typically set for System users only</t>
  </si>
  <si>
    <t>TC1</t>
  </si>
  <si>
    <t>Checking new role is added</t>
  </si>
  <si>
    <t xml:space="preserve">1: Go to the system TestProEngine with Classic or Current or Expert Mode
2: Go to maintenance 
3: Click Maintenance Users
4: Click Role Tab
</t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</si>
  <si>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</si>
  <si>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</si>
  <si>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TC2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</si>
  <si>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</si>
  <si>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t>1: Go to the system TestProEngine with Classic or Current  Mode that has to set role "CanExportAllCarrierChoices"
2: Submit for the quote 
3: Open the quote at the home
4: Go to Quick Links</t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</si>
  <si>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</si>
  <si>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TC3</t>
  </si>
  <si>
    <t>1: Go to the system TestProEngine with Classic or Current  Mode that has to set role "CanExportAllCarrierChoices"
2: Unsubmit for the quote 
3: Open the quote at the home
4: Go to Quick Links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</si>
  <si>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</si>
  <si>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TC4</t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</si>
  <si>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</si>
  <si>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t xml:space="preserve">1: Go to the system TestProEngine with Expert  Mode that has to set role "CanExportAllCarrierChoices"
2: Submit for the quote
3: Open the quote at the home
4: See on left Panel </t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</si>
  <si>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</si>
  <si>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t>TC5</t>
  </si>
  <si>
    <t xml:space="preserve">1: Go to the system TestProEngine with Expert  Mode that has to set role "CanExportAllCarrierChoices"
2:Unsubmit for the quote 
3: Open the quote at the home
4: See on Left Panel </t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</si>
  <si>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</si>
  <si>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t>Check set Role CanExportAllCarrierChoices = False</t>
  </si>
  <si>
    <t>TC6</t>
  </si>
  <si>
    <t>1: Go to the system TestProEngine with Classic or Current  Mode that has not to set role "CanExportAllCarrierChoices"
2: Submit for the quote 
3: Open the quote at the home
4: Go to Quick Links</t>
  </si>
  <si>
    <t>TC7</t>
  </si>
  <si>
    <t>1: Go to the system TestProEngine with Classic or Current  Mode that has not to set role "CanExportAllCarrierChoices"
2: Unsubmit for the quote 
3: Open the quote at the home
4: Go to Quick Links</t>
  </si>
  <si>
    <t>TC8</t>
  </si>
  <si>
    <t xml:space="preserve">1: Go to the system TestProEngine with Expert  Mode that has not to set role "CanExportAllCarrierChoices"
2: Submit for the quote
3: Open the quote at the home
4: See on left Panel 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</si>
  <si>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</si>
  <si>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t>TC9</t>
  </si>
  <si>
    <t xml:space="preserve">1: Go to the system TestProEngine with Expert  Mode that has not to set role "CanExportAllCarrierChoices"
2:Unsubmit for the quote 
3: Open the quote at the home
4: See on Left Panel 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</si>
  <si>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</si>
  <si>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t>2. Check Template of Excel when Export all Carriers</t>
  </si>
  <si>
    <t>TC10</t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</si>
  <si>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</si>
  <si>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t>1: Go to the system TestProEngine with Current or Classic  Mode
2: Create quote and submit
3: Click [Export all Carriers] on Quick Links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</si>
  <si>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</si>
  <si>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t>TC11</t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</si>
  <si>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</si>
  <si>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1: Go to the system TestProEngine with Current or Classic  Mode
2: Creat quote and Submit
3: Click [Export all Carriers] on Quick Links</t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</si>
  <si>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</si>
  <si>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t>TC12</t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</si>
  <si>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</si>
  <si>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t>1: Go to the system TestProEngine with  Expert  Mode
2: Creat quote and submit
2: Click [Export all Carriers] button</t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</si>
  <si>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</si>
  <si>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t>TC13</t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</si>
  <si>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</si>
  <si>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 xml:space="preserve">1: Go to the system TestProEngine with  Expert  Mode
2: Creat quote and submit
3: Click [Export all Carriers] button
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</si>
  <si>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</si>
  <si>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t>3. Check value of IRD column</t>
  </si>
  <si>
    <t xml:space="preserve">                                                          Set at the Current mode, Expert Mode, ClassicDIA Mode when site is MPLS + Role CanSeeCarrierName =True</t>
  </si>
  <si>
    <t>TC14</t>
  </si>
  <si>
    <t>Check value of IRD column with Carrier for each circuit with its aggregate I, R</t>
  </si>
  <si>
    <t xml:space="preserve">1: Go to the system TestProEngine with Current or Classic or Expert  Mode
2: Creat quote and submit
3: Click [Export all Carriers] </t>
  </si>
  <si>
    <t>See IRD column in Template excel to show "IR"</t>
  </si>
  <si>
    <t>TC15</t>
  </si>
  <si>
    <t>Check value of IRD column with Carrier for each circuit with its aggregate I, R, D</t>
  </si>
  <si>
    <t>See IRD column in Template excel to show "IRD"</t>
  </si>
  <si>
    <t>TC16</t>
  </si>
  <si>
    <t>Check value of IRD column with Carrier for each circuit with its aggregate I, D</t>
  </si>
  <si>
    <t>See IRD column in Template excel to show "ID"</t>
  </si>
  <si>
    <t>TC17</t>
  </si>
  <si>
    <t>Check value of IRD column with Carrier for each circuit with its aggregate R, D</t>
  </si>
  <si>
    <t>See IRD column in Template excel to show "RD"</t>
  </si>
  <si>
    <t>TC18</t>
  </si>
  <si>
    <t>Check value of IRD column with Carrier for each circuit with its aggregate I</t>
  </si>
  <si>
    <t>See IRD column in Template excel to show "I"</t>
  </si>
  <si>
    <t>TC19</t>
  </si>
  <si>
    <t>Check value of IRD column with Carrier for each circuit with its aggregate  D</t>
  </si>
  <si>
    <t>See IRD column in Template excel to show "D"</t>
  </si>
  <si>
    <t>TC20</t>
  </si>
  <si>
    <t>Check value of IRD column with Carrier for each circuit with its aggregate  R</t>
  </si>
  <si>
    <t>See IRD column in Template excel to show "R"</t>
  </si>
  <si>
    <t xml:space="preserve">                                                                            Set at the Classic Mode, ClassicDIA Mode when site is DIA +Role CanSeeCarrierName = False</t>
  </si>
  <si>
    <t>TC21</t>
  </si>
  <si>
    <t>Check value of IRD column with Carrier for each circuit with its aggregate  IRD</t>
  </si>
  <si>
    <t xml:space="preserve">1: Go to the system TestProEngine with ClassicDIA or Classic  Mode
2: Creat quote(with ClassicDIA create site that is DIA) and submit
3: Click [Export all Carriers] at Quick Links </t>
  </si>
  <si>
    <t>See IRD column is tempalate to show "-"</t>
  </si>
  <si>
    <t>4. Check value of Notes/COS Selected column</t>
  </si>
  <si>
    <t>TC22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</si>
  <si>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</si>
  <si>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</si>
  <si>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See Notes, COS selected column: value of them are Client notes/COS selected as on Pricing option popup</t>
  </si>
  <si>
    <t>Expert doesn't test</t>
  </si>
  <si>
    <t>With Mode classic is fail
ClassicDIA : Ok</t>
  </si>
  <si>
    <t>TC23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</si>
  <si>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</si>
  <si>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</si>
  <si>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See Notes, COS selected column: value of them are Blank</t>
  </si>
  <si>
    <t>With Mode classic ,
ClassicDIA : Ok</t>
  </si>
  <si>
    <t>TC24</t>
  </si>
  <si>
    <t>Check value of Note column if Access, Port, CoS Rule are mapping</t>
  </si>
  <si>
    <t>1: Go to the system TestProEngine Current or Classic or Expert Mode
2: Create quote and submit for it
3: Open the quote
4: Click [Export all Carriers] at Quick Links /Left panel</t>
  </si>
  <si>
    <t>See value of  Notes: show full information Access, Port, CoS rule to be mapping</t>
  </si>
  <si>
    <t>5. Check value of  columns that provider supports</t>
  </si>
  <si>
    <t>You can see details for part of in Sheet Provider supports</t>
  </si>
  <si>
    <t>TC25</t>
  </si>
  <si>
    <t>Check value the part of Requested</t>
  </si>
  <si>
    <t>See the part of requested</t>
  </si>
  <si>
    <t>All values the same as Edit site details popup displays (User requests)</t>
  </si>
  <si>
    <t>TC26</t>
  </si>
  <si>
    <t>Check value the part of Provided</t>
  </si>
  <si>
    <t>See the part of Provided</t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</si>
  <si>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</si>
  <si>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6. Check value of Carrier column</t>
  </si>
  <si>
    <t xml:space="preserve">                                                              Check value of Carrier column at the Current Mode</t>
  </si>
  <si>
    <t>TC27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</si>
  <si>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</si>
  <si>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>1: Go to the system TestProEngine Current Mode
2: Create quote and submit for it
3: Go to Maintenance User set role CanSeeCarrierName = True
4: Open the quote
5: Click [Export all Carriers] at Quick Links</t>
  </si>
  <si>
    <t xml:space="preserve">See Carrier column: value of it is Carriername (carriercode1, carriercode2…..) </t>
  </si>
  <si>
    <t>TC28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</si>
  <si>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</si>
  <si>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1: Go to the system TestProEngine Current Mode
2: Create quote and submit for it
3: Go to Maintenance User set role CanSeeCarrierName = False
4: Open the quote
5: Click [Export all Carriers] at Quick links</t>
  </si>
  <si>
    <t>See Carrier column: value of it is Carriercode1,Carriercode2……</t>
  </si>
  <si>
    <t xml:space="preserve">                                                             Check value of Carrier column at the Expert Mode</t>
  </si>
  <si>
    <t>TC29</t>
  </si>
  <si>
    <t>1: Go to the system TestProEngine Expert Mode
2: Create quote and submit for it
3: Go to Maintenance User set role CanSeeCarrierName = True
4: Open the quote
5: Click [Export all Carriers] at left panel</t>
  </si>
  <si>
    <t xml:space="preserve">See Carrier column: value of it is Carriername (Expertcode1, expertcode2…..) </t>
  </si>
  <si>
    <t>TC30</t>
  </si>
  <si>
    <t>1: Go to the system TestProEngine Expert Mode
2: Create quote and submit for it
3: Go to Maintenance User set role CanSeeCarrierName = False
4: Open the quote
5: Click [Export all Carriers] at left panel</t>
  </si>
  <si>
    <t>See Carrier column: value of it is Expertcode1,Expertcode2……</t>
  </si>
  <si>
    <t xml:space="preserve">                                                              Check value of Carrier column at the Classic Mode</t>
  </si>
  <si>
    <t>TC31</t>
  </si>
  <si>
    <t>1: Go to the system TestProEngine Classic Mode
2: Create quote and submit for it
3: Go to Maintenance User set role CanSeeCarrierName = True
4: Open the quote
5: Click [Export all Carriers] at Quick Links</t>
  </si>
  <si>
    <t xml:space="preserve">See Carrier column: value of it is Carriername (Carriercode1,Carriercode2…..) </t>
  </si>
  <si>
    <t>TC32</t>
  </si>
  <si>
    <t>1: Go to the system TestProEngine Classic Mode
2: Create quote and submit for it
3: Go to Maintenance User set role CanSeeCarrierName = False
4: Open the quote
5: Click [Export all Carriers] at Quick Links</t>
  </si>
  <si>
    <t xml:space="preserve">                                                             Check value of Carrier column at the ClassicDIA Mode</t>
  </si>
  <si>
    <t>TC33</t>
  </si>
  <si>
    <t>1: Go to the system TestProEngine Classic Mode
2: Create quote MPLS, DIA and submit for them
3: Go to Maintenance User set role CanSeeCarrierName = True
4: Open the quote
5: Click [Export all Carriers] at Quick Links</t>
  </si>
  <si>
    <t>See Carrier column: value of it is Carriername Carriercode1, Carriercode2…..) with site is MPLS
With site is DIA: carrier column show value CarrierName</t>
  </si>
  <si>
    <t>TC34</t>
  </si>
  <si>
    <t>1: Go to the system TestProEngine Classic Mode
2: Create quote MPLS, DIA and submit for them
3: Go to Maintenance User set role CanSeeCarrierName = False
4: Open the quote
5: Click [Export all Carriers] at Quick Links</t>
  </si>
  <si>
    <t>See Carrier column: value of it is Carriercode1,carriercode2…… with site is MPLS
With site is DIA then show at the Carrier column to be "-"</t>
  </si>
  <si>
    <t>7. Check value of TOTAL (A+P+CoS) Client Price NRC/MRC column at the Current, Classic, Expert Mode</t>
  </si>
  <si>
    <t>TC35</t>
  </si>
  <si>
    <t xml:space="preserve">Check value of TOTAL (A+P+CoS) Client Price NRC column </t>
  </si>
  <si>
    <t>1: Go to the system TestProEngine Classic Mode
2: Create quote MPLS, DIA and submit for them
3: Open the quote
4: Click [Export all Carriers] at Quick Links
5: See value of TOTAL (A+P+CoS) Client Price NRC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</si>
  <si>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</si>
  <si>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TC36</t>
  </si>
  <si>
    <t xml:space="preserve">Check value of TOTAL (A+P+CoS) Client Price MRC column </t>
  </si>
  <si>
    <t>1: Go to the system TestProEngine Classic Mode
2: Create quote MPLS, DIA and submit for them
3: Open the quote
4: Click [Export all Carriers] at Quick Links
5: See value of TOTAL (A+P+CoS) Client Price MRC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</si>
  <si>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</si>
  <si>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TEST REPORT</t>
  </si>
  <si>
    <t>Note:</t>
  </si>
  <si>
    <t>Date</t>
    <phoneticPr fontId="13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</si>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</sst>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3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2" spans="1:8" ht="22.5">
      <c r="A2" s="25"/>
      <c r="B2" s="26" t="s">
        <v>0</v>
      </c>
      <c r="C2" s="25"/>
      <c r="D2" s="25"/>
      <c r="E2" s="25"/>
      <c r="F2" s="25"/>
      <c r="G2" s="25"/>
    </row>
    <row r="3" spans="1:8">
      <c r="A3" s="25"/>
      <c r="B3" s="27" t="s">
        <v>1</v>
      </c>
      <c r="C3" s="61">
        <v>1.2</v>
      </c>
      <c r="D3" s="28"/>
      <c r="E3" s="25"/>
      <c r="F3" s="25"/>
      <c r="G3" s="25"/>
    </row>
    <row r="4" spans="1:8">
      <c r="A4" s="25"/>
      <c r="B4" s="27" t="s">
        <v>2</v>
      </c>
      <c r="C4" s="11" t="s">
        <v>3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4</v>
      </c>
      <c r="C6" s="115" t="s">
        <v>5</v>
      </c>
      <c r="D6" s="115"/>
      <c r="E6" s="116"/>
      <c r="F6" s="25"/>
      <c r="G6" s="25"/>
    </row>
    <row r="7" spans="1:8">
      <c r="A7" s="25"/>
      <c r="B7" s="27" t="s">
        <v>6</v>
      </c>
      <c r="C7" s="115" t="s">
        <v>7</v>
      </c>
      <c r="D7" s="115"/>
      <c r="E7" s="116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8</v>
      </c>
    </row>
    <row r="11" spans="1:8" s="34" customFormat="1" ht="25.5">
      <c r="B11" s="50" t="s">
        <v>9</v>
      </c>
      <c r="C11" s="51" t="s">
        <v>10</v>
      </c>
      <c r="D11" s="51" t="s">
        <v>11</v>
      </c>
      <c r="E11" s="51" t="s">
        <v>12</v>
      </c>
      <c r="F11" s="51" t="s">
        <v>13</v>
      </c>
      <c r="G11" s="52" t="s">
        <v>14</v>
      </c>
      <c r="H11" s="86" t="s">
        <v>15</v>
      </c>
    </row>
    <row r="12" spans="1:8" s="34" customFormat="1">
      <c r="B12" s="36">
        <v>39293</v>
      </c>
      <c r="C12" s="37" t="s">
        <v>16</v>
      </c>
      <c r="D12" s="38"/>
      <c r="E12" s="39" t="s">
        <v>17</v>
      </c>
      <c r="F12" s="73" t="s">
        <v>18</v>
      </c>
      <c r="G12" s="85"/>
      <c r="H12" s="87" t="s">
        <v>19</v>
      </c>
    </row>
    <row r="13" spans="1:8" s="34" customFormat="1">
      <c r="B13" s="112">
        <v>39295</v>
      </c>
      <c r="C13" s="37" t="s">
        <v>20</v>
      </c>
      <c r="D13" s="38"/>
      <c r="E13" s="39" t="s">
        <v>21</v>
      </c>
      <c r="F13" s="73" t="s">
        <v>18</v>
      </c>
      <c r="G13" s="110" t="s">
        <v>22</v>
      </c>
      <c r="H13" s="87" t="s">
        <v>19</v>
      </c>
    </row>
    <row r="14" spans="1:8" s="35" customFormat="1" ht="12.75">
      <c r="B14" s="36">
        <v>39311</v>
      </c>
      <c r="C14" s="37" t="s">
        <v>23</v>
      </c>
      <c r="D14" s="38"/>
      <c r="E14" s="39" t="s">
        <v>21</v>
      </c>
      <c r="F14" s="73" t="s">
        <v>18</v>
      </c>
      <c r="G14" s="110" t="s">
        <v>24</v>
      </c>
      <c r="H14" s="87" t="s">
        <v>19</v>
      </c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1"/>
  <sheetViews>
    <sheetView tabSelected="1" topLeftCell="A7" workbookViewId="0">
      <selection activeCell="C13" sqref="C13"/>
    </sheetView>
  </sheetViews>
  <sheetFormatPr defaultRowHeight="14.25" outlineLevelRow="1"/>
  <cols>
    <col min="1" max="1" width="15.75" customWidth="1"/>
    <col min="2" max="2" width="18.12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9"/>
    <col min="10" max="10" width="18" style="97" customWidth="1"/>
  </cols>
  <sheetData>
    <row r="1" spans="1:11" s="2" customFormat="1" ht="12.75" customHeight="1">
      <c r="A1" s="62" t="s">
        <v>0</v>
      </c>
      <c r="B1" s="139"/>
      <c r="C1" s="139"/>
      <c r="D1" s="139"/>
      <c r="E1" s="6"/>
      <c r="F1" s="6"/>
      <c r="G1" s="6"/>
      <c r="H1" s="6"/>
      <c r="I1" s="113"/>
      <c r="J1" s="6"/>
      <c r="K1" s="7"/>
    </row>
    <row r="2" spans="1:11" s="2" customFormat="1" ht="11.25" customHeight="1" thickBot="1">
      <c r="A2" s="7"/>
      <c r="B2" s="140"/>
      <c r="C2" s="140"/>
      <c r="D2" s="140"/>
      <c r="E2" s="6"/>
      <c r="F2" s="6"/>
      <c r="G2" s="6"/>
      <c r="H2" s="6"/>
      <c r="I2" s="113"/>
      <c r="J2" s="6"/>
      <c r="K2" s="7"/>
    </row>
    <row r="3" spans="1:11" s="3" customFormat="1" ht="15" customHeight="1">
      <c r="A3" s="63" t="s">
        <v>25</v>
      </c>
      <c r="B3" s="115" t="s">
        <v>26</v>
      </c>
      <c r="C3" s="115"/>
      <c r="D3" s="116"/>
      <c r="E3" s="66"/>
      <c r="F3" s="66"/>
      <c r="G3" s="66"/>
      <c r="H3" s="146"/>
      <c r="I3" s="146"/>
      <c r="J3" s="146"/>
      <c r="K3" s="9"/>
    </row>
    <row r="4" spans="1:11" s="3" customFormat="1" ht="12.75">
      <c r="A4" s="68" t="s">
        <v>27</v>
      </c>
      <c r="B4" s="147" t="s">
        <v>28</v>
      </c>
      <c r="C4" s="148"/>
      <c r="D4" s="149"/>
      <c r="E4" s="66"/>
      <c r="F4" s="66"/>
      <c r="G4" s="66"/>
      <c r="H4" s="146"/>
      <c r="I4" s="146"/>
      <c r="J4" s="146"/>
      <c r="K4" s="9"/>
    </row>
    <row r="5" spans="1:11" s="77" customFormat="1" ht="12.75">
      <c r="A5" s="68" t="s">
        <v>29</v>
      </c>
      <c r="B5" s="142" t="s">
        <v>30</v>
      </c>
      <c r="C5" s="143"/>
      <c r="D5" s="144"/>
      <c r="E5" s="75"/>
      <c r="F5" s="75"/>
      <c r="G5" s="75"/>
      <c r="H5" s="145"/>
      <c r="I5" s="145"/>
      <c r="J5" s="145"/>
      <c r="K5" s="76"/>
    </row>
    <row r="6" spans="1:11" s="3" customFormat="1" ht="15" customHeight="1">
      <c r="A6" s="12" t="s">
        <v>31</v>
      </c>
      <c r="B6" s="91">
        <f>COUNTIF(I12:I60,"Pass")</f>
        <v>25</v>
      </c>
      <c r="C6" s="10" t="s">
        <v>32</v>
      </c>
      <c r="D6" s="13">
        <f>COUNTIF(I10:I782,"Pending")</f>
        <v>0</v>
      </c>
      <c r="E6" s="8"/>
      <c r="F6" s="8"/>
      <c r="G6" s="8"/>
      <c r="H6" s="146"/>
      <c r="I6" s="146"/>
      <c r="J6" s="146"/>
      <c r="K6" s="9"/>
    </row>
    <row r="7" spans="1:11" s="3" customFormat="1" ht="15" customHeight="1" thickBot="1">
      <c r="A7" s="14" t="s">
        <v>33</v>
      </c>
      <c r="B7" s="92">
        <f>COUNTIF(I12:I60,"Fail")</f>
        <v>1</v>
      </c>
      <c r="C7" s="29" t="s">
        <v>34</v>
      </c>
      <c r="D7" s="64">
        <f>COUNTA(A12:A63) -15</f>
        <v>37</v>
      </c>
      <c r="E7" s="67"/>
      <c r="F7" s="67"/>
      <c r="G7" s="67"/>
      <c r="H7" s="146"/>
      <c r="I7" s="146"/>
      <c r="J7" s="146"/>
      <c r="K7" s="9"/>
    </row>
    <row r="8" spans="1:11" s="3" customFormat="1" ht="15" customHeight="1">
      <c r="A8" s="141"/>
      <c r="B8" s="141"/>
      <c r="C8" s="141"/>
      <c r="D8" s="141"/>
      <c r="E8" s="8"/>
      <c r="F8" s="8"/>
      <c r="G8" s="8"/>
      <c r="H8" s="8"/>
      <c r="I8" s="114"/>
      <c r="J8" s="114"/>
      <c r="K8" s="9"/>
    </row>
    <row r="9" spans="1:11" s="79" customFormat="1" ht="12" customHeight="1">
      <c r="A9" s="127" t="s">
        <v>35</v>
      </c>
      <c r="B9" s="129" t="s">
        <v>36</v>
      </c>
      <c r="C9" s="127" t="s">
        <v>37</v>
      </c>
      <c r="D9" s="131" t="s">
        <v>38</v>
      </c>
      <c r="E9" s="132"/>
      <c r="F9" s="132"/>
      <c r="G9" s="133"/>
      <c r="H9" s="150" t="s">
        <v>39</v>
      </c>
      <c r="I9" s="128" t="s">
        <v>40</v>
      </c>
      <c r="J9" s="128" t="s">
        <v>41</v>
      </c>
      <c r="K9" s="78"/>
    </row>
    <row r="10" spans="1:11" s="3" customFormat="1" ht="12" customHeight="1">
      <c r="A10" s="128"/>
      <c r="B10" s="130"/>
      <c r="C10" s="128"/>
      <c r="D10" s="134"/>
      <c r="E10" s="135"/>
      <c r="F10" s="135"/>
      <c r="G10" s="136"/>
      <c r="H10" s="134"/>
      <c r="I10" s="128"/>
      <c r="J10" s="128"/>
      <c r="K10" s="9"/>
    </row>
    <row r="11" spans="1:11" s="80" customFormat="1" ht="15">
      <c r="A11" s="151"/>
      <c r="B11" s="151"/>
      <c r="C11" s="151"/>
      <c r="D11" s="151"/>
      <c r="E11" s="151"/>
      <c r="F11" s="151"/>
      <c r="G11" s="151"/>
      <c r="H11" s="151"/>
      <c r="I11" s="151"/>
      <c r="J11" s="152"/>
    </row>
    <row r="12" spans="1:11" s="4" customFormat="1" ht="12.75">
      <c r="A12" s="117" t="s">
        <v>42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1" s="4" customFormat="1" ht="76.5" outlineLevel="1">
      <c r="A13" s="84" t="s">
        <v>43</v>
      </c>
      <c r="B13" s="93" t="s">
        <v>44</v>
      </c>
      <c r="C13" s="83" t="s">
        <v>45</v>
      </c>
      <c r="D13" s="120" t="s">
        <v>46</v>
      </c>
      <c r="E13" s="121"/>
      <c r="F13" s="121"/>
      <c r="G13" s="82"/>
      <c r="H13" s="108"/>
      <c r="I13" s="83" t="s">
        <v>31</v>
      </c>
      <c r="J13" s="81"/>
    </row>
    <row r="14" spans="1:11" s="4" customFormat="1" ht="12.75" outlineLevel="1">
      <c r="A14" s="137" t="s">
        <v>47</v>
      </c>
      <c r="B14" s="138"/>
      <c r="C14" s="138"/>
      <c r="D14" s="102"/>
      <c r="E14" s="102"/>
      <c r="F14" s="102"/>
      <c r="G14" s="102"/>
      <c r="H14" s="102"/>
      <c r="I14" s="102"/>
      <c r="J14" s="103"/>
    </row>
    <row r="15" spans="1:11" s="4" customFormat="1" ht="63.75" customHeight="1" outlineLevel="1">
      <c r="A15" s="84" t="s">
        <v>48</v>
      </c>
      <c r="B15" s="100" t="s">
        <v>49</v>
      </c>
      <c r="C15" s="101" t="s">
        <v>50</v>
      </c>
      <c r="D15" s="126" t="s">
        <v>51</v>
      </c>
      <c r="E15" s="121"/>
      <c r="F15" s="121"/>
      <c r="G15" s="82"/>
      <c r="H15" s="95"/>
      <c r="I15" s="83" t="s">
        <v>31</v>
      </c>
      <c r="J15" s="81"/>
    </row>
    <row r="16" spans="1:11" s="4" customFormat="1" ht="63.75" customHeight="1" outlineLevel="1">
      <c r="A16" s="84" t="s">
        <v>52</v>
      </c>
      <c r="B16" s="100" t="s">
        <v>49</v>
      </c>
      <c r="C16" s="101" t="s">
        <v>53</v>
      </c>
      <c r="D16" s="126" t="s">
        <v>54</v>
      </c>
      <c r="E16" s="121"/>
      <c r="F16" s="121"/>
      <c r="G16" s="82"/>
      <c r="H16" s="108"/>
      <c r="I16" s="83" t="s">
        <v>31</v>
      </c>
      <c r="J16" s="81"/>
    </row>
    <row r="17" spans="1:14" s="4" customFormat="1" ht="63.75" outlineLevel="1">
      <c r="A17" s="84" t="s">
        <v>55</v>
      </c>
      <c r="B17" s="100" t="s">
        <v>56</v>
      </c>
      <c r="C17" s="101" t="s">
        <v>57</v>
      </c>
      <c r="D17" s="120" t="s">
        <v>58</v>
      </c>
      <c r="E17" s="121"/>
      <c r="F17" s="121"/>
      <c r="G17" s="82"/>
      <c r="H17" s="90"/>
      <c r="I17" s="83"/>
      <c r="J17" s="81"/>
    </row>
    <row r="18" spans="1:14" s="4" customFormat="1" ht="63.75" outlineLevel="1">
      <c r="A18" s="84" t="s">
        <v>59</v>
      </c>
      <c r="B18" s="100" t="s">
        <v>56</v>
      </c>
      <c r="C18" s="101" t="s">
        <v>60</v>
      </c>
      <c r="D18" s="126" t="s">
        <v>61</v>
      </c>
      <c r="E18" s="121"/>
      <c r="F18" s="121"/>
      <c r="G18" s="82"/>
      <c r="H18" s="95"/>
      <c r="I18" s="83"/>
      <c r="J18" s="81"/>
    </row>
    <row r="19" spans="1:14" s="4" customFormat="1" ht="12.75" outlineLevel="1">
      <c r="A19" s="137" t="s">
        <v>62</v>
      </c>
      <c r="B19" s="138"/>
      <c r="C19" s="138"/>
      <c r="D19" s="102"/>
      <c r="E19" s="102"/>
      <c r="F19" s="102"/>
      <c r="G19" s="102"/>
      <c r="H19" s="102"/>
      <c r="I19" s="102"/>
      <c r="J19" s="103"/>
    </row>
    <row r="20" spans="1:14" s="4" customFormat="1" ht="63.75" customHeight="1" outlineLevel="1">
      <c r="A20" s="84" t="s">
        <v>63</v>
      </c>
      <c r="B20" s="100" t="s">
        <v>49</v>
      </c>
      <c r="C20" s="101" t="s">
        <v>64</v>
      </c>
      <c r="D20" s="126" t="s">
        <v>54</v>
      </c>
      <c r="E20" s="121"/>
      <c r="F20" s="121"/>
      <c r="G20" s="82"/>
      <c r="H20" s="95"/>
      <c r="I20" s="83" t="s">
        <v>31</v>
      </c>
      <c r="J20" s="81"/>
    </row>
    <row r="21" spans="1:14" s="4" customFormat="1" ht="63.75" customHeight="1" outlineLevel="1">
      <c r="A21" s="84" t="s">
        <v>65</v>
      </c>
      <c r="B21" s="100" t="s">
        <v>49</v>
      </c>
      <c r="C21" s="101" t="s">
        <v>66</v>
      </c>
      <c r="D21" s="126" t="s">
        <v>54</v>
      </c>
      <c r="E21" s="121"/>
      <c r="F21" s="121"/>
      <c r="G21" s="82"/>
      <c r="H21" s="108"/>
      <c r="I21" s="83" t="s">
        <v>31</v>
      </c>
      <c r="J21" s="81"/>
    </row>
    <row r="22" spans="1:14" s="4" customFormat="1" ht="63.75" outlineLevel="1">
      <c r="A22" s="84" t="s">
        <v>67</v>
      </c>
      <c r="B22" s="100" t="s">
        <v>56</v>
      </c>
      <c r="C22" s="101" t="s">
        <v>68</v>
      </c>
      <c r="D22" s="126" t="s">
        <v>69</v>
      </c>
      <c r="E22" s="121"/>
      <c r="F22" s="121"/>
      <c r="G22" s="82"/>
      <c r="H22" s="90"/>
      <c r="I22" s="83"/>
      <c r="J22" s="81"/>
    </row>
    <row r="23" spans="1:14" s="4" customFormat="1" ht="63.75" outlineLevel="1">
      <c r="A23" s="84" t="s">
        <v>70</v>
      </c>
      <c r="B23" s="100" t="s">
        <v>56</v>
      </c>
      <c r="C23" s="101" t="s">
        <v>71</v>
      </c>
      <c r="D23" s="126" t="s">
        <v>72</v>
      </c>
      <c r="E23" s="121"/>
      <c r="F23" s="121"/>
      <c r="G23" s="82"/>
      <c r="H23" s="95"/>
      <c r="I23" s="83"/>
      <c r="J23" s="81"/>
    </row>
    <row r="24" spans="1:14" s="4" customFormat="1" ht="12.75">
      <c r="A24" s="117" t="s">
        <v>73</v>
      </c>
      <c r="B24" s="118"/>
      <c r="C24" s="118"/>
      <c r="D24" s="118"/>
      <c r="E24" s="118"/>
      <c r="F24" s="118"/>
      <c r="G24" s="118"/>
      <c r="H24" s="118"/>
      <c r="I24" s="118"/>
      <c r="J24" s="119"/>
    </row>
    <row r="25" spans="1:14" s="89" customFormat="1" ht="228.75" customHeight="1" outlineLevel="1">
      <c r="A25" s="84" t="s">
        <v>74</v>
      </c>
      <c r="B25" s="94" t="s">
        <v>75</v>
      </c>
      <c r="C25" s="88" t="s">
        <v>76</v>
      </c>
      <c r="D25" s="120" t="s">
        <v>77</v>
      </c>
      <c r="E25" s="121"/>
      <c r="F25" s="121"/>
      <c r="I25" s="109" t="s">
        <v>31</v>
      </c>
      <c r="J25" s="90"/>
    </row>
    <row r="26" spans="1:14" s="89" customFormat="1" ht="207.75" customHeight="1" outlineLevel="1">
      <c r="A26" s="84" t="s">
        <v>78</v>
      </c>
      <c r="B26" s="94" t="s">
        <v>79</v>
      </c>
      <c r="C26" s="88" t="s">
        <v>80</v>
      </c>
      <c r="D26" s="120" t="s">
        <v>81</v>
      </c>
      <c r="E26" s="121"/>
      <c r="F26" s="121"/>
      <c r="H26" s="107"/>
      <c r="I26" s="109" t="s">
        <v>31</v>
      </c>
      <c r="J26" s="90"/>
    </row>
    <row r="27" spans="1:14" s="89" customFormat="1" ht="255" customHeight="1" outlineLevel="1">
      <c r="A27" s="84" t="s">
        <v>82</v>
      </c>
      <c r="B27" s="94" t="s">
        <v>83</v>
      </c>
      <c r="C27" s="88" t="s">
        <v>84</v>
      </c>
      <c r="D27" s="120" t="s">
        <v>85</v>
      </c>
      <c r="E27" s="121"/>
      <c r="F27" s="121"/>
      <c r="H27" s="107"/>
      <c r="I27" s="105"/>
      <c r="J27" s="106"/>
      <c r="K27" s="104"/>
      <c r="L27" s="104"/>
      <c r="M27" s="104"/>
      <c r="N27" s="104"/>
    </row>
    <row r="28" spans="1:14" s="89" customFormat="1" ht="276.75" customHeight="1" outlineLevel="1">
      <c r="A28" s="84" t="s">
        <v>86</v>
      </c>
      <c r="B28" s="94" t="s">
        <v>87</v>
      </c>
      <c r="C28" s="88" t="s">
        <v>88</v>
      </c>
      <c r="D28" s="120" t="s">
        <v>89</v>
      </c>
      <c r="E28" s="121"/>
      <c r="F28" s="121"/>
      <c r="H28" s="96"/>
      <c r="I28" s="98"/>
      <c r="J28" s="90"/>
    </row>
    <row r="29" spans="1:14" s="4" customFormat="1" ht="12.75">
      <c r="A29" s="117" t="s">
        <v>90</v>
      </c>
      <c r="B29" s="118"/>
      <c r="C29" s="118"/>
      <c r="D29" s="118"/>
      <c r="E29" s="118"/>
      <c r="F29" s="118"/>
      <c r="G29" s="118"/>
      <c r="H29" s="118"/>
      <c r="I29" s="118"/>
      <c r="J29" s="119"/>
    </row>
    <row r="30" spans="1:14" s="4" customFormat="1" ht="12.75" outlineLevel="1">
      <c r="A30" s="117" t="s">
        <v>91</v>
      </c>
      <c r="B30" s="118"/>
      <c r="C30" s="118"/>
      <c r="D30" s="118"/>
      <c r="E30" s="118"/>
      <c r="F30" s="118"/>
      <c r="G30" s="118"/>
      <c r="H30" s="118"/>
      <c r="I30" s="118"/>
      <c r="J30" s="119"/>
    </row>
    <row r="31" spans="1:14" s="89" customFormat="1" ht="70.5" customHeight="1" outlineLevel="1">
      <c r="A31" s="84" t="s">
        <v>92</v>
      </c>
      <c r="B31" s="94" t="s">
        <v>93</v>
      </c>
      <c r="C31" s="88" t="s">
        <v>94</v>
      </c>
      <c r="D31" s="120" t="s">
        <v>95</v>
      </c>
      <c r="E31" s="121"/>
      <c r="F31" s="121"/>
      <c r="H31" s="96"/>
      <c r="I31" s="98" t="s">
        <v>31</v>
      </c>
      <c r="J31" s="90"/>
    </row>
    <row r="32" spans="1:14" s="89" customFormat="1" ht="87.75" customHeight="1" outlineLevel="1">
      <c r="A32" s="84" t="s">
        <v>96</v>
      </c>
      <c r="B32" s="94" t="s">
        <v>97</v>
      </c>
      <c r="C32" s="88" t="s">
        <v>94</v>
      </c>
      <c r="D32" s="120" t="s">
        <v>98</v>
      </c>
      <c r="E32" s="121"/>
      <c r="F32" s="121"/>
      <c r="H32" s="96"/>
      <c r="I32" s="98" t="s">
        <v>31</v>
      </c>
      <c r="J32" s="90"/>
    </row>
    <row r="33" spans="1:10" s="89" customFormat="1" ht="87.75" customHeight="1" outlineLevel="1">
      <c r="A33" s="84" t="s">
        <v>99</v>
      </c>
      <c r="B33" s="94" t="s">
        <v>100</v>
      </c>
      <c r="C33" s="88" t="s">
        <v>94</v>
      </c>
      <c r="D33" s="120" t="s">
        <v>101</v>
      </c>
      <c r="E33" s="121"/>
      <c r="F33" s="121"/>
      <c r="H33" s="96"/>
      <c r="I33" s="98" t="s">
        <v>31</v>
      </c>
      <c r="J33" s="90"/>
    </row>
    <row r="34" spans="1:10" s="89" customFormat="1" ht="59.25" customHeight="1" outlineLevel="1">
      <c r="A34" s="84" t="s">
        <v>102</v>
      </c>
      <c r="B34" s="94" t="s">
        <v>103</v>
      </c>
      <c r="C34" s="88" t="s">
        <v>94</v>
      </c>
      <c r="D34" s="120" t="s">
        <v>104</v>
      </c>
      <c r="E34" s="121"/>
      <c r="F34" s="121"/>
      <c r="H34" s="96"/>
      <c r="I34" s="98" t="s">
        <v>31</v>
      </c>
      <c r="J34" s="90"/>
    </row>
    <row r="35" spans="1:10" s="89" customFormat="1" ht="56.25" customHeight="1" outlineLevel="1">
      <c r="A35" s="84" t="s">
        <v>105</v>
      </c>
      <c r="B35" s="94" t="s">
        <v>106</v>
      </c>
      <c r="C35" s="88" t="s">
        <v>94</v>
      </c>
      <c r="D35" s="120" t="s">
        <v>107</v>
      </c>
      <c r="E35" s="121"/>
      <c r="F35" s="121"/>
      <c r="H35" s="96"/>
      <c r="I35" s="98" t="s">
        <v>31</v>
      </c>
      <c r="J35" s="90"/>
    </row>
    <row r="36" spans="1:10" s="89" customFormat="1" ht="87.75" customHeight="1" outlineLevel="1">
      <c r="A36" s="84" t="s">
        <v>108</v>
      </c>
      <c r="B36" s="94" t="s">
        <v>109</v>
      </c>
      <c r="C36" s="88" t="s">
        <v>94</v>
      </c>
      <c r="D36" s="120" t="s">
        <v>110</v>
      </c>
      <c r="E36" s="121"/>
      <c r="F36" s="121"/>
      <c r="H36" s="96"/>
      <c r="I36" s="98" t="s">
        <v>31</v>
      </c>
      <c r="J36" s="90"/>
    </row>
    <row r="37" spans="1:10" s="89" customFormat="1" ht="62.25" customHeight="1" outlineLevel="1">
      <c r="A37" s="84" t="s">
        <v>111</v>
      </c>
      <c r="B37" s="94" t="s">
        <v>112</v>
      </c>
      <c r="C37" s="88" t="s">
        <v>94</v>
      </c>
      <c r="D37" s="120" t="s">
        <v>113</v>
      </c>
      <c r="E37" s="121"/>
      <c r="F37" s="121"/>
      <c r="H37" s="96"/>
      <c r="I37" s="98" t="s">
        <v>31</v>
      </c>
      <c r="J37" s="90"/>
    </row>
    <row r="38" spans="1:10" s="4" customFormat="1" ht="12.75" outlineLevel="1">
      <c r="A38" s="117" t="s">
        <v>114</v>
      </c>
      <c r="B38" s="118"/>
      <c r="C38" s="118"/>
      <c r="D38" s="118"/>
      <c r="E38" s="118"/>
      <c r="F38" s="118"/>
      <c r="G38" s="118"/>
      <c r="H38" s="118"/>
      <c r="I38" s="118"/>
      <c r="J38" s="119"/>
    </row>
    <row r="39" spans="1:10" s="89" customFormat="1" ht="87.75" customHeight="1" outlineLevel="1">
      <c r="A39" s="84" t="s">
        <v>115</v>
      </c>
      <c r="B39" s="94" t="s">
        <v>116</v>
      </c>
      <c r="C39" s="88" t="s">
        <v>117</v>
      </c>
      <c r="D39" s="120" t="s">
        <v>118</v>
      </c>
      <c r="E39" s="121"/>
      <c r="F39" s="121"/>
      <c r="H39" s="96"/>
      <c r="I39" s="98" t="s">
        <v>31</v>
      </c>
      <c r="J39" s="90"/>
    </row>
    <row r="40" spans="1:10" s="4" customFormat="1" ht="12.75">
      <c r="A40" s="117" t="s">
        <v>119</v>
      </c>
      <c r="B40" s="118"/>
      <c r="C40" s="118"/>
      <c r="D40" s="118"/>
      <c r="E40" s="118"/>
      <c r="F40" s="118"/>
      <c r="G40" s="118"/>
      <c r="H40" s="118"/>
      <c r="I40" s="118"/>
      <c r="J40" s="119"/>
    </row>
    <row r="41" spans="1:10" s="89" customFormat="1" ht="101.25" customHeight="1" outlineLevel="1">
      <c r="A41" s="84" t="s">
        <v>120</v>
      </c>
      <c r="B41" s="94" t="s">
        <v>121</v>
      </c>
      <c r="C41" s="88" t="s">
        <v>122</v>
      </c>
      <c r="D41" s="120" t="s">
        <v>123</v>
      </c>
      <c r="E41" s="121"/>
      <c r="F41" s="121"/>
      <c r="H41" s="96" t="s">
        <v>124</v>
      </c>
      <c r="I41" s="111" t="s">
        <v>33</v>
      </c>
      <c r="J41" s="90" t="s">
        <v>125</v>
      </c>
    </row>
    <row r="42" spans="1:10" s="89" customFormat="1" ht="96" customHeight="1" outlineLevel="1">
      <c r="A42" s="84" t="s">
        <v>126</v>
      </c>
      <c r="B42" s="94" t="s">
        <v>127</v>
      </c>
      <c r="C42" s="88" t="s">
        <v>128</v>
      </c>
      <c r="D42" s="120" t="s">
        <v>129</v>
      </c>
      <c r="E42" s="121"/>
      <c r="F42" s="121"/>
      <c r="H42" s="96" t="s">
        <v>124</v>
      </c>
      <c r="I42" s="98" t="s">
        <v>31</v>
      </c>
      <c r="J42" s="90" t="s">
        <v>130</v>
      </c>
    </row>
    <row r="43" spans="1:10" s="89" customFormat="1" ht="96" customHeight="1" outlineLevel="1">
      <c r="A43" s="84" t="s">
        <v>131</v>
      </c>
      <c r="B43" s="94" t="s">
        <v>132</v>
      </c>
      <c r="C43" s="88" t="s">
        <v>133</v>
      </c>
      <c r="D43" s="120" t="s">
        <v>134</v>
      </c>
      <c r="E43" s="121"/>
      <c r="F43" s="121"/>
      <c r="H43" s="96" t="s">
        <v>124</v>
      </c>
      <c r="I43" s="98" t="s">
        <v>31</v>
      </c>
      <c r="J43" s="90" t="s">
        <v>130</v>
      </c>
    </row>
    <row r="44" spans="1:10" s="4" customFormat="1" ht="12.75">
      <c r="A44" s="117" t="s">
        <v>135</v>
      </c>
      <c r="B44" s="118"/>
      <c r="C44" s="118"/>
      <c r="D44" s="118"/>
      <c r="E44" s="118"/>
      <c r="F44" s="118"/>
      <c r="G44" s="118"/>
      <c r="H44" s="118"/>
      <c r="I44" s="118"/>
      <c r="J44" s="119"/>
    </row>
    <row r="45" spans="1:10" s="89" customFormat="1" ht="27.75" customHeight="1" outlineLevel="1">
      <c r="A45" s="123" t="s">
        <v>136</v>
      </c>
      <c r="B45" s="124"/>
      <c r="C45" s="125"/>
      <c r="D45" s="120"/>
      <c r="E45" s="121"/>
      <c r="F45" s="121"/>
      <c r="H45" s="96"/>
      <c r="I45" s="98"/>
      <c r="J45" s="90"/>
    </row>
    <row r="46" spans="1:10" s="89" customFormat="1" ht="27.75" customHeight="1" outlineLevel="1">
      <c r="A46" s="84" t="s">
        <v>137</v>
      </c>
      <c r="B46" s="94" t="s">
        <v>138</v>
      </c>
      <c r="C46" s="88" t="s">
        <v>139</v>
      </c>
      <c r="D46" s="120" t="s">
        <v>140</v>
      </c>
      <c r="E46" s="121"/>
      <c r="F46" s="121"/>
      <c r="H46" s="96"/>
      <c r="I46" s="98" t="s">
        <v>31</v>
      </c>
      <c r="J46" s="90"/>
    </row>
    <row r="47" spans="1:10" s="89" customFormat="1" ht="81" customHeight="1" outlineLevel="1">
      <c r="A47" s="84" t="s">
        <v>141</v>
      </c>
      <c r="B47" s="94" t="s">
        <v>142</v>
      </c>
      <c r="C47" s="88" t="s">
        <v>143</v>
      </c>
      <c r="D47" s="122" t="s">
        <v>144</v>
      </c>
      <c r="E47" s="121"/>
      <c r="F47" s="121"/>
      <c r="H47" s="96"/>
      <c r="I47" s="98" t="s">
        <v>31</v>
      </c>
      <c r="J47" s="90"/>
    </row>
    <row r="48" spans="1:10" s="4" customFormat="1" ht="12.75">
      <c r="A48" s="117" t="s">
        <v>145</v>
      </c>
      <c r="B48" s="118"/>
      <c r="C48" s="118"/>
      <c r="D48" s="118"/>
      <c r="E48" s="118"/>
      <c r="F48" s="118"/>
      <c r="G48" s="118"/>
      <c r="H48" s="118"/>
      <c r="I48" s="118"/>
      <c r="J48" s="119"/>
    </row>
    <row r="49" spans="1:10" s="4" customFormat="1" ht="12.75" outlineLevel="1">
      <c r="A49" s="117" t="s">
        <v>146</v>
      </c>
      <c r="B49" s="118"/>
      <c r="C49" s="118"/>
      <c r="D49" s="118"/>
      <c r="E49" s="118"/>
      <c r="F49" s="118"/>
      <c r="G49" s="118"/>
      <c r="H49" s="118"/>
      <c r="I49" s="118"/>
      <c r="J49" s="119"/>
    </row>
    <row r="50" spans="1:10" s="89" customFormat="1" ht="87.75" customHeight="1" outlineLevel="1">
      <c r="A50" s="84" t="s">
        <v>147</v>
      </c>
      <c r="B50" s="94" t="s">
        <v>148</v>
      </c>
      <c r="C50" s="88" t="s">
        <v>149</v>
      </c>
      <c r="D50" s="120" t="s">
        <v>150</v>
      </c>
      <c r="E50" s="121"/>
      <c r="F50" s="121"/>
      <c r="H50" s="96"/>
      <c r="I50" s="98" t="s">
        <v>31</v>
      </c>
      <c r="J50" s="90"/>
    </row>
    <row r="51" spans="1:10" s="89" customFormat="1" ht="87.75" customHeight="1" outlineLevel="1">
      <c r="A51" s="84" t="s">
        <v>151</v>
      </c>
      <c r="B51" s="94" t="s">
        <v>152</v>
      </c>
      <c r="C51" s="88" t="s">
        <v>153</v>
      </c>
      <c r="D51" s="120" t="s">
        <v>154</v>
      </c>
      <c r="E51" s="121"/>
      <c r="F51" s="121"/>
      <c r="H51" s="96"/>
      <c r="I51" s="98" t="s">
        <v>31</v>
      </c>
      <c r="J51" s="90"/>
    </row>
    <row r="52" spans="1:10" s="4" customFormat="1" ht="12.75" outlineLevel="1">
      <c r="A52" s="117" t="s">
        <v>155</v>
      </c>
      <c r="B52" s="118"/>
      <c r="C52" s="118"/>
      <c r="D52" s="118"/>
      <c r="E52" s="118"/>
      <c r="F52" s="118"/>
      <c r="G52" s="118"/>
      <c r="H52" s="118"/>
      <c r="I52" s="118"/>
      <c r="J52" s="119"/>
    </row>
    <row r="53" spans="1:10" s="89" customFormat="1" ht="87.75" customHeight="1" outlineLevel="1">
      <c r="A53" s="84" t="s">
        <v>156</v>
      </c>
      <c r="B53" s="94" t="s">
        <v>148</v>
      </c>
      <c r="C53" s="88" t="s">
        <v>157</v>
      </c>
      <c r="D53" s="120" t="s">
        <v>158</v>
      </c>
      <c r="E53" s="121"/>
      <c r="F53" s="121"/>
      <c r="H53" s="96"/>
      <c r="I53" s="98"/>
      <c r="J53" s="90"/>
    </row>
    <row r="54" spans="1:10" s="89" customFormat="1" ht="87.75" customHeight="1" outlineLevel="1">
      <c r="A54" s="84" t="s">
        <v>159</v>
      </c>
      <c r="B54" s="94" t="s">
        <v>152</v>
      </c>
      <c r="C54" s="88" t="s">
        <v>160</v>
      </c>
      <c r="D54" s="120" t="s">
        <v>161</v>
      </c>
      <c r="E54" s="121"/>
      <c r="F54" s="121"/>
      <c r="H54" s="96"/>
      <c r="I54" s="98"/>
      <c r="J54" s="90"/>
    </row>
    <row r="55" spans="1:10" s="4" customFormat="1" ht="12.75" outlineLevel="1">
      <c r="A55" s="117" t="s">
        <v>162</v>
      </c>
      <c r="B55" s="118"/>
      <c r="C55" s="118"/>
      <c r="D55" s="118"/>
      <c r="E55" s="118"/>
      <c r="F55" s="118"/>
      <c r="G55" s="118"/>
      <c r="H55" s="118"/>
      <c r="I55" s="118"/>
      <c r="J55" s="119"/>
    </row>
    <row r="56" spans="1:10" s="89" customFormat="1" ht="87.75" customHeight="1" outlineLevel="1">
      <c r="A56" s="84" t="s">
        <v>163</v>
      </c>
      <c r="B56" s="94" t="s">
        <v>148</v>
      </c>
      <c r="C56" s="88" t="s">
        <v>164</v>
      </c>
      <c r="D56" s="120" t="s">
        <v>165</v>
      </c>
      <c r="E56" s="121"/>
      <c r="F56" s="121"/>
      <c r="H56" s="96"/>
      <c r="I56" s="98" t="s">
        <v>31</v>
      </c>
      <c r="J56" s="90"/>
    </row>
    <row r="57" spans="1:10" s="89" customFormat="1" ht="87.75" customHeight="1" outlineLevel="1">
      <c r="A57" s="84" t="s">
        <v>166</v>
      </c>
      <c r="B57" s="94" t="s">
        <v>152</v>
      </c>
      <c r="C57" s="88" t="s">
        <v>167</v>
      </c>
      <c r="D57" s="120" t="s">
        <v>154</v>
      </c>
      <c r="E57" s="121"/>
      <c r="F57" s="121"/>
      <c r="H57" s="96"/>
      <c r="I57" s="98" t="s">
        <v>31</v>
      </c>
      <c r="J57" s="90"/>
    </row>
    <row r="58" spans="1:10" s="4" customFormat="1" ht="12.75" outlineLevel="1">
      <c r="A58" s="117" t="s">
        <v>168</v>
      </c>
      <c r="B58" s="118"/>
      <c r="C58" s="118"/>
      <c r="D58" s="118"/>
      <c r="E58" s="118"/>
      <c r="F58" s="118"/>
      <c r="G58" s="118"/>
      <c r="H58" s="118"/>
      <c r="I58" s="118"/>
      <c r="J58" s="119"/>
    </row>
    <row r="59" spans="1:10" s="89" customFormat="1" ht="87.75" customHeight="1" outlineLevel="1">
      <c r="A59" s="84" t="s">
        <v>169</v>
      </c>
      <c r="B59" s="94" t="s">
        <v>148</v>
      </c>
      <c r="C59" s="88" t="s">
        <v>170</v>
      </c>
      <c r="D59" s="120" t="s">
        <v>171</v>
      </c>
      <c r="E59" s="121"/>
      <c r="F59" s="121"/>
      <c r="H59" s="96"/>
      <c r="I59" s="98" t="s">
        <v>31</v>
      </c>
      <c r="J59" s="90"/>
    </row>
    <row r="60" spans="1:10" s="89" customFormat="1" ht="87.75" customHeight="1" outlineLevel="1">
      <c r="A60" s="84" t="s">
        <v>172</v>
      </c>
      <c r="B60" s="94" t="s">
        <v>152</v>
      </c>
      <c r="C60" s="88" t="s">
        <v>173</v>
      </c>
      <c r="D60" s="120" t="s">
        <v>174</v>
      </c>
      <c r="E60" s="121"/>
      <c r="F60" s="121"/>
      <c r="H60" s="96"/>
      <c r="I60" s="98" t="s">
        <v>31</v>
      </c>
      <c r="J60" s="90"/>
    </row>
    <row r="61" spans="1:10" s="4" customFormat="1" ht="12.75">
      <c r="A61" s="117" t="s">
        <v>175</v>
      </c>
      <c r="B61" s="118"/>
      <c r="C61" s="118"/>
      <c r="D61" s="118"/>
      <c r="E61" s="118"/>
      <c r="F61" s="118"/>
      <c r="G61" s="118"/>
      <c r="H61" s="118"/>
      <c r="I61" s="118"/>
      <c r="J61" s="119"/>
    </row>
    <row r="62" spans="1:10" s="89" customFormat="1" ht="87.75" customHeight="1" outlineLevel="1">
      <c r="A62" s="84" t="s">
        <v>176</v>
      </c>
      <c r="B62" s="94" t="s">
        <v>177</v>
      </c>
      <c r="C62" s="88" t="s">
        <v>178</v>
      </c>
      <c r="D62" s="120" t="s">
        <v>179</v>
      </c>
      <c r="E62" s="121"/>
      <c r="F62" s="121"/>
      <c r="H62" s="96"/>
      <c r="I62" s="98" t="s">
        <v>31</v>
      </c>
      <c r="J62" s="90"/>
    </row>
    <row r="63" spans="1:10" s="89" customFormat="1" ht="87.75" customHeight="1" outlineLevel="1">
      <c r="A63" s="84" t="s">
        <v>180</v>
      </c>
      <c r="B63" s="94" t="s">
        <v>181</v>
      </c>
      <c r="C63" s="88" t="s">
        <v>182</v>
      </c>
      <c r="D63" s="120" t="s">
        <v>183</v>
      </c>
      <c r="E63" s="121"/>
      <c r="F63" s="121"/>
      <c r="H63" s="96"/>
      <c r="I63" s="98" t="s">
        <v>31</v>
      </c>
      <c r="J63" s="90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184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185</v>
      </c>
      <c r="C3" s="17"/>
      <c r="D3" s="17"/>
      <c r="E3" s="17"/>
      <c r="F3" s="17"/>
      <c r="G3" s="18"/>
    </row>
    <row r="4" spans="1:7" ht="14.25">
      <c r="B4" s="19" t="s">
        <v>186</v>
      </c>
      <c r="C4" s="112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19"/>
      <c r="B7" s="53" t="s">
        <v>187</v>
      </c>
      <c r="C7" s="54" t="s">
        <v>188</v>
      </c>
      <c r="D7" s="55" t="s">
        <v>31</v>
      </c>
      <c r="E7" s="54" t="s">
        <v>33</v>
      </c>
      <c r="F7" s="54" t="s">
        <v>32</v>
      </c>
      <c r="G7" s="56" t="s">
        <v>189</v>
      </c>
    </row>
    <row r="8" spans="1:7" s="65" customFormat="1" ht="14.25">
      <c r="A8" s="69"/>
      <c r="B8" s="70">
        <v>1</v>
      </c>
      <c r="C8" s="71" t="str">
        <f>'Export all carrier choices'!B4</f>
        <v>CR100 - Export to excel</v>
      </c>
      <c r="D8" s="72">
        <f>'Export all carrier choices'!B6</f>
        <v>25</v>
      </c>
      <c r="E8" s="71">
        <f>'Export all carrier choices'!B7</f>
        <v>1</v>
      </c>
      <c r="F8" s="71">
        <f>'Export all carrier choices'!D6</f>
        <v>0</v>
      </c>
      <c r="G8" s="72">
        <f>'Export all carrier choices'!D7</f>
        <v>37</v>
      </c>
    </row>
    <row r="9" spans="1:7" ht="14.25">
      <c r="A9" s="19"/>
      <c r="B9" s="32"/>
      <c r="C9" s="31"/>
      <c r="D9" s="74"/>
      <c r="E9" s="30"/>
      <c r="F9" s="30"/>
      <c r="G9" s="33"/>
    </row>
    <row r="10" spans="1:7" ht="14.25">
      <c r="A10" s="19"/>
      <c r="B10" s="57"/>
      <c r="C10" s="58" t="s">
        <v>190</v>
      </c>
      <c r="D10" s="59">
        <f>SUM(D6:D9)</f>
        <v>25</v>
      </c>
      <c r="E10" s="59">
        <f>SUM(E6:E9)</f>
        <v>1</v>
      </c>
      <c r="F10" s="59">
        <f>SUM(F6:F9)</f>
        <v>0</v>
      </c>
      <c r="G10" s="60">
        <f>SUM(G6:G9)</f>
        <v>37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191</v>
      </c>
      <c r="D12" s="19"/>
      <c r="E12" s="23">
        <f>(D10+E10)*100/G10</f>
        <v>70.270270270270274</v>
      </c>
      <c r="F12" s="19" t="s">
        <v>192</v>
      </c>
      <c r="G12" s="24"/>
    </row>
    <row r="13" spans="1:7" ht="14.25">
      <c r="A13" s="19"/>
      <c r="B13" s="19"/>
      <c r="C13" s="19" t="s">
        <v>193</v>
      </c>
      <c r="D13" s="19"/>
      <c r="E13" s="23">
        <f>D10*100/G10</f>
        <v>67.567567567567565</v>
      </c>
      <c r="F13" s="19" t="s">
        <v>192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Test Case</dc:subject>
  <dc:creator>Vadim V. Bobrenok</dc:creator>
  <cp:keywords/>
  <dc:description>v1.2</dc:description>
  <cp:lastModifiedBy>AlTofail AlHiary</cp:lastModifiedBy>
  <cp:revision/>
  <dcterms:created xsi:type="dcterms:W3CDTF">2002-07-27T17:17:25Z</dcterms:created>
  <dcterms:modified xsi:type="dcterms:W3CDTF">2024-10-02T10:56:12Z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