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详情" sheetId="2" r:id="rId1"/>
  </sheets>
  <calcPr calcId="144525"/>
</workbook>
</file>

<file path=xl/sharedStrings.xml><?xml version="1.0" encoding="utf-8"?>
<sst xmlns="http://schemas.openxmlformats.org/spreadsheetml/2006/main" count="701" uniqueCount="182">
  <si>
    <t>姓名</t>
  </si>
  <si>
    <t>职位</t>
  </si>
  <si>
    <t>总成绩(试卷总分100)</t>
  </si>
  <si>
    <t>单选得分</t>
  </si>
  <si>
    <t>编程得分</t>
  </si>
  <si>
    <t>成绩报告PDF</t>
  </si>
  <si>
    <t>梅运华</t>
  </si>
  <si>
    <t>2020大四春招冲刺班</t>
  </si>
  <si>
    <t>70.0</t>
  </si>
  <si>
    <t>20.0</t>
  </si>
  <si>
    <t>50.0</t>
  </si>
  <si>
    <t>李浩</t>
  </si>
  <si>
    <t>95.0</t>
  </si>
  <si>
    <t>45.0</t>
  </si>
  <si>
    <t>向安然</t>
  </si>
  <si>
    <t>临潼Java复习班</t>
  </si>
  <si>
    <t>81.7</t>
  </si>
  <si>
    <t>40.0</t>
  </si>
  <si>
    <t>41.7</t>
  </si>
  <si>
    <t>陈旺旺</t>
  </si>
  <si>
    <t>25.0</t>
  </si>
  <si>
    <t>0.0</t>
  </si>
  <si>
    <t>张书光</t>
  </si>
  <si>
    <t>张炉文</t>
  </si>
  <si>
    <t>85.0</t>
  </si>
  <si>
    <t>35.0</t>
  </si>
  <si>
    <t>白瑶瑶</t>
  </si>
  <si>
    <t>雷浩杰</t>
  </si>
  <si>
    <t>Java40班</t>
  </si>
  <si>
    <t>90.0</t>
  </si>
  <si>
    <t>任栋</t>
  </si>
  <si>
    <t>55.0</t>
  </si>
  <si>
    <t>30.0</t>
  </si>
  <si>
    <t>武凯</t>
  </si>
  <si>
    <t>朱刚</t>
  </si>
  <si>
    <t>邹子娟</t>
  </si>
  <si>
    <t>李思禹</t>
  </si>
  <si>
    <t>北郊Java春招复习班</t>
  </si>
  <si>
    <t>罗丹</t>
  </si>
  <si>
    <t>86.7</t>
  </si>
  <si>
    <t>冶军</t>
  </si>
  <si>
    <t>财大Java春招复习班</t>
  </si>
  <si>
    <t>张浩</t>
  </si>
  <si>
    <t>75.0</t>
  </si>
  <si>
    <t>苟李阳</t>
  </si>
  <si>
    <t>80.0</t>
  </si>
  <si>
    <t>陈佳佳</t>
  </si>
  <si>
    <t>晁康明</t>
  </si>
  <si>
    <t>胡文科</t>
  </si>
  <si>
    <t>苟和章</t>
  </si>
  <si>
    <t>黄可</t>
  </si>
  <si>
    <t>李育欢</t>
  </si>
  <si>
    <t>周宇轩</t>
  </si>
  <si>
    <t>朱星光</t>
  </si>
  <si>
    <t>高建平</t>
  </si>
  <si>
    <t>65.0</t>
  </si>
  <si>
    <t>王奥华</t>
  </si>
  <si>
    <t>许文文</t>
  </si>
  <si>
    <t>何继龙</t>
  </si>
  <si>
    <t>姜凯</t>
  </si>
  <si>
    <t>宋卓然</t>
  </si>
  <si>
    <t>Java31班</t>
  </si>
  <si>
    <t>王高锋</t>
  </si>
  <si>
    <t>曹先丽</t>
  </si>
  <si>
    <t>李泽宇</t>
  </si>
  <si>
    <t>60.0</t>
  </si>
  <si>
    <t>梅力</t>
  </si>
  <si>
    <t>赵旭斌</t>
  </si>
  <si>
    <t>乔邦朔</t>
  </si>
  <si>
    <t>张心飞</t>
  </si>
  <si>
    <t>袁媛</t>
  </si>
  <si>
    <t>吴琦</t>
  </si>
  <si>
    <t>邹双双</t>
  </si>
  <si>
    <t>邢雨雨</t>
  </si>
  <si>
    <t>朱腾</t>
  </si>
  <si>
    <t>杨雅文</t>
  </si>
  <si>
    <t>邮电Java复习班</t>
  </si>
  <si>
    <t>薛金娥</t>
  </si>
  <si>
    <t>许馨丹</t>
  </si>
  <si>
    <t>解淇茹</t>
  </si>
  <si>
    <t>马翔宇</t>
  </si>
  <si>
    <t>宋帅</t>
  </si>
  <si>
    <t>火箭2班</t>
  </si>
  <si>
    <t>沈翰超</t>
  </si>
  <si>
    <t>15.0</t>
  </si>
  <si>
    <t>张佳乐</t>
  </si>
  <si>
    <t>张丹莹</t>
  </si>
  <si>
    <t>黄卓琳</t>
  </si>
  <si>
    <t>张雨桐</t>
  </si>
  <si>
    <t>61.7</t>
  </si>
  <si>
    <t>李冠琛</t>
  </si>
  <si>
    <t>陈晓亚</t>
  </si>
  <si>
    <t>蒲兴阳</t>
  </si>
  <si>
    <t>方拓</t>
  </si>
  <si>
    <t>徐文</t>
  </si>
  <si>
    <t>100.0</t>
  </si>
  <si>
    <t>孙豪</t>
  </si>
  <si>
    <t>57班</t>
  </si>
  <si>
    <t>王奥雪</t>
  </si>
  <si>
    <t>辛蒙号</t>
  </si>
  <si>
    <t>杨彤</t>
  </si>
  <si>
    <t>杨楠杰</t>
  </si>
  <si>
    <t>陈沁菲</t>
  </si>
  <si>
    <t>梁轩</t>
  </si>
  <si>
    <t>屈萌</t>
  </si>
  <si>
    <t>李文涛</t>
  </si>
  <si>
    <t>张博轩</t>
  </si>
  <si>
    <t>孙洁</t>
  </si>
  <si>
    <t>贺微</t>
  </si>
  <si>
    <t>谢嘉文</t>
  </si>
  <si>
    <t>赵进</t>
  </si>
  <si>
    <t>李岩</t>
  </si>
  <si>
    <t>陈阳</t>
  </si>
  <si>
    <t>蒋藤</t>
  </si>
  <si>
    <t>10.0</t>
  </si>
  <si>
    <t>申欢欢</t>
  </si>
  <si>
    <t>王雪慧</t>
  </si>
  <si>
    <t>谭钰</t>
  </si>
  <si>
    <t>王楠</t>
  </si>
  <si>
    <t>晁昺恺</t>
  </si>
  <si>
    <t>王亚如</t>
  </si>
  <si>
    <t>于康乐</t>
  </si>
  <si>
    <t>何澳</t>
  </si>
  <si>
    <t>Java12班</t>
  </si>
  <si>
    <t>魏海波</t>
  </si>
  <si>
    <t>姚月西</t>
  </si>
  <si>
    <t>高飞</t>
  </si>
  <si>
    <t>陈治宇</t>
  </si>
  <si>
    <t>徐文青</t>
  </si>
  <si>
    <t>杨欣雨</t>
  </si>
  <si>
    <t>封佳敏</t>
  </si>
  <si>
    <t>惠宇星</t>
  </si>
  <si>
    <t>张丁玉</t>
  </si>
  <si>
    <t>陈祥</t>
  </si>
  <si>
    <t>张艺衡</t>
  </si>
  <si>
    <t>韩瑞龙</t>
  </si>
  <si>
    <t>闵逸</t>
  </si>
  <si>
    <t>史威震</t>
  </si>
  <si>
    <t>李冲</t>
  </si>
  <si>
    <t>5.0</t>
  </si>
  <si>
    <t>林嘉康</t>
  </si>
  <si>
    <t>王江龙</t>
  </si>
  <si>
    <t>张勃华</t>
  </si>
  <si>
    <t>陈子鹏</t>
  </si>
  <si>
    <t>赵倩</t>
  </si>
  <si>
    <t>曹泽予</t>
  </si>
  <si>
    <t>魏涛</t>
  </si>
  <si>
    <t>程亮亮</t>
  </si>
  <si>
    <t>余沛航</t>
  </si>
  <si>
    <t>71.7</t>
  </si>
  <si>
    <t>董天石</t>
  </si>
  <si>
    <t>68.3</t>
  </si>
  <si>
    <t>33.3</t>
  </si>
  <si>
    <t>郭阳</t>
  </si>
  <si>
    <t>董昭</t>
  </si>
  <si>
    <t>李若彤</t>
  </si>
  <si>
    <t>唐紫薇</t>
  </si>
  <si>
    <t>甄嫄浩</t>
  </si>
  <si>
    <t>李旭东</t>
  </si>
  <si>
    <t>徐凯妮</t>
  </si>
  <si>
    <t>张伟</t>
  </si>
  <si>
    <t>曹媛希</t>
  </si>
  <si>
    <t>吴润楠</t>
  </si>
  <si>
    <t>元琦</t>
  </si>
  <si>
    <t>曹佳豪</t>
  </si>
  <si>
    <t>张媛</t>
  </si>
  <si>
    <t>宋寒冬</t>
  </si>
  <si>
    <t>罗卫东</t>
  </si>
  <si>
    <t>夏宇科</t>
  </si>
  <si>
    <t>杨惠语</t>
  </si>
  <si>
    <t>马有礼</t>
  </si>
  <si>
    <t>张鹏</t>
  </si>
  <si>
    <t>张彪</t>
  </si>
  <si>
    <t>王紫凤</t>
  </si>
  <si>
    <t>宫素</t>
  </si>
  <si>
    <t>吴保华</t>
  </si>
  <si>
    <t>周婷婷</t>
  </si>
  <si>
    <t>郝毅</t>
  </si>
  <si>
    <t>白杨</t>
  </si>
  <si>
    <t>刘辉</t>
  </si>
  <si>
    <t>全媛渊</t>
  </si>
  <si>
    <t>徐桂花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</si>
</sst>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5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tabSelected="1" workbookViewId="0">
      <selection activeCell="I7" sqref="I7"/>
    </sheetView>
  </sheetViews>
  <sheetFormatPr defaultColWidth="9" defaultRowHeight="14.4" outlineLevelCol="5"/>
  <cols>
    <col min="1" max="3" width="20" customWidth="1"/>
    <col min="4" max="5" width="12" customWidth="1"/>
    <col min="6" max="6" width="75.5555555555556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tr">
        <f>HYPERLINK("https://api.nowcoder.com/v1/test-pdf/29B8537B9E16EF1A?paperId=17107209","https://api.nowcoder.com/v1/test-pdf/29B8537B9E16EF1A?paperId=17107209")</f>
        <v>https://api.nowcoder.com/v1/test-pdf/29B8537B9E16EF1A?paperId=17107209</v>
      </c>
    </row>
    <row r="3" spans="1:6">
      <c r="A3" s="1" t="s">
        <v>11</v>
      </c>
      <c r="B3" s="1" t="s">
        <v>7</v>
      </c>
      <c r="C3" s="1" t="s">
        <v>12</v>
      </c>
      <c r="D3" s="1" t="s">
        <v>13</v>
      </c>
      <c r="E3" s="1" t="s">
        <v>10</v>
      </c>
      <c r="F3" s="2" t="str">
        <f>HYPERLINK("https://api.nowcoder.com/v1/test-pdf/8598D4D7C921FFA2?paperId=17107209","https://api.nowcoder.com/v1/test-pdf/8598D4D7C921FFA2?paperId=17107209")</f>
        <v>https://api.nowcoder.com/v1/test-pdf/8598D4D7C921FFA2?paperId=17107209</v>
      </c>
    </row>
    <row r="4" spans="1: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 t="str">
        <f>HYPERLINK("https://api.nowcoder.com/v1/test-pdf/3BB7AD65E8DF6C1F?paperId=17107209","https://api.nowcoder.com/v1/test-pdf/3BB7AD65E8DF6C1F?paperId=17107209")</f>
        <v>https://api.nowcoder.com/v1/test-pdf/3BB7AD65E8DF6C1F?paperId=17107209</v>
      </c>
    </row>
    <row r="5" spans="1:6">
      <c r="A5" s="1" t="s">
        <v>19</v>
      </c>
      <c r="B5" s="1" t="s">
        <v>15</v>
      </c>
      <c r="C5" s="1" t="s">
        <v>20</v>
      </c>
      <c r="D5" s="1" t="s">
        <v>20</v>
      </c>
      <c r="E5" s="1" t="s">
        <v>21</v>
      </c>
      <c r="F5" s="2" t="str">
        <f>HYPERLINK("https://api.nowcoder.com/v1/test-pdf/42F57002ABA359B3?paperId=17107209","https://api.nowcoder.com/v1/test-pdf/42F57002ABA359B3?paperId=17107209")</f>
        <v>https://api.nowcoder.com/v1/test-pdf/42F57002ABA359B3?paperId=17107209</v>
      </c>
    </row>
    <row r="6" spans="1:6">
      <c r="A6" s="1" t="s">
        <v>22</v>
      </c>
      <c r="B6" s="1" t="s">
        <v>7</v>
      </c>
      <c r="C6" s="1" t="s">
        <v>20</v>
      </c>
      <c r="D6" s="1" t="s">
        <v>20</v>
      </c>
      <c r="E6" s="1" t="s">
        <v>21</v>
      </c>
      <c r="F6" s="2" t="str">
        <f>HYPERLINK("https://api.nowcoder.com/v1/test-pdf/4D41081464CC4B90?paperId=17107209","https://api.nowcoder.com/v1/test-pdf/4D41081464CC4B90?paperId=17107209")</f>
        <v>https://api.nowcoder.com/v1/test-pdf/4D41081464CC4B90?paperId=17107209</v>
      </c>
    </row>
    <row r="7" spans="1:6">
      <c r="A7" s="1" t="s">
        <v>23</v>
      </c>
      <c r="B7" s="1" t="s">
        <v>7</v>
      </c>
      <c r="C7" s="1" t="s">
        <v>24</v>
      </c>
      <c r="D7" s="1" t="s">
        <v>25</v>
      </c>
      <c r="E7" s="1" t="s">
        <v>10</v>
      </c>
      <c r="F7" s="2" t="str">
        <f>HYPERLINK("https://api.nowcoder.com/v1/test-pdf/98251E2D8618E6A9?paperId=17107209","https://api.nowcoder.com/v1/test-pdf/98251E2D8618E6A9?paperId=17107209")</f>
        <v>https://api.nowcoder.com/v1/test-pdf/98251E2D8618E6A9?paperId=17107209</v>
      </c>
    </row>
    <row r="8" spans="1:6">
      <c r="A8" s="1" t="s">
        <v>26</v>
      </c>
      <c r="B8" s="1" t="s">
        <v>7</v>
      </c>
      <c r="C8" s="1" t="s">
        <v>24</v>
      </c>
      <c r="D8" s="1" t="s">
        <v>25</v>
      </c>
      <c r="E8" s="1" t="s">
        <v>10</v>
      </c>
      <c r="F8" s="2" t="str">
        <f>HYPERLINK("https://api.nowcoder.com/v1/test-pdf/05312BC3B327BCDF?paperId=17107209","https://api.nowcoder.com/v1/test-pdf/05312BC3B327BCDF?paperId=17107209")</f>
        <v>https://api.nowcoder.com/v1/test-pdf/05312BC3B327BCDF?paperId=17107209</v>
      </c>
    </row>
    <row r="9" spans="1:6">
      <c r="A9" s="1" t="s">
        <v>27</v>
      </c>
      <c r="B9" s="1" t="s">
        <v>28</v>
      </c>
      <c r="C9" s="1" t="s">
        <v>29</v>
      </c>
      <c r="D9" s="1" t="s">
        <v>17</v>
      </c>
      <c r="E9" s="1" t="s">
        <v>10</v>
      </c>
      <c r="F9" s="2" t="str">
        <f>HYPERLINK("https://api.nowcoder.com/v1/test-pdf/C3B5BF3208177BF9?paperId=17107209","https://api.nowcoder.com/v1/test-pdf/C3B5BF3208177BF9?paperId=17107209")</f>
        <v>https://api.nowcoder.com/v1/test-pdf/C3B5BF3208177BF9?paperId=17107209</v>
      </c>
    </row>
    <row r="10" spans="1:6">
      <c r="A10" s="1" t="s">
        <v>30</v>
      </c>
      <c r="B10" s="1" t="s">
        <v>7</v>
      </c>
      <c r="C10" s="1" t="s">
        <v>31</v>
      </c>
      <c r="D10" s="1" t="s">
        <v>32</v>
      </c>
      <c r="E10" s="1" t="s">
        <v>20</v>
      </c>
      <c r="F10" s="2" t="str">
        <f>HYPERLINK("https://api.nowcoder.com/v1/test-pdf/1014D7306E768EDE?paperId=17107209","https://api.nowcoder.com/v1/test-pdf/1014D7306E768EDE?paperId=17107209")</f>
        <v>https://api.nowcoder.com/v1/test-pdf/1014D7306E768EDE?paperId=17107209</v>
      </c>
    </row>
    <row r="11" spans="1:6">
      <c r="A11" s="1" t="s">
        <v>33</v>
      </c>
      <c r="B11" s="1" t="s">
        <v>7</v>
      </c>
      <c r="C11" s="1" t="s">
        <v>12</v>
      </c>
      <c r="D11" s="1" t="s">
        <v>13</v>
      </c>
      <c r="E11" s="1" t="s">
        <v>10</v>
      </c>
      <c r="F11" s="2" t="str">
        <f>HYPERLINK("https://api.nowcoder.com/v1/test-pdf/E3CE163F6A929335?paperId=17107209","https://api.nowcoder.com/v1/test-pdf/E3CE163F6A929335?paperId=17107209")</f>
        <v>https://api.nowcoder.com/v1/test-pdf/E3CE163F6A929335?paperId=17107209</v>
      </c>
    </row>
    <row r="12" spans="1:6">
      <c r="A12" s="1" t="s">
        <v>34</v>
      </c>
      <c r="B12" s="1" t="s">
        <v>7</v>
      </c>
      <c r="C12" s="1" t="s">
        <v>24</v>
      </c>
      <c r="D12" s="1" t="s">
        <v>25</v>
      </c>
      <c r="E12" s="1" t="s">
        <v>10</v>
      </c>
      <c r="F12" s="2" t="str">
        <f>HYPERLINK("https://api.nowcoder.com/v1/test-pdf/88C4E6FA84E6DE20?paperId=17107209","https://api.nowcoder.com/v1/test-pdf/88C4E6FA84E6DE20?paperId=17107209")</f>
        <v>https://api.nowcoder.com/v1/test-pdf/88C4E6FA84E6DE20?paperId=17107209</v>
      </c>
    </row>
    <row r="13" spans="1:6">
      <c r="A13" s="1" t="s">
        <v>35</v>
      </c>
      <c r="B13" s="1" t="s">
        <v>7</v>
      </c>
      <c r="C13" s="1" t="s">
        <v>24</v>
      </c>
      <c r="D13" s="1" t="s">
        <v>25</v>
      </c>
      <c r="E13" s="1" t="s">
        <v>10</v>
      </c>
      <c r="F13" s="2" t="str">
        <f>HYPERLINK("https://api.nowcoder.com/v1/test-pdf/9C8C3320EA24D0A8?paperId=17107209","https://api.nowcoder.com/v1/test-pdf/9C8C3320EA24D0A8?paperId=17107209")</f>
        <v>https://api.nowcoder.com/v1/test-pdf/9C8C3320EA24D0A8?paperId=17107209</v>
      </c>
    </row>
    <row r="14" spans="1:6">
      <c r="A14" s="1" t="s">
        <v>36</v>
      </c>
      <c r="B14" s="1" t="s">
        <v>37</v>
      </c>
      <c r="C14" s="1" t="s">
        <v>12</v>
      </c>
      <c r="D14" s="1" t="s">
        <v>13</v>
      </c>
      <c r="E14" s="1" t="s">
        <v>10</v>
      </c>
      <c r="F14" s="2" t="str">
        <f>HYPERLINK("https://api.nowcoder.com/v1/test-pdf/0E70C986B76AF564?paperId=17107209","https://api.nowcoder.com/v1/test-pdf/0E70C986B76AF564?paperId=17107209")</f>
        <v>https://api.nowcoder.com/v1/test-pdf/0E70C986B76AF564?paperId=17107209</v>
      </c>
    </row>
    <row r="15" spans="1:6">
      <c r="A15" s="1" t="s">
        <v>38</v>
      </c>
      <c r="B15" s="1" t="s">
        <v>37</v>
      </c>
      <c r="C15" s="1" t="s">
        <v>39</v>
      </c>
      <c r="D15" s="1" t="s">
        <v>13</v>
      </c>
      <c r="E15" s="1" t="s">
        <v>18</v>
      </c>
      <c r="F15" s="2" t="str">
        <f>HYPERLINK("https://api.nowcoder.com/v1/test-pdf/49550BF0838C8871?paperId=17107209","https://api.nowcoder.com/v1/test-pdf/49550BF0838C8871?paperId=17107209")</f>
        <v>https://api.nowcoder.com/v1/test-pdf/49550BF0838C8871?paperId=17107209</v>
      </c>
    </row>
    <row r="16" spans="1:6">
      <c r="A16" s="1" t="s">
        <v>40</v>
      </c>
      <c r="B16" s="1" t="s">
        <v>41</v>
      </c>
      <c r="C16" s="1" t="s">
        <v>25</v>
      </c>
      <c r="D16" s="1" t="s">
        <v>25</v>
      </c>
      <c r="E16" s="1" t="s">
        <v>21</v>
      </c>
      <c r="F16" s="2" t="str">
        <f>HYPERLINK("https://api.nowcoder.com/v1/test-pdf/F722DD9A9F73B0A1?paperId=17107209","https://api.nowcoder.com/v1/test-pdf/F722DD9A9F73B0A1?paperId=17107209")</f>
        <v>https://api.nowcoder.com/v1/test-pdf/F722DD9A9F73B0A1?paperId=17107209</v>
      </c>
    </row>
    <row r="17" spans="1:6">
      <c r="A17" s="1" t="s">
        <v>42</v>
      </c>
      <c r="B17" s="1" t="s">
        <v>37</v>
      </c>
      <c r="C17" s="1" t="s">
        <v>43</v>
      </c>
      <c r="D17" s="1" t="s">
        <v>20</v>
      </c>
      <c r="E17" s="1" t="s">
        <v>10</v>
      </c>
      <c r="F17" s="2" t="str">
        <f>HYPERLINK("https://api.nowcoder.com/v1/test-pdf/1BD398AAC2784328?paperId=17107209","https://api.nowcoder.com/v1/test-pdf/1BD398AAC2784328?paperId=17107209")</f>
        <v>https://api.nowcoder.com/v1/test-pdf/1BD398AAC2784328?paperId=17107209</v>
      </c>
    </row>
    <row r="18" spans="1:6">
      <c r="A18" s="1" t="s">
        <v>44</v>
      </c>
      <c r="B18" s="1" t="s">
        <v>7</v>
      </c>
      <c r="C18" s="1" t="s">
        <v>29</v>
      </c>
      <c r="D18" s="1" t="s">
        <v>17</v>
      </c>
      <c r="E18" s="1" t="s">
        <v>10</v>
      </c>
      <c r="F18" s="2" t="str">
        <f>HYPERLINK("https://api.nowcoder.com/v1/test-pdf/14F3DD1E5562EAC9?paperId=17107209","https://api.nowcoder.com/v1/test-pdf/14F3DD1E5562EAC9?paperId=17107209")</f>
        <v>https://api.nowcoder.com/v1/test-pdf/14F3DD1E5562EAC9?paperId=17107209</v>
      </c>
    </row>
    <row r="19" spans="1:6">
      <c r="A19" s="1" t="s">
        <v>42</v>
      </c>
      <c r="B19" s="1" t="s">
        <v>7</v>
      </c>
      <c r="C19" s="1" t="s">
        <v>45</v>
      </c>
      <c r="D19" s="1" t="s">
        <v>32</v>
      </c>
      <c r="E19" s="1" t="s">
        <v>10</v>
      </c>
      <c r="F19" s="2" t="str">
        <f>HYPERLINK("https://api.nowcoder.com/v1/test-pdf/D2C3F71D0F6585CA?paperId=17107209","https://api.nowcoder.com/v1/test-pdf/D2C3F71D0F6585CA?paperId=17107209")</f>
        <v>https://api.nowcoder.com/v1/test-pdf/D2C3F71D0F6585CA?paperId=17107209</v>
      </c>
    </row>
    <row r="20" spans="1:6">
      <c r="A20" s="1" t="s">
        <v>46</v>
      </c>
      <c r="B20" s="1" t="s">
        <v>28</v>
      </c>
      <c r="C20" s="1" t="s">
        <v>24</v>
      </c>
      <c r="D20" s="1" t="s">
        <v>25</v>
      </c>
      <c r="E20" s="1" t="s">
        <v>10</v>
      </c>
      <c r="F20" s="2" t="str">
        <f>HYPERLINK("https://api.nowcoder.com/v1/test-pdf/55C3FA3684A8DDC8?paperId=17107209","https://api.nowcoder.com/v1/test-pdf/55C3FA3684A8DDC8?paperId=17107209")</f>
        <v>https://api.nowcoder.com/v1/test-pdf/55C3FA3684A8DDC8?paperId=17107209</v>
      </c>
    </row>
    <row r="21" spans="1:6">
      <c r="A21" s="1" t="s">
        <v>47</v>
      </c>
      <c r="B21" s="1" t="s">
        <v>15</v>
      </c>
      <c r="C21" s="1" t="s">
        <v>8</v>
      </c>
      <c r="D21" s="1" t="s">
        <v>13</v>
      </c>
      <c r="E21" s="1" t="s">
        <v>20</v>
      </c>
      <c r="F21" s="2" t="str">
        <f>HYPERLINK("https://api.nowcoder.com/v1/test-pdf/837CAEB65703C438?paperId=17107209","https://api.nowcoder.com/v1/test-pdf/837CAEB65703C438?paperId=17107209")</f>
        <v>https://api.nowcoder.com/v1/test-pdf/837CAEB65703C438?paperId=17107209</v>
      </c>
    </row>
    <row r="22" spans="1:6">
      <c r="A22" s="1" t="s">
        <v>48</v>
      </c>
      <c r="B22" s="1" t="s">
        <v>7</v>
      </c>
      <c r="C22" s="1" t="s">
        <v>17</v>
      </c>
      <c r="D22" s="1" t="s">
        <v>17</v>
      </c>
      <c r="E22" s="1" t="s">
        <v>21</v>
      </c>
      <c r="F22" s="2" t="str">
        <f>HYPERLINK("https://api.nowcoder.com/v1/test-pdf/28775F5684180D33?paperId=17107209","https://api.nowcoder.com/v1/test-pdf/28775F5684180D33?paperId=17107209")</f>
        <v>https://api.nowcoder.com/v1/test-pdf/28775F5684180D33?paperId=17107209</v>
      </c>
    </row>
    <row r="23" spans="1:6">
      <c r="A23" s="1" t="s">
        <v>49</v>
      </c>
      <c r="B23" s="1" t="s">
        <v>7</v>
      </c>
      <c r="C23" s="1" t="s">
        <v>24</v>
      </c>
      <c r="D23" s="1" t="s">
        <v>25</v>
      </c>
      <c r="E23" s="1" t="s">
        <v>10</v>
      </c>
      <c r="F23" s="2" t="str">
        <f>HYPERLINK("https://api.nowcoder.com/v1/test-pdf/C9970EF2A107E019?paperId=17107209","https://api.nowcoder.com/v1/test-pdf/C9970EF2A107E019?paperId=17107209")</f>
        <v>https://api.nowcoder.com/v1/test-pdf/C9970EF2A107E019?paperId=17107209</v>
      </c>
    </row>
    <row r="24" spans="1:6">
      <c r="A24" s="1" t="s">
        <v>50</v>
      </c>
      <c r="B24" s="1" t="s">
        <v>28</v>
      </c>
      <c r="C24" s="1" t="s">
        <v>24</v>
      </c>
      <c r="D24" s="1" t="s">
        <v>25</v>
      </c>
      <c r="E24" s="1" t="s">
        <v>10</v>
      </c>
      <c r="F24" s="2" t="str">
        <f>HYPERLINK("https://api.nowcoder.com/v1/test-pdf/698AEF4F7C7BB1E0?paperId=17107209","https://api.nowcoder.com/v1/test-pdf/698AEF4F7C7BB1E0?paperId=17107209")</f>
        <v>https://api.nowcoder.com/v1/test-pdf/698AEF4F7C7BB1E0?paperId=17107209</v>
      </c>
    </row>
    <row r="25" spans="1:6">
      <c r="A25" s="1" t="s">
        <v>51</v>
      </c>
      <c r="B25" s="1" t="s">
        <v>28</v>
      </c>
      <c r="C25" s="1" t="s">
        <v>24</v>
      </c>
      <c r="D25" s="1" t="s">
        <v>25</v>
      </c>
      <c r="E25" s="1" t="s">
        <v>10</v>
      </c>
      <c r="F25" s="2" t="str">
        <f>HYPERLINK("https://api.nowcoder.com/v1/test-pdf/02C9BF43F80E81EC?paperId=17107209","https://api.nowcoder.com/v1/test-pdf/02C9BF43F80E81EC?paperId=17107209")</f>
        <v>https://api.nowcoder.com/v1/test-pdf/02C9BF43F80E81EC?paperId=17107209</v>
      </c>
    </row>
    <row r="26" spans="1:6">
      <c r="A26" s="1" t="s">
        <v>52</v>
      </c>
      <c r="B26" s="1" t="s">
        <v>7</v>
      </c>
      <c r="C26" s="1" t="s">
        <v>29</v>
      </c>
      <c r="D26" s="1" t="s">
        <v>17</v>
      </c>
      <c r="E26" s="1" t="s">
        <v>10</v>
      </c>
      <c r="F26" s="2" t="str">
        <f>HYPERLINK("https://api.nowcoder.com/v1/test-pdf/96AD43306A9935ED?paperId=17107209","https://api.nowcoder.com/v1/test-pdf/96AD43306A9935ED?paperId=17107209")</f>
        <v>https://api.nowcoder.com/v1/test-pdf/96AD43306A9935ED?paperId=17107209</v>
      </c>
    </row>
    <row r="27" spans="1:6">
      <c r="A27" s="1" t="s">
        <v>53</v>
      </c>
      <c r="B27" s="1" t="s">
        <v>7</v>
      </c>
      <c r="C27" s="1" t="s">
        <v>29</v>
      </c>
      <c r="D27" s="1" t="s">
        <v>17</v>
      </c>
      <c r="E27" s="1" t="s">
        <v>10</v>
      </c>
      <c r="F27" s="2" t="str">
        <f>HYPERLINK("https://api.nowcoder.com/v1/test-pdf/3D7DE13565649093?paperId=17107209","https://api.nowcoder.com/v1/test-pdf/3D7DE13565649093?paperId=17107209")</f>
        <v>https://api.nowcoder.com/v1/test-pdf/3D7DE13565649093?paperId=17107209</v>
      </c>
    </row>
    <row r="28" spans="1:6">
      <c r="A28" s="1" t="s">
        <v>54</v>
      </c>
      <c r="B28" s="1" t="s">
        <v>7</v>
      </c>
      <c r="C28" s="1" t="s">
        <v>55</v>
      </c>
      <c r="D28" s="1" t="s">
        <v>17</v>
      </c>
      <c r="E28" s="1" t="s">
        <v>20</v>
      </c>
      <c r="F28" s="2" t="str">
        <f>HYPERLINK("https://api.nowcoder.com/v1/test-pdf/5DFC99F8191B33A3?paperId=17107209","https://api.nowcoder.com/v1/test-pdf/5DFC99F8191B33A3?paperId=17107209")</f>
        <v>https://api.nowcoder.com/v1/test-pdf/5DFC99F8191B33A3?paperId=17107209</v>
      </c>
    </row>
    <row r="29" spans="1:6">
      <c r="A29" s="1" t="s">
        <v>56</v>
      </c>
      <c r="B29" s="1" t="s">
        <v>7</v>
      </c>
      <c r="C29" s="1" t="s">
        <v>24</v>
      </c>
      <c r="D29" s="1" t="s">
        <v>25</v>
      </c>
      <c r="E29" s="1" t="s">
        <v>10</v>
      </c>
      <c r="F29" s="2" t="str">
        <f>HYPERLINK("https://api.nowcoder.com/v1/test-pdf/515538398388D600?paperId=17107209","https://api.nowcoder.com/v1/test-pdf/515538398388D600?paperId=17107209")</f>
        <v>https://api.nowcoder.com/v1/test-pdf/515538398388D600?paperId=17107209</v>
      </c>
    </row>
    <row r="30" spans="1:6">
      <c r="A30" s="1" t="s">
        <v>57</v>
      </c>
      <c r="B30" s="1" t="s">
        <v>28</v>
      </c>
      <c r="C30" s="1" t="s">
        <v>12</v>
      </c>
      <c r="D30" s="1" t="s">
        <v>13</v>
      </c>
      <c r="E30" s="1" t="s">
        <v>10</v>
      </c>
      <c r="F30" s="2" t="str">
        <f>HYPERLINK("https://api.nowcoder.com/v1/test-pdf/961960F14B4A994C?paperId=17107209","https://api.nowcoder.com/v1/test-pdf/961960F14B4A994C?paperId=17107209")</f>
        <v>https://api.nowcoder.com/v1/test-pdf/961960F14B4A994C?paperId=17107209</v>
      </c>
    </row>
    <row r="31" spans="1:6">
      <c r="A31" s="1" t="s">
        <v>58</v>
      </c>
      <c r="B31" s="1" t="s">
        <v>7</v>
      </c>
      <c r="C31" s="1" t="s">
        <v>24</v>
      </c>
      <c r="D31" s="1" t="s">
        <v>25</v>
      </c>
      <c r="E31" s="1" t="s">
        <v>10</v>
      </c>
      <c r="F31" s="2" t="str">
        <f>HYPERLINK("https://api.nowcoder.com/v1/test-pdf/B92B88E501E1E4A3?paperId=17107209","https://api.nowcoder.com/v1/test-pdf/B92B88E501E1E4A3?paperId=17107209")</f>
        <v>https://api.nowcoder.com/v1/test-pdf/B92B88E501E1E4A3?paperId=17107209</v>
      </c>
    </row>
    <row r="32" spans="1:6">
      <c r="A32" s="1" t="s">
        <v>59</v>
      </c>
      <c r="B32" s="1" t="s">
        <v>7</v>
      </c>
      <c r="C32" s="1" t="s">
        <v>29</v>
      </c>
      <c r="D32" s="1" t="s">
        <v>17</v>
      </c>
      <c r="E32" s="1" t="s">
        <v>10</v>
      </c>
      <c r="F32" s="2" t="str">
        <f>HYPERLINK("https://api.nowcoder.com/v1/test-pdf/C48F5236863467BC?paperId=17107209","https://api.nowcoder.com/v1/test-pdf/C48F5236863467BC?paperId=17107209")</f>
        <v>https://api.nowcoder.com/v1/test-pdf/C48F5236863467BC?paperId=17107209</v>
      </c>
    </row>
    <row r="33" spans="1:6">
      <c r="A33" s="1" t="s">
        <v>60</v>
      </c>
      <c r="B33" s="1" t="s">
        <v>61</v>
      </c>
      <c r="C33" s="1" t="s">
        <v>32</v>
      </c>
      <c r="D33" s="1" t="s">
        <v>32</v>
      </c>
      <c r="E33" s="1" t="s">
        <v>21</v>
      </c>
      <c r="F33" s="2" t="str">
        <f>HYPERLINK("https://api.nowcoder.com/v1/test-pdf/C7D9572E2CCD74FC?paperId=17107209","https://api.nowcoder.com/v1/test-pdf/C7D9572E2CCD74FC?paperId=17107209")</f>
        <v>https://api.nowcoder.com/v1/test-pdf/C7D9572E2CCD74FC?paperId=17107209</v>
      </c>
    </row>
    <row r="34" spans="1:6">
      <c r="A34" s="1" t="s">
        <v>62</v>
      </c>
      <c r="B34" s="1" t="s">
        <v>37</v>
      </c>
      <c r="C34" s="1" t="s">
        <v>9</v>
      </c>
      <c r="D34" s="1" t="s">
        <v>9</v>
      </c>
      <c r="E34" s="1" t="s">
        <v>21</v>
      </c>
      <c r="F34" s="2" t="str">
        <f>HYPERLINK("https://api.nowcoder.com/v1/test-pdf/8D1A6AAEACAEB77E?paperId=17107209","https://api.nowcoder.com/v1/test-pdf/8D1A6AAEACAEB77E?paperId=17107209")</f>
        <v>https://api.nowcoder.com/v1/test-pdf/8D1A6AAEACAEB77E?paperId=17107209</v>
      </c>
    </row>
    <row r="35" spans="1:6">
      <c r="A35" s="1" t="s">
        <v>63</v>
      </c>
      <c r="B35" s="1" t="s">
        <v>28</v>
      </c>
      <c r="C35" s="1" t="s">
        <v>10</v>
      </c>
      <c r="D35" s="1" t="s">
        <v>20</v>
      </c>
      <c r="E35" s="1" t="s">
        <v>20</v>
      </c>
      <c r="F35" s="2" t="str">
        <f>HYPERLINK("https://api.nowcoder.com/v1/test-pdf/C71654F3E9AF0A86?paperId=17107209","https://api.nowcoder.com/v1/test-pdf/C71654F3E9AF0A86?paperId=17107209")</f>
        <v>https://api.nowcoder.com/v1/test-pdf/C71654F3E9AF0A86?paperId=17107209</v>
      </c>
    </row>
    <row r="36" spans="1:6">
      <c r="A36" s="1" t="s">
        <v>64</v>
      </c>
      <c r="B36" s="1" t="s">
        <v>7</v>
      </c>
      <c r="C36" s="1" t="s">
        <v>65</v>
      </c>
      <c r="D36" s="1" t="s">
        <v>25</v>
      </c>
      <c r="E36" s="1" t="s">
        <v>20</v>
      </c>
      <c r="F36" s="2" t="str">
        <f>HYPERLINK("https://api.nowcoder.com/v1/test-pdf/ED37032A33CF1C77?paperId=17107209","https://api.nowcoder.com/v1/test-pdf/ED37032A33CF1C77?paperId=17107209")</f>
        <v>https://api.nowcoder.com/v1/test-pdf/ED37032A33CF1C77?paperId=17107209</v>
      </c>
    </row>
    <row r="37" spans="1:6">
      <c r="A37" s="1" t="s">
        <v>66</v>
      </c>
      <c r="B37" s="1" t="s">
        <v>28</v>
      </c>
      <c r="C37" s="1" t="s">
        <v>24</v>
      </c>
      <c r="D37" s="1" t="s">
        <v>25</v>
      </c>
      <c r="E37" s="1" t="s">
        <v>10</v>
      </c>
      <c r="F37" s="2" t="str">
        <f>HYPERLINK("https://api.nowcoder.com/v1/test-pdf/B8B4066928342983?paperId=17107209","https://api.nowcoder.com/v1/test-pdf/B8B4066928342983?paperId=17107209")</f>
        <v>https://api.nowcoder.com/v1/test-pdf/B8B4066928342983?paperId=17107209</v>
      </c>
    </row>
    <row r="38" spans="1:6">
      <c r="A38" s="1" t="s">
        <v>67</v>
      </c>
      <c r="B38" s="1" t="s">
        <v>15</v>
      </c>
      <c r="C38" s="1" t="s">
        <v>24</v>
      </c>
      <c r="D38" s="1" t="s">
        <v>25</v>
      </c>
      <c r="E38" s="1" t="s">
        <v>10</v>
      </c>
      <c r="F38" s="2" t="str">
        <f>HYPERLINK("https://api.nowcoder.com/v1/test-pdf/395E0578E009829C?paperId=17107209","https://api.nowcoder.com/v1/test-pdf/395E0578E009829C?paperId=17107209")</f>
        <v>https://api.nowcoder.com/v1/test-pdf/395E0578E009829C?paperId=17107209</v>
      </c>
    </row>
    <row r="39" spans="1:6">
      <c r="A39" s="1" t="s">
        <v>68</v>
      </c>
      <c r="B39" s="1" t="s">
        <v>28</v>
      </c>
      <c r="C39" s="1" t="s">
        <v>12</v>
      </c>
      <c r="D39" s="1" t="s">
        <v>13</v>
      </c>
      <c r="E39" s="1" t="s">
        <v>10</v>
      </c>
      <c r="F39" s="2" t="str">
        <f>HYPERLINK("https://api.nowcoder.com/v1/test-pdf/5018D6B01AAD0E5B?paperId=17107209","https://api.nowcoder.com/v1/test-pdf/5018D6B01AAD0E5B?paperId=17107209")</f>
        <v>https://api.nowcoder.com/v1/test-pdf/5018D6B01AAD0E5B?paperId=17107209</v>
      </c>
    </row>
    <row r="40" spans="1:6">
      <c r="A40" s="1" t="s">
        <v>69</v>
      </c>
      <c r="B40" s="1" t="s">
        <v>28</v>
      </c>
      <c r="C40" s="1" t="s">
        <v>29</v>
      </c>
      <c r="D40" s="1" t="s">
        <v>17</v>
      </c>
      <c r="E40" s="1" t="s">
        <v>10</v>
      </c>
      <c r="F40" s="2" t="str">
        <f>HYPERLINK("https://api.nowcoder.com/v1/test-pdf/C556A2AD22F85CFC?paperId=17107209","https://api.nowcoder.com/v1/test-pdf/C556A2AD22F85CFC?paperId=17107209")</f>
        <v>https://api.nowcoder.com/v1/test-pdf/C556A2AD22F85CFC?paperId=17107209</v>
      </c>
    </row>
    <row r="41" spans="1:6">
      <c r="A41" s="1" t="s">
        <v>70</v>
      </c>
      <c r="B41" s="1" t="s">
        <v>28</v>
      </c>
      <c r="C41" s="1" t="s">
        <v>24</v>
      </c>
      <c r="D41" s="1" t="s">
        <v>25</v>
      </c>
      <c r="E41" s="1" t="s">
        <v>10</v>
      </c>
      <c r="F41" s="2" t="str">
        <f>HYPERLINK("https://api.nowcoder.com/v1/test-pdf/1594798BEBFC24DA?paperId=17107209","https://api.nowcoder.com/v1/test-pdf/1594798BEBFC24DA?paperId=17107209")</f>
        <v>https://api.nowcoder.com/v1/test-pdf/1594798BEBFC24DA?paperId=17107209</v>
      </c>
    </row>
    <row r="42" spans="1:6">
      <c r="A42" s="1" t="s">
        <v>71</v>
      </c>
      <c r="B42" s="1" t="s">
        <v>61</v>
      </c>
      <c r="C42" s="1" t="s">
        <v>45</v>
      </c>
      <c r="D42" s="1" t="s">
        <v>32</v>
      </c>
      <c r="E42" s="1" t="s">
        <v>10</v>
      </c>
      <c r="F42" s="2" t="str">
        <f>HYPERLINK("https://api.nowcoder.com/v1/test-pdf/D6317E5B89EB113F?paperId=17107209","https://api.nowcoder.com/v1/test-pdf/D6317E5B89EB113F?paperId=17107209")</f>
        <v>https://api.nowcoder.com/v1/test-pdf/D6317E5B89EB113F?paperId=17107209</v>
      </c>
    </row>
    <row r="43" spans="1:6">
      <c r="A43" s="1" t="s">
        <v>72</v>
      </c>
      <c r="B43" s="1" t="s">
        <v>28</v>
      </c>
      <c r="C43" s="1" t="s">
        <v>43</v>
      </c>
      <c r="D43" s="1" t="s">
        <v>20</v>
      </c>
      <c r="E43" s="1" t="s">
        <v>10</v>
      </c>
      <c r="F43" s="2" t="str">
        <f>HYPERLINK("https://api.nowcoder.com/v1/test-pdf/205326358599F14E?paperId=17107209","https://api.nowcoder.com/v1/test-pdf/205326358599F14E?paperId=17107209")</f>
        <v>https://api.nowcoder.com/v1/test-pdf/205326358599F14E?paperId=17107209</v>
      </c>
    </row>
    <row r="44" spans="1:6">
      <c r="A44" s="1" t="s">
        <v>73</v>
      </c>
      <c r="B44" s="1" t="s">
        <v>28</v>
      </c>
      <c r="C44" s="1" t="s">
        <v>8</v>
      </c>
      <c r="D44" s="1" t="s">
        <v>9</v>
      </c>
      <c r="E44" s="1" t="s">
        <v>10</v>
      </c>
      <c r="F44" s="2" t="str">
        <f>HYPERLINK("https://api.nowcoder.com/v1/test-pdf/908A943F12FB9CA4?paperId=17107209","https://api.nowcoder.com/v1/test-pdf/908A943F12FB9CA4?paperId=17107209")</f>
        <v>https://api.nowcoder.com/v1/test-pdf/908A943F12FB9CA4?paperId=17107209</v>
      </c>
    </row>
    <row r="45" spans="1:6">
      <c r="A45" s="1" t="s">
        <v>74</v>
      </c>
      <c r="B45" s="1" t="s">
        <v>37</v>
      </c>
      <c r="C45" s="1" t="s">
        <v>20</v>
      </c>
      <c r="D45" s="1" t="s">
        <v>20</v>
      </c>
      <c r="E45" s="1" t="s">
        <v>21</v>
      </c>
      <c r="F45" s="2" t="str">
        <f>HYPERLINK("https://api.nowcoder.com/v1/test-pdf/31F542E47A617CB7?paperId=17107209","https://api.nowcoder.com/v1/test-pdf/31F542E47A617CB7?paperId=17107209")</f>
        <v>https://api.nowcoder.com/v1/test-pdf/31F542E47A617CB7?paperId=17107209</v>
      </c>
    </row>
    <row r="46" spans="1:6">
      <c r="A46" s="1" t="s">
        <v>75</v>
      </c>
      <c r="B46" s="1" t="s">
        <v>76</v>
      </c>
      <c r="C46" s="1" t="s">
        <v>24</v>
      </c>
      <c r="D46" s="1" t="s">
        <v>25</v>
      </c>
      <c r="E46" s="1" t="s">
        <v>10</v>
      </c>
      <c r="F46" s="2" t="str">
        <f>HYPERLINK("https://api.nowcoder.com/v1/test-pdf/516CD178763CE771?paperId=17107209","https://api.nowcoder.com/v1/test-pdf/516CD178763CE771?paperId=17107209")</f>
        <v>https://api.nowcoder.com/v1/test-pdf/516CD178763CE771?paperId=17107209</v>
      </c>
    </row>
    <row r="47" spans="1:6">
      <c r="A47" s="1" t="s">
        <v>77</v>
      </c>
      <c r="B47" s="1" t="s">
        <v>28</v>
      </c>
      <c r="C47" s="1" t="s">
        <v>8</v>
      </c>
      <c r="D47" s="1" t="s">
        <v>9</v>
      </c>
      <c r="E47" s="1" t="s">
        <v>10</v>
      </c>
      <c r="F47" s="2" t="str">
        <f>HYPERLINK("https://api.nowcoder.com/v1/test-pdf/772D1441F04EBF3E?paperId=17107209","https://api.nowcoder.com/v1/test-pdf/772D1441F04EBF3E?paperId=17107209")</f>
        <v>https://api.nowcoder.com/v1/test-pdf/772D1441F04EBF3E?paperId=17107209</v>
      </c>
    </row>
    <row r="48" spans="1:6">
      <c r="A48" s="1" t="s">
        <v>78</v>
      </c>
      <c r="B48" s="1" t="s">
        <v>28</v>
      </c>
      <c r="C48" s="1" t="s">
        <v>43</v>
      </c>
      <c r="D48" s="1" t="s">
        <v>20</v>
      </c>
      <c r="E48" s="1" t="s">
        <v>10</v>
      </c>
      <c r="F48" s="2" t="str">
        <f>HYPERLINK("https://api.nowcoder.com/v1/test-pdf/16AD37EB9C9207D5?paperId=17107209","https://api.nowcoder.com/v1/test-pdf/16AD37EB9C9207D5?paperId=17107209")</f>
        <v>https://api.nowcoder.com/v1/test-pdf/16AD37EB9C9207D5?paperId=17107209</v>
      </c>
    </row>
    <row r="49" spans="1:6">
      <c r="A49" s="1" t="s">
        <v>79</v>
      </c>
      <c r="B49" s="1" t="s">
        <v>28</v>
      </c>
      <c r="C49" s="1" t="s">
        <v>8</v>
      </c>
      <c r="D49" s="1" t="s">
        <v>13</v>
      </c>
      <c r="E49" s="1" t="s">
        <v>20</v>
      </c>
      <c r="F49" s="2" t="str">
        <f>HYPERLINK("https://api.nowcoder.com/v1/test-pdf/7C0E8CC180C7D1E1?paperId=17107209","https://api.nowcoder.com/v1/test-pdf/7C0E8CC180C7D1E1?paperId=17107209")</f>
        <v>https://api.nowcoder.com/v1/test-pdf/7C0E8CC180C7D1E1?paperId=17107209</v>
      </c>
    </row>
    <row r="50" spans="1:6">
      <c r="A50" s="1" t="s">
        <v>80</v>
      </c>
      <c r="B50" s="1" t="s">
        <v>37</v>
      </c>
      <c r="C50" s="1" t="s">
        <v>8</v>
      </c>
      <c r="D50" s="1" t="s">
        <v>13</v>
      </c>
      <c r="E50" s="1" t="s">
        <v>20</v>
      </c>
      <c r="F50" s="2" t="str">
        <f>HYPERLINK("https://api.nowcoder.com/v1/test-pdf/5A472C617103335D?paperId=17107209","https://api.nowcoder.com/v1/test-pdf/5A472C617103335D?paperId=17107209")</f>
        <v>https://api.nowcoder.com/v1/test-pdf/5A472C617103335D?paperId=17107209</v>
      </c>
    </row>
    <row r="51" spans="1:6">
      <c r="A51" s="1" t="s">
        <v>81</v>
      </c>
      <c r="B51" s="1" t="s">
        <v>82</v>
      </c>
      <c r="C51" s="1" t="s">
        <v>8</v>
      </c>
      <c r="D51" s="1" t="s">
        <v>13</v>
      </c>
      <c r="E51" s="1" t="s">
        <v>20</v>
      </c>
      <c r="F51" s="2" t="str">
        <f>HYPERLINK("https://api.nowcoder.com/v1/test-pdf/C69CD8C7810B4DEE?paperId=17107209","https://api.nowcoder.com/v1/test-pdf/C69CD8C7810B4DEE?paperId=17107209")</f>
        <v>https://api.nowcoder.com/v1/test-pdf/C69CD8C7810B4DEE?paperId=17107209</v>
      </c>
    </row>
    <row r="52" spans="1:6">
      <c r="A52" s="1" t="s">
        <v>83</v>
      </c>
      <c r="B52" s="1" t="s">
        <v>28</v>
      </c>
      <c r="C52" s="1" t="s">
        <v>55</v>
      </c>
      <c r="D52" s="1" t="s">
        <v>84</v>
      </c>
      <c r="E52" s="1" t="s">
        <v>10</v>
      </c>
      <c r="F52" s="2" t="str">
        <f>HYPERLINK("https://api.nowcoder.com/v1/test-pdf/7A540EE9D7721FB9?paperId=17107209","https://api.nowcoder.com/v1/test-pdf/7A540EE9D7721FB9?paperId=17107209")</f>
        <v>https://api.nowcoder.com/v1/test-pdf/7A540EE9D7721FB9?paperId=17107209</v>
      </c>
    </row>
    <row r="53" spans="1:6">
      <c r="A53" s="1" t="s">
        <v>85</v>
      </c>
      <c r="B53" s="1" t="s">
        <v>28</v>
      </c>
      <c r="C53" s="1" t="s">
        <v>45</v>
      </c>
      <c r="D53" s="1" t="s">
        <v>32</v>
      </c>
      <c r="E53" s="1" t="s">
        <v>10</v>
      </c>
      <c r="F53" s="2" t="str">
        <f>HYPERLINK("https://api.nowcoder.com/v1/test-pdf/20B67A41A6D3BE85?paperId=17107209","https://api.nowcoder.com/v1/test-pdf/20B67A41A6D3BE85?paperId=17107209")</f>
        <v>https://api.nowcoder.com/v1/test-pdf/20B67A41A6D3BE85?paperId=17107209</v>
      </c>
    </row>
    <row r="54" spans="1:6">
      <c r="A54" s="1" t="s">
        <v>86</v>
      </c>
      <c r="B54" s="1" t="s">
        <v>76</v>
      </c>
      <c r="C54" s="1" t="s">
        <v>45</v>
      </c>
      <c r="D54" s="1" t="s">
        <v>32</v>
      </c>
      <c r="E54" s="1" t="s">
        <v>10</v>
      </c>
      <c r="F54" s="2" t="str">
        <f>HYPERLINK("https://api.nowcoder.com/v1/test-pdf/1A053C6F044F93D0?paperId=17107209","https://api.nowcoder.com/v1/test-pdf/1A053C6F044F93D0?paperId=17107209")</f>
        <v>https://api.nowcoder.com/v1/test-pdf/1A053C6F044F93D0?paperId=17107209</v>
      </c>
    </row>
    <row r="55" spans="1:6">
      <c r="A55" s="1" t="s">
        <v>87</v>
      </c>
      <c r="B55" s="1" t="s">
        <v>28</v>
      </c>
      <c r="C55" s="1" t="s">
        <v>12</v>
      </c>
      <c r="D55" s="1" t="s">
        <v>13</v>
      </c>
      <c r="E55" s="1" t="s">
        <v>10</v>
      </c>
      <c r="F55" s="2" t="str">
        <f>HYPERLINK("https://api.nowcoder.com/v1/test-pdf/56E1B75AE866BE5B?paperId=17107209","https://api.nowcoder.com/v1/test-pdf/56E1B75AE866BE5B?paperId=17107209")</f>
        <v>https://api.nowcoder.com/v1/test-pdf/56E1B75AE866BE5B?paperId=17107209</v>
      </c>
    </row>
    <row r="56" spans="1:6">
      <c r="A56" s="1" t="s">
        <v>88</v>
      </c>
      <c r="B56" s="1" t="s">
        <v>76</v>
      </c>
      <c r="C56" s="1" t="s">
        <v>89</v>
      </c>
      <c r="D56" s="1" t="s">
        <v>9</v>
      </c>
      <c r="E56" s="1" t="s">
        <v>18</v>
      </c>
      <c r="F56" s="2" t="str">
        <f>HYPERLINK("https://api.nowcoder.com/v1/test-pdf/E83B19514D1B6120?paperId=17107209","https://api.nowcoder.com/v1/test-pdf/E83B19514D1B6120?paperId=17107209")</f>
        <v>https://api.nowcoder.com/v1/test-pdf/E83B19514D1B6120?paperId=17107209</v>
      </c>
    </row>
    <row r="57" spans="1:6">
      <c r="A57" s="1" t="s">
        <v>90</v>
      </c>
      <c r="B57" s="1" t="s">
        <v>28</v>
      </c>
      <c r="C57" s="1" t="s">
        <v>45</v>
      </c>
      <c r="D57" s="1" t="s">
        <v>32</v>
      </c>
      <c r="E57" s="1" t="s">
        <v>10</v>
      </c>
      <c r="F57" s="2" t="str">
        <f>HYPERLINK("https://api.nowcoder.com/v1/test-pdf/18E0C6A14106C072?paperId=17107209","https://api.nowcoder.com/v1/test-pdf/18E0C6A14106C072?paperId=17107209")</f>
        <v>https://api.nowcoder.com/v1/test-pdf/18E0C6A14106C072?paperId=17107209</v>
      </c>
    </row>
    <row r="58" spans="1:6">
      <c r="A58" s="1" t="s">
        <v>91</v>
      </c>
      <c r="B58" s="1" t="s">
        <v>28</v>
      </c>
      <c r="C58" s="1" t="s">
        <v>55</v>
      </c>
      <c r="D58" s="1" t="s">
        <v>17</v>
      </c>
      <c r="E58" s="1" t="s">
        <v>20</v>
      </c>
      <c r="F58" s="2" t="str">
        <f>HYPERLINK("https://api.nowcoder.com/v1/test-pdf/DE20BD2D5817E27C?paperId=17107209","https://api.nowcoder.com/v1/test-pdf/DE20BD2D5817E27C?paperId=17107209")</f>
        <v>https://api.nowcoder.com/v1/test-pdf/DE20BD2D5817E27C?paperId=17107209</v>
      </c>
    </row>
    <row r="59" spans="1:6">
      <c r="A59" s="1" t="s">
        <v>92</v>
      </c>
      <c r="B59" s="1" t="s">
        <v>15</v>
      </c>
      <c r="C59" s="1" t="s">
        <v>13</v>
      </c>
      <c r="D59" s="1" t="s">
        <v>9</v>
      </c>
      <c r="E59" s="1" t="s">
        <v>20</v>
      </c>
      <c r="F59" s="2" t="str">
        <f>HYPERLINK("https://api.nowcoder.com/v1/test-pdf/52DA4DA1E8882B7B?paperId=17107209","https://api.nowcoder.com/v1/test-pdf/52DA4DA1E8882B7B?paperId=17107209")</f>
        <v>https://api.nowcoder.com/v1/test-pdf/52DA4DA1E8882B7B?paperId=17107209</v>
      </c>
    </row>
    <row r="60" spans="1:6">
      <c r="A60" s="1" t="s">
        <v>93</v>
      </c>
      <c r="B60" s="1" t="s">
        <v>28</v>
      </c>
      <c r="C60" s="1" t="s">
        <v>25</v>
      </c>
      <c r="D60" s="1" t="s">
        <v>25</v>
      </c>
      <c r="E60" s="1" t="s">
        <v>21</v>
      </c>
      <c r="F60" s="2" t="str">
        <f>HYPERLINK("https://api.nowcoder.com/v1/test-pdf/381EFBE9CE897C24?paperId=17107209","https://api.nowcoder.com/v1/test-pdf/381EFBE9CE897C24?paperId=17107209")</f>
        <v>https://api.nowcoder.com/v1/test-pdf/381EFBE9CE897C24?paperId=17107209</v>
      </c>
    </row>
    <row r="61" spans="1:6">
      <c r="A61" s="1" t="s">
        <v>94</v>
      </c>
      <c r="B61" s="1" t="s">
        <v>28</v>
      </c>
      <c r="C61" s="1" t="s">
        <v>95</v>
      </c>
      <c r="D61" s="1" t="s">
        <v>10</v>
      </c>
      <c r="E61" s="1" t="s">
        <v>10</v>
      </c>
      <c r="F61" s="2" t="str">
        <f>HYPERLINK("https://api.nowcoder.com/v1/test-pdf/AECE02760634D3D6?paperId=17107209","https://api.nowcoder.com/v1/test-pdf/AECE02760634D3D6?paperId=17107209")</f>
        <v>https://api.nowcoder.com/v1/test-pdf/AECE02760634D3D6?paperId=17107209</v>
      </c>
    </row>
    <row r="62" spans="1:6">
      <c r="A62" s="1" t="s">
        <v>96</v>
      </c>
      <c r="B62" s="1" t="s">
        <v>97</v>
      </c>
      <c r="C62" s="1" t="s">
        <v>95</v>
      </c>
      <c r="D62" s="1" t="s">
        <v>10</v>
      </c>
      <c r="E62" s="1" t="s">
        <v>10</v>
      </c>
      <c r="F62" s="2" t="str">
        <f>HYPERLINK("https://api.nowcoder.com/v1/test-pdf/722C80EA6CF3EF0F?paperId=17107209","https://api.nowcoder.com/v1/test-pdf/722C80EA6CF3EF0F?paperId=17107209")</f>
        <v>https://api.nowcoder.com/v1/test-pdf/722C80EA6CF3EF0F?paperId=17107209</v>
      </c>
    </row>
    <row r="63" spans="1:6">
      <c r="A63" s="1" t="s">
        <v>98</v>
      </c>
      <c r="B63" s="1" t="s">
        <v>28</v>
      </c>
      <c r="C63" s="1" t="s">
        <v>43</v>
      </c>
      <c r="D63" s="1" t="s">
        <v>10</v>
      </c>
      <c r="E63" s="1" t="s">
        <v>20</v>
      </c>
      <c r="F63" s="2" t="str">
        <f>HYPERLINK("https://api.nowcoder.com/v1/test-pdf/37A1B0403A043365?paperId=17107209","https://api.nowcoder.com/v1/test-pdf/37A1B0403A043365?paperId=17107209")</f>
        <v>https://api.nowcoder.com/v1/test-pdf/37A1B0403A043365?paperId=17107209</v>
      </c>
    </row>
    <row r="64" spans="1:6">
      <c r="A64" s="1" t="s">
        <v>99</v>
      </c>
      <c r="B64" s="1" t="s">
        <v>7</v>
      </c>
      <c r="C64" s="1" t="s">
        <v>95</v>
      </c>
      <c r="D64" s="1" t="s">
        <v>10</v>
      </c>
      <c r="E64" s="1" t="s">
        <v>10</v>
      </c>
      <c r="F64" s="2" t="str">
        <f>HYPERLINK("https://api.nowcoder.com/v1/test-pdf/7D00B3414E981C04?paperId=17107209","https://api.nowcoder.com/v1/test-pdf/7D00B3414E981C04?paperId=17107209")</f>
        <v>https://api.nowcoder.com/v1/test-pdf/7D00B3414E981C04?paperId=17107209</v>
      </c>
    </row>
    <row r="65" spans="1:6">
      <c r="A65" s="1" t="s">
        <v>100</v>
      </c>
      <c r="B65" s="1" t="s">
        <v>7</v>
      </c>
      <c r="C65" s="1" t="s">
        <v>24</v>
      </c>
      <c r="D65" s="1" t="s">
        <v>25</v>
      </c>
      <c r="E65" s="1" t="s">
        <v>10</v>
      </c>
      <c r="F65" s="2" t="str">
        <f>HYPERLINK("https://api.nowcoder.com/v1/test-pdf/B1557501EB0E2DDE?paperId=17107209","https://api.nowcoder.com/v1/test-pdf/B1557501EB0E2DDE?paperId=17107209")</f>
        <v>https://api.nowcoder.com/v1/test-pdf/B1557501EB0E2DDE?paperId=17107209</v>
      </c>
    </row>
    <row r="66" spans="1:6">
      <c r="A66" s="1" t="s">
        <v>101</v>
      </c>
      <c r="B66" s="1" t="s">
        <v>61</v>
      </c>
      <c r="C66" s="1" t="s">
        <v>13</v>
      </c>
      <c r="D66" s="1" t="s">
        <v>9</v>
      </c>
      <c r="E66" s="1" t="s">
        <v>20</v>
      </c>
      <c r="F66" s="2" t="str">
        <f>HYPERLINK("https://api.nowcoder.com/v1/test-pdf/511F1412D0106C37?paperId=17107209","https://api.nowcoder.com/v1/test-pdf/511F1412D0106C37?paperId=17107209")</f>
        <v>https://api.nowcoder.com/v1/test-pdf/511F1412D0106C37?paperId=17107209</v>
      </c>
    </row>
    <row r="67" spans="1:6">
      <c r="A67" s="1" t="s">
        <v>102</v>
      </c>
      <c r="B67" s="1" t="s">
        <v>28</v>
      </c>
      <c r="C67" s="1" t="s">
        <v>12</v>
      </c>
      <c r="D67" s="1" t="s">
        <v>13</v>
      </c>
      <c r="E67" s="1" t="s">
        <v>10</v>
      </c>
      <c r="F67" s="2" t="str">
        <f>HYPERLINK("https://api.nowcoder.com/v1/test-pdf/1D7C2CE1BDA44140?paperId=17107209","https://api.nowcoder.com/v1/test-pdf/1D7C2CE1BDA44140?paperId=17107209")</f>
        <v>https://api.nowcoder.com/v1/test-pdf/1D7C2CE1BDA44140?paperId=17107209</v>
      </c>
    </row>
    <row r="68" spans="1:6">
      <c r="A68" s="1" t="s">
        <v>103</v>
      </c>
      <c r="B68" s="1" t="s">
        <v>28</v>
      </c>
      <c r="C68" s="1" t="s">
        <v>24</v>
      </c>
      <c r="D68" s="1" t="s">
        <v>25</v>
      </c>
      <c r="E68" s="1" t="s">
        <v>10</v>
      </c>
      <c r="F68" s="2" t="str">
        <f>HYPERLINK("https://api.nowcoder.com/v1/test-pdf/937E0721F8F410D2?paperId=17107209","https://api.nowcoder.com/v1/test-pdf/937E0721F8F410D2?paperId=17107209")</f>
        <v>https://api.nowcoder.com/v1/test-pdf/937E0721F8F410D2?paperId=17107209</v>
      </c>
    </row>
    <row r="69" spans="1:6">
      <c r="A69" s="1" t="s">
        <v>104</v>
      </c>
      <c r="B69" s="1" t="s">
        <v>76</v>
      </c>
      <c r="C69" s="1" t="s">
        <v>55</v>
      </c>
      <c r="D69" s="1" t="s">
        <v>17</v>
      </c>
      <c r="E69" s="1" t="s">
        <v>20</v>
      </c>
      <c r="F69" s="2" t="str">
        <f>HYPERLINK("https://api.nowcoder.com/v1/test-pdf/E9E597EBBF4D1631?paperId=17107209","https://api.nowcoder.com/v1/test-pdf/E9E597EBBF4D1631?paperId=17107209")</f>
        <v>https://api.nowcoder.com/v1/test-pdf/E9E597EBBF4D1631?paperId=17107209</v>
      </c>
    </row>
    <row r="70" spans="1:6">
      <c r="A70" s="1" t="s">
        <v>105</v>
      </c>
      <c r="B70" s="1" t="s">
        <v>7</v>
      </c>
      <c r="C70" s="1" t="s">
        <v>29</v>
      </c>
      <c r="D70" s="1" t="s">
        <v>17</v>
      </c>
      <c r="E70" s="1" t="s">
        <v>10</v>
      </c>
      <c r="F70" s="2" t="str">
        <f>HYPERLINK("https://api.nowcoder.com/v1/test-pdf/7F470238EFF9A8DE?paperId=17107209","https://api.nowcoder.com/v1/test-pdf/7F470238EFF9A8DE?paperId=17107209")</f>
        <v>https://api.nowcoder.com/v1/test-pdf/7F470238EFF9A8DE?paperId=17107209</v>
      </c>
    </row>
    <row r="71" spans="1:6">
      <c r="A71" s="1" t="s">
        <v>106</v>
      </c>
      <c r="B71" s="1" t="s">
        <v>7</v>
      </c>
      <c r="C71" s="1" t="s">
        <v>20</v>
      </c>
      <c r="D71" s="1" t="s">
        <v>20</v>
      </c>
      <c r="E71" s="1" t="s">
        <v>21</v>
      </c>
      <c r="F71" s="2" t="str">
        <f>HYPERLINK("https://api.nowcoder.com/v1/test-pdf/851235925D6A3E93?paperId=17107209","https://api.nowcoder.com/v1/test-pdf/851235925D6A3E93?paperId=17107209")</f>
        <v>https://api.nowcoder.com/v1/test-pdf/851235925D6A3E93?paperId=17107209</v>
      </c>
    </row>
    <row r="72" spans="1:6">
      <c r="A72" s="1" t="s">
        <v>107</v>
      </c>
      <c r="B72" s="1" t="s">
        <v>28</v>
      </c>
      <c r="C72" s="1" t="s">
        <v>45</v>
      </c>
      <c r="D72" s="1" t="s">
        <v>32</v>
      </c>
      <c r="E72" s="1" t="s">
        <v>10</v>
      </c>
      <c r="F72" s="2" t="str">
        <f>HYPERLINK("https://api.nowcoder.com/v1/test-pdf/96AACAC55D9B030F?paperId=17107209","https://api.nowcoder.com/v1/test-pdf/96AACAC55D9B030F?paperId=17107209")</f>
        <v>https://api.nowcoder.com/v1/test-pdf/96AACAC55D9B030F?paperId=17107209</v>
      </c>
    </row>
    <row r="73" spans="1:6">
      <c r="A73" s="1" t="s">
        <v>108</v>
      </c>
      <c r="B73" s="1" t="s">
        <v>37</v>
      </c>
      <c r="C73" s="1" t="s">
        <v>39</v>
      </c>
      <c r="D73" s="1" t="s">
        <v>13</v>
      </c>
      <c r="E73" s="1" t="s">
        <v>18</v>
      </c>
      <c r="F73" s="2" t="str">
        <f>HYPERLINK("https://api.nowcoder.com/v1/test-pdf/BB1F287F31031C26?paperId=17107209","https://api.nowcoder.com/v1/test-pdf/BB1F287F31031C26?paperId=17107209")</f>
        <v>https://api.nowcoder.com/v1/test-pdf/BB1F287F31031C26?paperId=17107209</v>
      </c>
    </row>
    <row r="74" spans="1:6">
      <c r="A74" s="1" t="s">
        <v>109</v>
      </c>
      <c r="B74" s="1" t="s">
        <v>7</v>
      </c>
      <c r="C74" s="1" t="s">
        <v>24</v>
      </c>
      <c r="D74" s="1" t="s">
        <v>25</v>
      </c>
      <c r="E74" s="1" t="s">
        <v>10</v>
      </c>
      <c r="F74" s="2" t="str">
        <f>HYPERLINK("https://api.nowcoder.com/v1/test-pdf/D9C5DDAB46EA89A2?paperId=17107209","https://api.nowcoder.com/v1/test-pdf/D9C5DDAB46EA89A2?paperId=17107209")</f>
        <v>https://api.nowcoder.com/v1/test-pdf/D9C5DDAB46EA89A2?paperId=17107209</v>
      </c>
    </row>
    <row r="75" spans="1:6">
      <c r="A75" s="1" t="s">
        <v>110</v>
      </c>
      <c r="B75" s="1" t="s">
        <v>37</v>
      </c>
      <c r="C75" s="1" t="s">
        <v>29</v>
      </c>
      <c r="D75" s="1" t="s">
        <v>17</v>
      </c>
      <c r="E75" s="1" t="s">
        <v>10</v>
      </c>
      <c r="F75" s="2" t="str">
        <f>HYPERLINK("https://api.nowcoder.com/v1/test-pdf/5D7C5D483466F187?paperId=17107209","https://api.nowcoder.com/v1/test-pdf/5D7C5D483466F187?paperId=17107209")</f>
        <v>https://api.nowcoder.com/v1/test-pdf/5D7C5D483466F187?paperId=17107209</v>
      </c>
    </row>
    <row r="76" spans="1:6">
      <c r="A76" s="1" t="s">
        <v>111</v>
      </c>
      <c r="B76" s="1" t="s">
        <v>28</v>
      </c>
      <c r="C76" s="1" t="s">
        <v>24</v>
      </c>
      <c r="D76" s="1" t="s">
        <v>25</v>
      </c>
      <c r="E76" s="1" t="s">
        <v>10</v>
      </c>
      <c r="F76" s="2" t="str">
        <f>HYPERLINK("https://api.nowcoder.com/v1/test-pdf/E31B99C7CE4AE993?paperId=17107209","https://api.nowcoder.com/v1/test-pdf/E31B99C7CE4AE993?paperId=17107209")</f>
        <v>https://api.nowcoder.com/v1/test-pdf/E31B99C7CE4AE993?paperId=17107209</v>
      </c>
    </row>
    <row r="77" spans="1:6">
      <c r="A77" s="1" t="s">
        <v>112</v>
      </c>
      <c r="B77" s="1" t="s">
        <v>7</v>
      </c>
      <c r="C77" s="1" t="s">
        <v>12</v>
      </c>
      <c r="D77" s="1" t="s">
        <v>13</v>
      </c>
      <c r="E77" s="1" t="s">
        <v>10</v>
      </c>
      <c r="F77" s="2" t="str">
        <f>HYPERLINK("https://api.nowcoder.com/v1/test-pdf/71E78864A449F71B?paperId=17107209","https://api.nowcoder.com/v1/test-pdf/71E78864A449F71B?paperId=17107209")</f>
        <v>https://api.nowcoder.com/v1/test-pdf/71E78864A449F71B?paperId=17107209</v>
      </c>
    </row>
    <row r="78" spans="1:6">
      <c r="A78" s="1" t="s">
        <v>113</v>
      </c>
      <c r="B78" s="1" t="s">
        <v>15</v>
      </c>
      <c r="C78" s="1" t="s">
        <v>114</v>
      </c>
      <c r="D78" s="1" t="s">
        <v>114</v>
      </c>
      <c r="E78" s="1" t="s">
        <v>21</v>
      </c>
      <c r="F78" s="2" t="str">
        <f>HYPERLINK("https://api.nowcoder.com/v1/test-pdf/FC75B497EFF599E1?paperId=17107209","https://api.nowcoder.com/v1/test-pdf/FC75B497EFF599E1?paperId=17107209")</f>
        <v>https://api.nowcoder.com/v1/test-pdf/FC75B497EFF599E1?paperId=17107209</v>
      </c>
    </row>
    <row r="79" spans="1:6">
      <c r="A79" s="1" t="s">
        <v>115</v>
      </c>
      <c r="B79" s="1" t="s">
        <v>7</v>
      </c>
      <c r="C79" s="1" t="s">
        <v>12</v>
      </c>
      <c r="D79" s="1" t="s">
        <v>13</v>
      </c>
      <c r="E79" s="1" t="s">
        <v>10</v>
      </c>
      <c r="F79" s="2" t="str">
        <f>HYPERLINK("https://api.nowcoder.com/v1/test-pdf/6B39B8053C87F298?paperId=17107209","https://api.nowcoder.com/v1/test-pdf/6B39B8053C87F298?paperId=17107209")</f>
        <v>https://api.nowcoder.com/v1/test-pdf/6B39B8053C87F298?paperId=17107209</v>
      </c>
    </row>
    <row r="80" spans="1:6">
      <c r="A80" s="1" t="s">
        <v>116</v>
      </c>
      <c r="B80" s="1" t="s">
        <v>28</v>
      </c>
      <c r="C80" s="1" t="s">
        <v>8</v>
      </c>
      <c r="D80" s="1" t="s">
        <v>9</v>
      </c>
      <c r="E80" s="1" t="s">
        <v>10</v>
      </c>
      <c r="F80" s="2" t="str">
        <f>HYPERLINK("https://api.nowcoder.com/v1/test-pdf/438605EE9179C91B?paperId=17107209","https://api.nowcoder.com/v1/test-pdf/438605EE9179C91B?paperId=17107209")</f>
        <v>https://api.nowcoder.com/v1/test-pdf/438605EE9179C91B?paperId=17107209</v>
      </c>
    </row>
    <row r="81" spans="1:6">
      <c r="A81" s="1" t="s">
        <v>117</v>
      </c>
      <c r="B81" s="1" t="s">
        <v>28</v>
      </c>
      <c r="C81" s="1" t="s">
        <v>45</v>
      </c>
      <c r="D81" s="1" t="s">
        <v>32</v>
      </c>
      <c r="E81" s="1" t="s">
        <v>10</v>
      </c>
      <c r="F81" s="2" t="str">
        <f>HYPERLINK("https://api.nowcoder.com/v1/test-pdf/E7B24A6F29801206?paperId=17107209","https://api.nowcoder.com/v1/test-pdf/E7B24A6F29801206?paperId=17107209")</f>
        <v>https://api.nowcoder.com/v1/test-pdf/E7B24A6F29801206?paperId=17107209</v>
      </c>
    </row>
    <row r="82" spans="1:6">
      <c r="A82" s="1" t="s">
        <v>118</v>
      </c>
      <c r="B82" s="1" t="s">
        <v>7</v>
      </c>
      <c r="C82" s="1" t="s">
        <v>29</v>
      </c>
      <c r="D82" s="1" t="s">
        <v>17</v>
      </c>
      <c r="E82" s="1" t="s">
        <v>10</v>
      </c>
      <c r="F82" s="2" t="str">
        <f>HYPERLINK("https://api.nowcoder.com/v1/test-pdf/E1F780883811C02C?paperId=17107209","https://api.nowcoder.com/v1/test-pdf/E1F780883811C02C?paperId=17107209")</f>
        <v>https://api.nowcoder.com/v1/test-pdf/E1F780883811C02C?paperId=17107209</v>
      </c>
    </row>
    <row r="83" spans="1:6">
      <c r="A83" s="1" t="s">
        <v>119</v>
      </c>
      <c r="B83" s="1" t="s">
        <v>7</v>
      </c>
      <c r="C83" s="1" t="s">
        <v>39</v>
      </c>
      <c r="D83" s="1" t="s">
        <v>13</v>
      </c>
      <c r="E83" s="1" t="s">
        <v>18</v>
      </c>
      <c r="F83" s="2" t="str">
        <f>HYPERLINK("https://api.nowcoder.com/v1/test-pdf/4B7BCB25C1EEFB0E?paperId=17107209","https://api.nowcoder.com/v1/test-pdf/4B7BCB25C1EEFB0E?paperId=17107209")</f>
        <v>https://api.nowcoder.com/v1/test-pdf/4B7BCB25C1EEFB0E?paperId=17107209</v>
      </c>
    </row>
    <row r="84" spans="1:6">
      <c r="A84" s="1" t="s">
        <v>120</v>
      </c>
      <c r="B84" s="1" t="s">
        <v>28</v>
      </c>
      <c r="C84" s="1" t="s">
        <v>12</v>
      </c>
      <c r="D84" s="1" t="s">
        <v>13</v>
      </c>
      <c r="E84" s="1" t="s">
        <v>10</v>
      </c>
      <c r="F84" s="2" t="str">
        <f>HYPERLINK("https://api.nowcoder.com/v1/test-pdf/8A82AF3F88276295?paperId=17107209","https://api.nowcoder.com/v1/test-pdf/8A82AF3F88276295?paperId=17107209")</f>
        <v>https://api.nowcoder.com/v1/test-pdf/8A82AF3F88276295?paperId=17107209</v>
      </c>
    </row>
    <row r="85" spans="1:6">
      <c r="A85" s="1" t="s">
        <v>121</v>
      </c>
      <c r="B85" s="1" t="s">
        <v>28</v>
      </c>
      <c r="C85" s="1" t="s">
        <v>29</v>
      </c>
      <c r="D85" s="1" t="s">
        <v>17</v>
      </c>
      <c r="E85" s="1" t="s">
        <v>10</v>
      </c>
      <c r="F85" s="2" t="str">
        <f>HYPERLINK("https://api.nowcoder.com/v1/test-pdf/F206AF6C1AD8A781?paperId=17107209","https://api.nowcoder.com/v1/test-pdf/F206AF6C1AD8A781?paperId=17107209")</f>
        <v>https://api.nowcoder.com/v1/test-pdf/F206AF6C1AD8A781?paperId=17107209</v>
      </c>
    </row>
    <row r="86" spans="1:6">
      <c r="A86" s="1" t="s">
        <v>122</v>
      </c>
      <c r="B86" s="1" t="s">
        <v>123</v>
      </c>
      <c r="C86" s="1" t="s">
        <v>12</v>
      </c>
      <c r="D86" s="1" t="s">
        <v>13</v>
      </c>
      <c r="E86" s="1" t="s">
        <v>10</v>
      </c>
      <c r="F86" s="2" t="str">
        <f>HYPERLINK("https://api.nowcoder.com/v1/test-pdf/14D13AAA4511E7D0?paperId=17107209","https://api.nowcoder.com/v1/test-pdf/14D13AAA4511E7D0?paperId=17107209")</f>
        <v>https://api.nowcoder.com/v1/test-pdf/14D13AAA4511E7D0?paperId=17107209</v>
      </c>
    </row>
    <row r="87" spans="1:6">
      <c r="A87" s="1" t="s">
        <v>124</v>
      </c>
      <c r="B87" s="1" t="s">
        <v>37</v>
      </c>
      <c r="C87" s="1" t="s">
        <v>45</v>
      </c>
      <c r="D87" s="1" t="s">
        <v>32</v>
      </c>
      <c r="E87" s="1" t="s">
        <v>10</v>
      </c>
      <c r="F87" s="2" t="str">
        <f>HYPERLINK("https://api.nowcoder.com/v1/test-pdf/89C2F5079C1E5350?paperId=17107209","https://api.nowcoder.com/v1/test-pdf/89C2F5079C1E5350?paperId=17107209")</f>
        <v>https://api.nowcoder.com/v1/test-pdf/89C2F5079C1E5350?paperId=17107209</v>
      </c>
    </row>
    <row r="88" spans="1:6">
      <c r="A88" s="1" t="s">
        <v>125</v>
      </c>
      <c r="B88" s="1" t="s">
        <v>28</v>
      </c>
      <c r="C88" s="1" t="s">
        <v>24</v>
      </c>
      <c r="D88" s="1" t="s">
        <v>25</v>
      </c>
      <c r="E88" s="1" t="s">
        <v>10</v>
      </c>
      <c r="F88" s="2" t="str">
        <f>HYPERLINK("https://api.nowcoder.com/v1/test-pdf/C0853899D9BD11B8?paperId=17107209","https://api.nowcoder.com/v1/test-pdf/C0853899D9BD11B8?paperId=17107209")</f>
        <v>https://api.nowcoder.com/v1/test-pdf/C0853899D9BD11B8?paperId=17107209</v>
      </c>
    </row>
    <row r="89" spans="1:6">
      <c r="A89" s="1" t="s">
        <v>126</v>
      </c>
      <c r="B89" s="1" t="s">
        <v>28</v>
      </c>
      <c r="C89" s="1" t="s">
        <v>8</v>
      </c>
      <c r="D89" s="1" t="s">
        <v>13</v>
      </c>
      <c r="E89" s="1" t="s">
        <v>20</v>
      </c>
      <c r="F89" s="2" t="str">
        <f>HYPERLINK("https://api.nowcoder.com/v1/test-pdf/8D3D75ADF1626E5A?paperId=17107209","https://api.nowcoder.com/v1/test-pdf/8D3D75ADF1626E5A?paperId=17107209")</f>
        <v>https://api.nowcoder.com/v1/test-pdf/8D3D75ADF1626E5A?paperId=17107209</v>
      </c>
    </row>
    <row r="90" spans="1:6">
      <c r="A90" s="1" t="s">
        <v>127</v>
      </c>
      <c r="B90" s="1" t="s">
        <v>7</v>
      </c>
      <c r="C90" s="1" t="s">
        <v>21</v>
      </c>
      <c r="D90" s="1" t="s">
        <v>21</v>
      </c>
      <c r="E90" s="1" t="s">
        <v>21</v>
      </c>
      <c r="F90" s="2" t="str">
        <f>HYPERLINK("https://api.nowcoder.com/v1/test-pdf/8FDB4E8F3ADEF44A?paperId=17107209","https://api.nowcoder.com/v1/test-pdf/8FDB4E8F3ADEF44A?paperId=17107209")</f>
        <v>https://api.nowcoder.com/v1/test-pdf/8FDB4E8F3ADEF44A?paperId=17107209</v>
      </c>
    </row>
    <row r="91" spans="1:6">
      <c r="A91" s="1" t="s">
        <v>128</v>
      </c>
      <c r="B91" s="1" t="s">
        <v>7</v>
      </c>
      <c r="C91" s="1" t="s">
        <v>45</v>
      </c>
      <c r="D91" s="1" t="s">
        <v>32</v>
      </c>
      <c r="E91" s="1" t="s">
        <v>10</v>
      </c>
      <c r="F91" s="2" t="str">
        <f>HYPERLINK("https://api.nowcoder.com/v1/test-pdf/5FD6D9C50F128F4B?paperId=17107209","https://api.nowcoder.com/v1/test-pdf/5FD6D9C50F128F4B?paperId=17107209")</f>
        <v>https://api.nowcoder.com/v1/test-pdf/5FD6D9C50F128F4B?paperId=17107209</v>
      </c>
    </row>
    <row r="92" spans="1:6">
      <c r="A92" s="1" t="s">
        <v>129</v>
      </c>
      <c r="B92" s="1" t="s">
        <v>15</v>
      </c>
      <c r="C92" s="1" t="s">
        <v>45</v>
      </c>
      <c r="D92" s="1" t="s">
        <v>32</v>
      </c>
      <c r="E92" s="1" t="s">
        <v>10</v>
      </c>
      <c r="F92" s="2" t="str">
        <f>HYPERLINK("https://api.nowcoder.com/v1/test-pdf/A2FAB2705462130A?paperId=17107209","https://api.nowcoder.com/v1/test-pdf/A2FAB2705462130A?paperId=17107209")</f>
        <v>https://api.nowcoder.com/v1/test-pdf/A2FAB2705462130A?paperId=17107209</v>
      </c>
    </row>
    <row r="93" spans="1:6">
      <c r="A93" s="1" t="s">
        <v>130</v>
      </c>
      <c r="B93" s="1" t="s">
        <v>15</v>
      </c>
      <c r="C93" s="1" t="s">
        <v>8</v>
      </c>
      <c r="D93" s="1" t="s">
        <v>13</v>
      </c>
      <c r="E93" s="1" t="s">
        <v>20</v>
      </c>
      <c r="F93" s="2" t="str">
        <f>HYPERLINK("https://api.nowcoder.com/v1/test-pdf/904859F980F64DD3?paperId=17107209","https://api.nowcoder.com/v1/test-pdf/904859F980F64DD3?paperId=17107209")</f>
        <v>https://api.nowcoder.com/v1/test-pdf/904859F980F64DD3?paperId=17107209</v>
      </c>
    </row>
    <row r="94" spans="1:6">
      <c r="A94" s="1" t="s">
        <v>131</v>
      </c>
      <c r="B94" s="1" t="s">
        <v>7</v>
      </c>
      <c r="C94" s="1" t="s">
        <v>95</v>
      </c>
      <c r="D94" s="1" t="s">
        <v>10</v>
      </c>
      <c r="E94" s="1" t="s">
        <v>10</v>
      </c>
      <c r="F94" s="2" t="str">
        <f>HYPERLINK("https://api.nowcoder.com/v1/test-pdf/BE2C5D6FB27B6473?paperId=17107209","https://api.nowcoder.com/v1/test-pdf/BE2C5D6FB27B6473?paperId=17107209")</f>
        <v>https://api.nowcoder.com/v1/test-pdf/BE2C5D6FB27B6473?paperId=17107209</v>
      </c>
    </row>
    <row r="95" spans="1:6">
      <c r="A95" s="1" t="s">
        <v>132</v>
      </c>
      <c r="B95" s="1" t="s">
        <v>7</v>
      </c>
      <c r="C95" s="1" t="s">
        <v>95</v>
      </c>
      <c r="D95" s="1" t="s">
        <v>10</v>
      </c>
      <c r="E95" s="1" t="s">
        <v>10</v>
      </c>
      <c r="F95" s="2" t="str">
        <f>HYPERLINK("https://api.nowcoder.com/v1/test-pdf/4B3F530BB1D4098C?paperId=17107209","https://api.nowcoder.com/v1/test-pdf/4B3F530BB1D4098C?paperId=17107209")</f>
        <v>https://api.nowcoder.com/v1/test-pdf/4B3F530BB1D4098C?paperId=17107209</v>
      </c>
    </row>
    <row r="96" spans="1:6">
      <c r="A96" s="1" t="s">
        <v>133</v>
      </c>
      <c r="B96" s="1" t="s">
        <v>15</v>
      </c>
      <c r="C96" s="1" t="s">
        <v>25</v>
      </c>
      <c r="D96" s="1" t="s">
        <v>25</v>
      </c>
      <c r="E96" s="1" t="s">
        <v>21</v>
      </c>
      <c r="F96" s="2" t="str">
        <f>HYPERLINK("https://api.nowcoder.com/v1/test-pdf/26C376E8866EF10A?paperId=17107209","https://api.nowcoder.com/v1/test-pdf/26C376E8866EF10A?paperId=17107209")</f>
        <v>https://api.nowcoder.com/v1/test-pdf/26C376E8866EF10A?paperId=17107209</v>
      </c>
    </row>
    <row r="97" spans="1:6">
      <c r="A97" s="1" t="s">
        <v>134</v>
      </c>
      <c r="B97" s="1" t="s">
        <v>7</v>
      </c>
      <c r="C97" s="1" t="s">
        <v>45</v>
      </c>
      <c r="D97" s="1" t="s">
        <v>32</v>
      </c>
      <c r="E97" s="1" t="s">
        <v>10</v>
      </c>
      <c r="F97" s="2" t="str">
        <f>HYPERLINK("https://api.nowcoder.com/v1/test-pdf/FB47B528680F9DEC?paperId=17107209","https://api.nowcoder.com/v1/test-pdf/FB47B528680F9DEC?paperId=17107209")</f>
        <v>https://api.nowcoder.com/v1/test-pdf/FB47B528680F9DEC?paperId=17107209</v>
      </c>
    </row>
    <row r="98" spans="1:6">
      <c r="A98" s="1" t="s">
        <v>135</v>
      </c>
      <c r="B98" s="1" t="s">
        <v>28</v>
      </c>
      <c r="C98" s="1" t="s">
        <v>24</v>
      </c>
      <c r="D98" s="1" t="s">
        <v>25</v>
      </c>
      <c r="E98" s="1" t="s">
        <v>10</v>
      </c>
      <c r="F98" s="2" t="str">
        <f>HYPERLINK("https://api.nowcoder.com/v1/test-pdf/2D9C8C031456EE51?paperId=17107209","https://api.nowcoder.com/v1/test-pdf/2D9C8C031456EE51?paperId=17107209")</f>
        <v>https://api.nowcoder.com/v1/test-pdf/2D9C8C031456EE51?paperId=17107209</v>
      </c>
    </row>
    <row r="99" spans="1:6">
      <c r="A99" s="1" t="s">
        <v>136</v>
      </c>
      <c r="B99" s="1" t="s">
        <v>37</v>
      </c>
      <c r="C99" s="1" t="s">
        <v>24</v>
      </c>
      <c r="D99" s="1" t="s">
        <v>25</v>
      </c>
      <c r="E99" s="1" t="s">
        <v>10</v>
      </c>
      <c r="F99" s="2" t="str">
        <f>HYPERLINK("https://api.nowcoder.com/v1/test-pdf/F77397A9D47F2C8E?paperId=17107209","https://api.nowcoder.com/v1/test-pdf/F77397A9D47F2C8E?paperId=17107209")</f>
        <v>https://api.nowcoder.com/v1/test-pdf/F77397A9D47F2C8E?paperId=17107209</v>
      </c>
    </row>
    <row r="100" spans="1:6">
      <c r="A100" s="1" t="s">
        <v>137</v>
      </c>
      <c r="B100" s="1" t="s">
        <v>7</v>
      </c>
      <c r="C100" s="1" t="s">
        <v>24</v>
      </c>
      <c r="D100" s="1" t="s">
        <v>25</v>
      </c>
      <c r="E100" s="1" t="s">
        <v>10</v>
      </c>
      <c r="F100" s="2" t="str">
        <f>HYPERLINK("https://api.nowcoder.com/v1/test-pdf/E2EAB955D374D070?paperId=17107209","https://api.nowcoder.com/v1/test-pdf/E2EAB955D374D070?paperId=17107209")</f>
        <v>https://api.nowcoder.com/v1/test-pdf/E2EAB955D374D070?paperId=17107209</v>
      </c>
    </row>
    <row r="101" spans="1:6">
      <c r="A101" s="1" t="s">
        <v>138</v>
      </c>
      <c r="B101" s="1" t="s">
        <v>41</v>
      </c>
      <c r="C101" s="1" t="s">
        <v>139</v>
      </c>
      <c r="D101" s="1" t="s">
        <v>139</v>
      </c>
      <c r="E101" s="1" t="s">
        <v>21</v>
      </c>
      <c r="F101" s="2" t="str">
        <f>HYPERLINK("https://api.nowcoder.com/v1/test-pdf/82D516B48A0E4C2F?paperId=17107209","https://api.nowcoder.com/v1/test-pdf/82D516B48A0E4C2F?paperId=17107209")</f>
        <v>https://api.nowcoder.com/v1/test-pdf/82D516B48A0E4C2F?paperId=17107209</v>
      </c>
    </row>
    <row r="102" spans="1:6">
      <c r="A102" s="1" t="s">
        <v>140</v>
      </c>
      <c r="B102" s="1" t="s">
        <v>28</v>
      </c>
      <c r="C102" s="1" t="s">
        <v>25</v>
      </c>
      <c r="D102" s="1" t="s">
        <v>114</v>
      </c>
      <c r="E102" s="1" t="s">
        <v>20</v>
      </c>
      <c r="F102" s="2" t="str">
        <f>HYPERLINK("https://api.nowcoder.com/v1/test-pdf/C3C81C2600349B6D?paperId=17107209","https://api.nowcoder.com/v1/test-pdf/C3C81C2600349B6D?paperId=17107209")</f>
        <v>https://api.nowcoder.com/v1/test-pdf/C3C81C2600349B6D?paperId=17107209</v>
      </c>
    </row>
    <row r="103" spans="1:6">
      <c r="A103" s="1" t="s">
        <v>141</v>
      </c>
      <c r="B103" s="1" t="s">
        <v>7</v>
      </c>
      <c r="C103" s="1" t="s">
        <v>24</v>
      </c>
      <c r="D103" s="1" t="s">
        <v>25</v>
      </c>
      <c r="E103" s="1" t="s">
        <v>10</v>
      </c>
      <c r="F103" s="2" t="str">
        <f>HYPERLINK("https://api.nowcoder.com/v1/test-pdf/8AC79DFF847746D1?paperId=17107209","https://api.nowcoder.com/v1/test-pdf/8AC79DFF847746D1?paperId=17107209")</f>
        <v>https://api.nowcoder.com/v1/test-pdf/8AC79DFF847746D1?paperId=17107209</v>
      </c>
    </row>
    <row r="104" spans="1:6">
      <c r="A104" s="1" t="s">
        <v>142</v>
      </c>
      <c r="B104" s="1" t="s">
        <v>7</v>
      </c>
      <c r="C104" s="1" t="s">
        <v>45</v>
      </c>
      <c r="D104" s="1" t="s">
        <v>32</v>
      </c>
      <c r="E104" s="1" t="s">
        <v>10</v>
      </c>
      <c r="F104" s="2" t="str">
        <f>HYPERLINK("https://api.nowcoder.com/v1/test-pdf/99B25F2173727657?paperId=17107209","https://api.nowcoder.com/v1/test-pdf/99B25F2173727657?paperId=17107209")</f>
        <v>https://api.nowcoder.com/v1/test-pdf/99B25F2173727657?paperId=17107209</v>
      </c>
    </row>
    <row r="105" spans="1:6">
      <c r="A105" s="1" t="s">
        <v>143</v>
      </c>
      <c r="B105" s="1" t="s">
        <v>28</v>
      </c>
      <c r="C105" s="1" t="s">
        <v>24</v>
      </c>
      <c r="D105" s="1" t="s">
        <v>25</v>
      </c>
      <c r="E105" s="1" t="s">
        <v>10</v>
      </c>
      <c r="F105" s="2" t="str">
        <f>HYPERLINK("https://api.nowcoder.com/v1/test-pdf/94A2F331A63FCB7A?paperId=17107209","https://api.nowcoder.com/v1/test-pdf/94A2F331A63FCB7A?paperId=17107209")</f>
        <v>https://api.nowcoder.com/v1/test-pdf/94A2F331A63FCB7A?paperId=17107209</v>
      </c>
    </row>
    <row r="106" spans="1:6">
      <c r="A106" s="1" t="s">
        <v>144</v>
      </c>
      <c r="B106" s="1" t="s">
        <v>7</v>
      </c>
      <c r="C106" s="1" t="s">
        <v>29</v>
      </c>
      <c r="D106" s="1" t="s">
        <v>17</v>
      </c>
      <c r="E106" s="1" t="s">
        <v>10</v>
      </c>
      <c r="F106" s="2" t="str">
        <f>HYPERLINK("https://api.nowcoder.com/v1/test-pdf/3E4947A2ACEE6E50?paperId=17107209","https://api.nowcoder.com/v1/test-pdf/3E4947A2ACEE6E50?paperId=17107209")</f>
        <v>https://api.nowcoder.com/v1/test-pdf/3E4947A2ACEE6E50?paperId=17107209</v>
      </c>
    </row>
    <row r="107" spans="1:6">
      <c r="A107" s="1" t="s">
        <v>145</v>
      </c>
      <c r="B107" s="1" t="s">
        <v>28</v>
      </c>
      <c r="C107" s="1" t="s">
        <v>13</v>
      </c>
      <c r="D107" s="1" t="s">
        <v>9</v>
      </c>
      <c r="E107" s="1" t="s">
        <v>20</v>
      </c>
      <c r="F107" s="2" t="str">
        <f>HYPERLINK("https://api.nowcoder.com/v1/test-pdf/4E45EFA955019E48?paperId=17107209","https://api.nowcoder.com/v1/test-pdf/4E45EFA955019E48?paperId=17107209")</f>
        <v>https://api.nowcoder.com/v1/test-pdf/4E45EFA955019E48?paperId=17107209</v>
      </c>
    </row>
    <row r="108" spans="1:6">
      <c r="A108" s="1" t="s">
        <v>146</v>
      </c>
      <c r="B108" s="1" t="s">
        <v>7</v>
      </c>
      <c r="C108" s="1" t="s">
        <v>39</v>
      </c>
      <c r="D108" s="1" t="s">
        <v>13</v>
      </c>
      <c r="E108" s="1" t="s">
        <v>18</v>
      </c>
      <c r="F108" s="2" t="str">
        <f>HYPERLINK("https://api.nowcoder.com/v1/test-pdf/6B67CFF8E2E7368E?paperId=17107209","https://api.nowcoder.com/v1/test-pdf/6B67CFF8E2E7368E?paperId=17107209")</f>
        <v>https://api.nowcoder.com/v1/test-pdf/6B67CFF8E2E7368E?paperId=17107209</v>
      </c>
    </row>
    <row r="109" spans="1:6">
      <c r="A109" s="1" t="s">
        <v>147</v>
      </c>
      <c r="B109" s="1" t="s">
        <v>28</v>
      </c>
      <c r="C109" s="1" t="s">
        <v>29</v>
      </c>
      <c r="D109" s="1" t="s">
        <v>17</v>
      </c>
      <c r="E109" s="1" t="s">
        <v>10</v>
      </c>
      <c r="F109" s="2" t="str">
        <f>HYPERLINK("https://api.nowcoder.com/v1/test-pdf/12061BD91E128955?paperId=17107209","https://api.nowcoder.com/v1/test-pdf/12061BD91E128955?paperId=17107209")</f>
        <v>https://api.nowcoder.com/v1/test-pdf/12061BD91E128955?paperId=17107209</v>
      </c>
    </row>
    <row r="110" spans="1:6">
      <c r="A110" s="1" t="s">
        <v>148</v>
      </c>
      <c r="B110" s="1" t="s">
        <v>28</v>
      </c>
      <c r="C110" s="1" t="s">
        <v>149</v>
      </c>
      <c r="D110" s="1" t="s">
        <v>32</v>
      </c>
      <c r="E110" s="1" t="s">
        <v>18</v>
      </c>
      <c r="F110" s="2" t="str">
        <f>HYPERLINK("https://api.nowcoder.com/v1/test-pdf/857F0D4A4D2ED375?paperId=17107209","https://api.nowcoder.com/v1/test-pdf/857F0D4A4D2ED375?paperId=17107209")</f>
        <v>https://api.nowcoder.com/v1/test-pdf/857F0D4A4D2ED375?paperId=17107209</v>
      </c>
    </row>
    <row r="111" spans="1:6">
      <c r="A111" s="1" t="s">
        <v>150</v>
      </c>
      <c r="B111" s="1" t="s">
        <v>15</v>
      </c>
      <c r="C111" s="1" t="s">
        <v>151</v>
      </c>
      <c r="D111" s="1" t="s">
        <v>25</v>
      </c>
      <c r="E111" s="1" t="s">
        <v>152</v>
      </c>
      <c r="F111" s="2" t="str">
        <f>HYPERLINK("https://api.nowcoder.com/v1/test-pdf/21570D96371B0CA0?paperId=17107209","https://api.nowcoder.com/v1/test-pdf/21570D96371B0CA0?paperId=17107209")</f>
        <v>https://api.nowcoder.com/v1/test-pdf/21570D96371B0CA0?paperId=17107209</v>
      </c>
    </row>
    <row r="112" spans="1:6">
      <c r="A112" s="1" t="s">
        <v>153</v>
      </c>
      <c r="B112" s="1" t="s">
        <v>37</v>
      </c>
      <c r="C112" s="1" t="s">
        <v>13</v>
      </c>
      <c r="D112" s="1" t="s">
        <v>13</v>
      </c>
      <c r="E112" s="1" t="s">
        <v>21</v>
      </c>
      <c r="F112" s="2" t="str">
        <f>HYPERLINK("https://api.nowcoder.com/v1/test-pdf/A47CA626D895B032?paperId=17107209","https://api.nowcoder.com/v1/test-pdf/A47CA626D895B032?paperId=17107209")</f>
        <v>https://api.nowcoder.com/v1/test-pdf/A47CA626D895B032?paperId=17107209</v>
      </c>
    </row>
    <row r="113" spans="1:6">
      <c r="A113" s="1" t="s">
        <v>154</v>
      </c>
      <c r="B113" s="1" t="s">
        <v>28</v>
      </c>
      <c r="C113" s="1" t="s">
        <v>55</v>
      </c>
      <c r="D113" s="1" t="s">
        <v>17</v>
      </c>
      <c r="E113" s="1" t="s">
        <v>20</v>
      </c>
      <c r="F113" s="2" t="str">
        <f>HYPERLINK("https://api.nowcoder.com/v1/test-pdf/32BDD4904FE47FD8?paperId=17107209","https://api.nowcoder.com/v1/test-pdf/32BDD4904FE47FD8?paperId=17107209")</f>
        <v>https://api.nowcoder.com/v1/test-pdf/32BDD4904FE47FD8?paperId=17107209</v>
      </c>
    </row>
    <row r="114" spans="1:6">
      <c r="A114" s="1" t="s">
        <v>155</v>
      </c>
      <c r="B114" s="1" t="s">
        <v>7</v>
      </c>
      <c r="C114" s="1" t="s">
        <v>25</v>
      </c>
      <c r="D114" s="1" t="s">
        <v>25</v>
      </c>
      <c r="E114" s="1" t="s">
        <v>21</v>
      </c>
      <c r="F114" s="2" t="str">
        <f>HYPERLINK("https://api.nowcoder.com/v1/test-pdf/D845058D5AB2467D?paperId=17107209","https://api.nowcoder.com/v1/test-pdf/D845058D5AB2467D?paperId=17107209")</f>
        <v>https://api.nowcoder.com/v1/test-pdf/D845058D5AB2467D?paperId=17107209</v>
      </c>
    </row>
    <row r="115" spans="1:6">
      <c r="A115" s="1" t="s">
        <v>156</v>
      </c>
      <c r="B115" s="1" t="s">
        <v>7</v>
      </c>
      <c r="C115" s="1" t="s">
        <v>29</v>
      </c>
      <c r="D115" s="1" t="s">
        <v>17</v>
      </c>
      <c r="E115" s="1" t="s">
        <v>10</v>
      </c>
      <c r="F115" s="2" t="str">
        <f>HYPERLINK("https://api.nowcoder.com/v1/test-pdf/433B3A1CF0C27D18?paperId=17107209","https://api.nowcoder.com/v1/test-pdf/433B3A1CF0C27D18?paperId=17107209")</f>
        <v>https://api.nowcoder.com/v1/test-pdf/433B3A1CF0C27D18?paperId=17107209</v>
      </c>
    </row>
    <row r="116" spans="1:6">
      <c r="A116" s="1" t="s">
        <v>157</v>
      </c>
      <c r="B116" s="1" t="s">
        <v>28</v>
      </c>
      <c r="C116" s="1" t="s">
        <v>24</v>
      </c>
      <c r="D116" s="1" t="s">
        <v>25</v>
      </c>
      <c r="E116" s="1" t="s">
        <v>10</v>
      </c>
      <c r="F116" s="2" t="str">
        <f>HYPERLINK("https://api.nowcoder.com/v1/test-pdf/3E8493B399C3D7D9?paperId=17107209","https://api.nowcoder.com/v1/test-pdf/3E8493B399C3D7D9?paperId=17107209")</f>
        <v>https://api.nowcoder.com/v1/test-pdf/3E8493B399C3D7D9?paperId=17107209</v>
      </c>
    </row>
    <row r="117" spans="1:6">
      <c r="A117" s="1" t="s">
        <v>158</v>
      </c>
      <c r="B117" s="1" t="s">
        <v>61</v>
      </c>
      <c r="C117" s="1" t="s">
        <v>25</v>
      </c>
      <c r="D117" s="1" t="s">
        <v>25</v>
      </c>
      <c r="E117" s="1" t="s">
        <v>21</v>
      </c>
      <c r="F117" s="2" t="str">
        <f>HYPERLINK("https://api.nowcoder.com/v1/test-pdf/A24FFEF694CE8A00?paperId=17107209","https://api.nowcoder.com/v1/test-pdf/A24FFEF694CE8A00?paperId=17107209")</f>
        <v>https://api.nowcoder.com/v1/test-pdf/A24FFEF694CE8A00?paperId=17107209</v>
      </c>
    </row>
    <row r="118" spans="1:6">
      <c r="A118" s="1" t="s">
        <v>159</v>
      </c>
      <c r="B118" s="1" t="s">
        <v>15</v>
      </c>
      <c r="C118" s="1" t="s">
        <v>12</v>
      </c>
      <c r="D118" s="1" t="s">
        <v>13</v>
      </c>
      <c r="E118" s="1" t="s">
        <v>10</v>
      </c>
      <c r="F118" s="2" t="str">
        <f>HYPERLINK("https://api.nowcoder.com/v1/test-pdf/DD3FCC12177A8E01?paperId=17107209","https://api.nowcoder.com/v1/test-pdf/DD3FCC12177A8E01?paperId=17107209")</f>
        <v>https://api.nowcoder.com/v1/test-pdf/DD3FCC12177A8E01?paperId=17107209</v>
      </c>
    </row>
    <row r="119" spans="1:6">
      <c r="A119" s="1" t="s">
        <v>160</v>
      </c>
      <c r="B119" s="1" t="s">
        <v>37</v>
      </c>
      <c r="C119" s="1" t="s">
        <v>9</v>
      </c>
      <c r="D119" s="1" t="s">
        <v>9</v>
      </c>
      <c r="E119" s="1" t="s">
        <v>21</v>
      </c>
      <c r="F119" s="2" t="str">
        <f>HYPERLINK("https://api.nowcoder.com/v1/test-pdf/19AFCEE90E1220B6?paperId=17107209","https://api.nowcoder.com/v1/test-pdf/19AFCEE90E1220B6?paperId=17107209")</f>
        <v>https://api.nowcoder.com/v1/test-pdf/19AFCEE90E1220B6?paperId=17107209</v>
      </c>
    </row>
    <row r="120" spans="1:6">
      <c r="A120" s="1" t="s">
        <v>161</v>
      </c>
      <c r="B120" s="1" t="s">
        <v>37</v>
      </c>
      <c r="C120" s="1" t="s">
        <v>12</v>
      </c>
      <c r="D120" s="1" t="s">
        <v>13</v>
      </c>
      <c r="E120" s="1" t="s">
        <v>10</v>
      </c>
      <c r="F120" s="2" t="str">
        <f>HYPERLINK("https://api.nowcoder.com/v1/test-pdf/BC6C487AE3046DC3?paperId=17107209","https://api.nowcoder.com/v1/test-pdf/BC6C487AE3046DC3?paperId=17107209")</f>
        <v>https://api.nowcoder.com/v1/test-pdf/BC6C487AE3046DC3?paperId=17107209</v>
      </c>
    </row>
    <row r="121" spans="1:6">
      <c r="A121" s="1" t="s">
        <v>162</v>
      </c>
      <c r="B121" s="1" t="s">
        <v>28</v>
      </c>
      <c r="C121" s="1" t="s">
        <v>29</v>
      </c>
      <c r="D121" s="1" t="s">
        <v>17</v>
      </c>
      <c r="E121" s="1" t="s">
        <v>10</v>
      </c>
      <c r="F121" s="2" t="str">
        <f>HYPERLINK("https://api.nowcoder.com/v1/test-pdf/43EF073C4551091F?paperId=17107209","https://api.nowcoder.com/v1/test-pdf/43EF073C4551091F?paperId=17107209")</f>
        <v>https://api.nowcoder.com/v1/test-pdf/43EF073C4551091F?paperId=17107209</v>
      </c>
    </row>
    <row r="122" spans="1:6">
      <c r="A122" s="1" t="s">
        <v>163</v>
      </c>
      <c r="B122" s="1" t="s">
        <v>7</v>
      </c>
      <c r="C122" s="1" t="s">
        <v>25</v>
      </c>
      <c r="D122" s="1" t="s">
        <v>25</v>
      </c>
      <c r="E122" s="1" t="s">
        <v>21</v>
      </c>
      <c r="F122" s="2" t="str">
        <f>HYPERLINK("https://api.nowcoder.com/v1/test-pdf/3FF35EA43187F6B6?paperId=17107209","https://api.nowcoder.com/v1/test-pdf/3FF35EA43187F6B6?paperId=17107209")</f>
        <v>https://api.nowcoder.com/v1/test-pdf/3FF35EA43187F6B6?paperId=17107209</v>
      </c>
    </row>
    <row r="123" spans="1:6">
      <c r="A123" s="1" t="s">
        <v>164</v>
      </c>
      <c r="B123" s="1" t="s">
        <v>37</v>
      </c>
      <c r="C123" s="1" t="s">
        <v>45</v>
      </c>
      <c r="D123" s="1" t="s">
        <v>32</v>
      </c>
      <c r="E123" s="1" t="s">
        <v>10</v>
      </c>
      <c r="F123" s="2" t="str">
        <f>HYPERLINK("https://api.nowcoder.com/v1/test-pdf/85DAFB5885A60952?paperId=17107209","https://api.nowcoder.com/v1/test-pdf/85DAFB5885A60952?paperId=17107209")</f>
        <v>https://api.nowcoder.com/v1/test-pdf/85DAFB5885A60952?paperId=17107209</v>
      </c>
    </row>
    <row r="124" spans="1:6">
      <c r="A124" s="1" t="s">
        <v>165</v>
      </c>
      <c r="B124" s="1" t="s">
        <v>28</v>
      </c>
      <c r="C124" s="1" t="s">
        <v>12</v>
      </c>
      <c r="D124" s="1" t="s">
        <v>13</v>
      </c>
      <c r="E124" s="1" t="s">
        <v>10</v>
      </c>
      <c r="F124" s="2" t="str">
        <f>HYPERLINK("https://api.nowcoder.com/v1/test-pdf/A0493FE61DB6E69A?paperId=17107209","https://api.nowcoder.com/v1/test-pdf/A0493FE61DB6E69A?paperId=17107209")</f>
        <v>https://api.nowcoder.com/v1/test-pdf/A0493FE61DB6E69A?paperId=17107209</v>
      </c>
    </row>
    <row r="125" spans="1:6">
      <c r="A125" s="1" t="s">
        <v>166</v>
      </c>
      <c r="B125" s="1" t="s">
        <v>15</v>
      </c>
      <c r="C125" s="1" t="s">
        <v>55</v>
      </c>
      <c r="D125" s="1" t="s">
        <v>17</v>
      </c>
      <c r="E125" s="1" t="s">
        <v>20</v>
      </c>
      <c r="F125" s="2" t="str">
        <f>HYPERLINK("https://api.nowcoder.com/v1/test-pdf/0D11809F9433B134?paperId=17107209","https://api.nowcoder.com/v1/test-pdf/0D11809F9433B134?paperId=17107209")</f>
        <v>https://api.nowcoder.com/v1/test-pdf/0D11809F9433B134?paperId=17107209</v>
      </c>
    </row>
    <row r="126" spans="1:6">
      <c r="A126" s="1" t="s">
        <v>167</v>
      </c>
      <c r="B126" s="1" t="s">
        <v>15</v>
      </c>
      <c r="C126" s="1" t="s">
        <v>13</v>
      </c>
      <c r="D126" s="1" t="s">
        <v>9</v>
      </c>
      <c r="E126" s="1" t="s">
        <v>20</v>
      </c>
      <c r="F126" s="2" t="str">
        <f>HYPERLINK("https://api.nowcoder.com/v1/test-pdf/44782C15F0417559?paperId=17107209","https://api.nowcoder.com/v1/test-pdf/44782C15F0417559?paperId=17107209")</f>
        <v>https://api.nowcoder.com/v1/test-pdf/44782C15F0417559?paperId=17107209</v>
      </c>
    </row>
    <row r="127" spans="1:6">
      <c r="A127" s="1" t="s">
        <v>168</v>
      </c>
      <c r="B127" s="1" t="s">
        <v>28</v>
      </c>
      <c r="C127" s="1" t="s">
        <v>24</v>
      </c>
      <c r="D127" s="1" t="s">
        <v>25</v>
      </c>
      <c r="E127" s="1" t="s">
        <v>10</v>
      </c>
      <c r="F127" s="2" t="str">
        <f>HYPERLINK("https://api.nowcoder.com/v1/test-pdf/839A61751C719A36?paperId=17107209","https://api.nowcoder.com/v1/test-pdf/839A61751C719A36?paperId=17107209")</f>
        <v>https://api.nowcoder.com/v1/test-pdf/839A61751C719A36?paperId=17107209</v>
      </c>
    </row>
    <row r="128" spans="1:6">
      <c r="A128" s="1" t="s">
        <v>169</v>
      </c>
      <c r="B128" s="1" t="s">
        <v>61</v>
      </c>
      <c r="C128" s="1" t="s">
        <v>29</v>
      </c>
      <c r="D128" s="1" t="s">
        <v>17</v>
      </c>
      <c r="E128" s="1" t="s">
        <v>10</v>
      </c>
      <c r="F128" s="2" t="str">
        <f>HYPERLINK("https://api.nowcoder.com/v1/test-pdf/7577F9ACFACF1F54?paperId=17107209","https://api.nowcoder.com/v1/test-pdf/7577F9ACFACF1F54?paperId=17107209")</f>
        <v>https://api.nowcoder.com/v1/test-pdf/7577F9ACFACF1F54?paperId=17107209</v>
      </c>
    </row>
    <row r="129" spans="1:6">
      <c r="A129" s="1" t="s">
        <v>170</v>
      </c>
      <c r="B129" s="1" t="s">
        <v>7</v>
      </c>
      <c r="C129" s="1" t="s">
        <v>43</v>
      </c>
      <c r="D129" s="1" t="s">
        <v>20</v>
      </c>
      <c r="E129" s="1" t="s">
        <v>10</v>
      </c>
      <c r="F129" s="2" t="str">
        <f>HYPERLINK("https://api.nowcoder.com/v1/test-pdf/1011464F17D41F90?paperId=17107209","https://api.nowcoder.com/v1/test-pdf/1011464F17D41F90?paperId=17107209")</f>
        <v>https://api.nowcoder.com/v1/test-pdf/1011464F17D41F90?paperId=17107209</v>
      </c>
    </row>
    <row r="130" spans="1:6">
      <c r="A130" s="1" t="s">
        <v>171</v>
      </c>
      <c r="B130" s="1" t="s">
        <v>7</v>
      </c>
      <c r="C130" s="1" t="s">
        <v>10</v>
      </c>
      <c r="D130" s="1" t="s">
        <v>20</v>
      </c>
      <c r="E130" s="1" t="s">
        <v>20</v>
      </c>
      <c r="F130" s="2" t="str">
        <f>HYPERLINK("https://api.nowcoder.com/v1/test-pdf/FB4922AD66168C5B?paperId=17107209","https://api.nowcoder.com/v1/test-pdf/FB4922AD66168C5B?paperId=17107209")</f>
        <v>https://api.nowcoder.com/v1/test-pdf/FB4922AD66168C5B?paperId=17107209</v>
      </c>
    </row>
    <row r="131" spans="1:6">
      <c r="A131" s="1" t="s">
        <v>172</v>
      </c>
      <c r="B131" s="1" t="s">
        <v>28</v>
      </c>
      <c r="C131" s="1" t="s">
        <v>24</v>
      </c>
      <c r="D131" s="1" t="s">
        <v>25</v>
      </c>
      <c r="E131" s="1" t="s">
        <v>10</v>
      </c>
      <c r="F131" s="2" t="str">
        <f>HYPERLINK("https://api.nowcoder.com/v1/test-pdf/B64667D12CDA198C?paperId=17107209","https://api.nowcoder.com/v1/test-pdf/B64667D12CDA198C?paperId=17107209")</f>
        <v>https://api.nowcoder.com/v1/test-pdf/B64667D12CDA198C?paperId=17107209</v>
      </c>
    </row>
    <row r="132" spans="1:6">
      <c r="A132" s="1" t="s">
        <v>173</v>
      </c>
      <c r="B132" s="1" t="s">
        <v>15</v>
      </c>
      <c r="C132" s="1" t="s">
        <v>65</v>
      </c>
      <c r="D132" s="1" t="s">
        <v>25</v>
      </c>
      <c r="E132" s="1" t="s">
        <v>20</v>
      </c>
      <c r="F132" s="2" t="str">
        <f>HYPERLINK("https://api.nowcoder.com/v1/test-pdf/FA82F2BCDC08DA09?paperId=17107209","https://api.nowcoder.com/v1/test-pdf/FA82F2BCDC08DA09?paperId=17107209")</f>
        <v>https://api.nowcoder.com/v1/test-pdf/FA82F2BCDC08DA09?paperId=17107209</v>
      </c>
    </row>
    <row r="133" spans="1:6">
      <c r="A133" s="1" t="s">
        <v>174</v>
      </c>
      <c r="B133" s="1" t="s">
        <v>76</v>
      </c>
      <c r="C133" s="1" t="s">
        <v>9</v>
      </c>
      <c r="D133" s="1" t="s">
        <v>9</v>
      </c>
      <c r="E133" s="1" t="s">
        <v>21</v>
      </c>
      <c r="F133" s="2" t="str">
        <f>HYPERLINK("https://api.nowcoder.com/v1/test-pdf/F4101C7904844E71?paperId=17107209","https://api.nowcoder.com/v1/test-pdf/F4101C7904844E71?paperId=17107209")</f>
        <v>https://api.nowcoder.com/v1/test-pdf/F4101C7904844E71?paperId=17107209</v>
      </c>
    </row>
    <row r="134" spans="1:6">
      <c r="A134" s="1" t="s">
        <v>175</v>
      </c>
      <c r="B134" s="1" t="s">
        <v>7</v>
      </c>
      <c r="C134" s="1" t="s">
        <v>55</v>
      </c>
      <c r="D134" s="1" t="s">
        <v>17</v>
      </c>
      <c r="E134" s="1" t="s">
        <v>20</v>
      </c>
      <c r="F134" s="2" t="str">
        <f>HYPERLINK("https://api.nowcoder.com/v1/test-pdf/E9B153D28E03EE5C?paperId=17107209","https://api.nowcoder.com/v1/test-pdf/E9B153D28E03EE5C?paperId=17107209")</f>
        <v>https://api.nowcoder.com/v1/test-pdf/E9B153D28E03EE5C?paperId=17107209</v>
      </c>
    </row>
    <row r="135" spans="1:6">
      <c r="A135" s="1" t="s">
        <v>176</v>
      </c>
      <c r="B135" s="1" t="s">
        <v>7</v>
      </c>
      <c r="C135" s="1" t="s">
        <v>31</v>
      </c>
      <c r="D135" s="1" t="s">
        <v>32</v>
      </c>
      <c r="E135" s="1" t="s">
        <v>20</v>
      </c>
      <c r="F135" s="2" t="str">
        <f>HYPERLINK("https://api.nowcoder.com/v1/test-pdf/45E032D182C8FC2E?paperId=17107209","https://api.nowcoder.com/v1/test-pdf/45E032D182C8FC2E?paperId=17107209")</f>
        <v>https://api.nowcoder.com/v1/test-pdf/45E032D182C8FC2E?paperId=17107209</v>
      </c>
    </row>
    <row r="136" spans="1:6">
      <c r="A136" s="1" t="s">
        <v>177</v>
      </c>
      <c r="B136" s="1" t="s">
        <v>37</v>
      </c>
      <c r="C136" s="1" t="s">
        <v>65</v>
      </c>
      <c r="D136" s="1" t="s">
        <v>25</v>
      </c>
      <c r="E136" s="1" t="s">
        <v>20</v>
      </c>
      <c r="F136" s="2" t="str">
        <f>HYPERLINK("https://api.nowcoder.com/v1/test-pdf/B5EDA3CDF99008C6?paperId=17107209","https://api.nowcoder.com/v1/test-pdf/B5EDA3CDF99008C6?paperId=17107209")</f>
        <v>https://api.nowcoder.com/v1/test-pdf/B5EDA3CDF99008C6?paperId=17107209</v>
      </c>
    </row>
    <row r="137" spans="1:6">
      <c r="A137" s="1" t="s">
        <v>178</v>
      </c>
      <c r="B137" s="1" t="s">
        <v>76</v>
      </c>
      <c r="C137" s="1" t="s">
        <v>95</v>
      </c>
      <c r="D137" s="1" t="s">
        <v>10</v>
      </c>
      <c r="E137" s="1" t="s">
        <v>10</v>
      </c>
      <c r="F137" s="2" t="str">
        <f>HYPERLINK("https://api.nowcoder.com/v1/test-pdf/F3B183DDF6C9B20C?paperId=17107209","https://api.nowcoder.com/v1/test-pdf/F3B183DDF6C9B20C?paperId=17107209")</f>
        <v>https://api.nowcoder.com/v1/test-pdf/F3B183DDF6C9B20C?paperId=17107209</v>
      </c>
    </row>
    <row r="138" spans="1:6">
      <c r="A138" s="1" t="s">
        <v>179</v>
      </c>
      <c r="B138" s="1" t="s">
        <v>15</v>
      </c>
      <c r="C138" s="1" t="s">
        <v>13</v>
      </c>
      <c r="D138" s="1" t="s">
        <v>9</v>
      </c>
      <c r="E138" s="1" t="s">
        <v>20</v>
      </c>
      <c r="F138" s="2" t="str">
        <f>HYPERLINK("https://api.nowcoder.com/v1/test-pdf/4EFD9068E70580CD?paperId=17107209","https://api.nowcoder.com/v1/test-pdf/4EFD9068E70580CD?paperId=17107209")</f>
        <v>https://api.nowcoder.com/v1/test-pdf/4EFD9068E70580CD?paperId=17107209</v>
      </c>
    </row>
    <row r="139" spans="1:6">
      <c r="A139" s="1" t="s">
        <v>180</v>
      </c>
      <c r="B139" s="1" t="s">
        <v>37</v>
      </c>
      <c r="C139" s="1" t="s">
        <v>45</v>
      </c>
      <c r="D139" s="1" t="s">
        <v>32</v>
      </c>
      <c r="E139" s="1" t="s">
        <v>10</v>
      </c>
      <c r="F139" s="2" t="str">
        <f>HYPERLINK("https://api.nowcoder.com/v1/test-pdf/B76EAFCE0ED8D0C9?paperId=17107209","https://api.nowcoder.com/v1/test-pdf/B76EAFCE0ED8D0C9?paperId=17107209")</f>
        <v>https://api.nowcoder.com/v1/test-pdf/B76EAFCE0ED8D0C9?paperId=17107209</v>
      </c>
    </row>
    <row r="140" spans="1:6">
      <c r="A140" s="1" t="s">
        <v>181</v>
      </c>
      <c r="B140" s="1" t="s">
        <v>15</v>
      </c>
      <c r="C140" s="1" t="s">
        <v>32</v>
      </c>
      <c r="D140" s="1" t="s">
        <v>32</v>
      </c>
      <c r="E140" s="1" t="s">
        <v>21</v>
      </c>
      <c r="F140" s="2" t="str">
        <f>HYPERLINK("https://api.nowcoder.com/v1/test-pdf/33A68130B0457236?paperId=17107209","https://api.nowcoder.com/v1/test-pdf/33A68130B0457236?paperId=17107209")</f>
        <v>https://api.nowcoder.com/v1/test-pdf/33A68130B0457236?paperId=17107209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86137</cp:lastModifiedBy>
  <dcterms:created xsi:type="dcterms:W3CDTF">2020-11-28T02:06:00Z</dcterms:created>
  <dcterms:modified xsi:type="dcterms:W3CDTF">2020-11-28T02:15:24Z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