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详情" sheetId="2" r:id="rId1"/>
  </sheets>
  <definedNames>
    <definedName name="_xlnm._FilterDatabase" localSheetId="0" hidden="1">详情!$A$1:$E$128</definedName>
  </definedNames>
  <calcPr calcId="144525"/>
</workbook>
</file>

<file path=xl/sharedStrings.xml><?xml version="1.0" encoding="utf-8"?>
<sst xmlns="http://schemas.openxmlformats.org/spreadsheetml/2006/main" count="513" uniqueCount="178">
  <si>
    <t>姓名</t>
  </si>
  <si>
    <t>职位</t>
  </si>
  <si>
    <t>学校</t>
  </si>
  <si>
    <t>总成绩(试卷总分100)</t>
  </si>
  <si>
    <t>成绩报告PDF</t>
  </si>
  <si>
    <t>梅运华</t>
  </si>
  <si>
    <t>2020大四春招冲刺班</t>
  </si>
  <si>
    <t>西安工业大学</t>
  </si>
  <si>
    <t>80.0</t>
  </si>
  <si>
    <t>雷浩杰</t>
  </si>
  <si>
    <t>Java40班</t>
  </si>
  <si>
    <t>陕西科技大学</t>
  </si>
  <si>
    <t>100.0</t>
  </si>
  <si>
    <t>梅力</t>
  </si>
  <si>
    <t>85.0</t>
  </si>
  <si>
    <t>邹双双</t>
  </si>
  <si>
    <t>95.0</t>
  </si>
  <si>
    <t>陈佳佳</t>
  </si>
  <si>
    <t>西安科技大学</t>
  </si>
  <si>
    <t>65.0</t>
  </si>
  <si>
    <t>晁昺恺</t>
  </si>
  <si>
    <t>西北民族大学</t>
  </si>
  <si>
    <t>陈阳</t>
  </si>
  <si>
    <t>赵旭斌</t>
  </si>
  <si>
    <t>临潼Java复习班</t>
  </si>
  <si>
    <t>西安工程大学</t>
  </si>
  <si>
    <t>朱星光</t>
  </si>
  <si>
    <t>魏海波</t>
  </si>
  <si>
    <t>北郊Java春招复习班</t>
  </si>
  <si>
    <t>90.0</t>
  </si>
  <si>
    <t>李浩</t>
  </si>
  <si>
    <t>王奥华</t>
  </si>
  <si>
    <t>张心飞</t>
  </si>
  <si>
    <t>西安邮电大学</t>
  </si>
  <si>
    <t>苟李阳</t>
  </si>
  <si>
    <t>周宇轩</t>
  </si>
  <si>
    <t>朱刚</t>
  </si>
  <si>
    <t>陈祥</t>
  </si>
  <si>
    <t>92.5</t>
  </si>
  <si>
    <t>许文文</t>
  </si>
  <si>
    <t>陈旺旺</t>
  </si>
  <si>
    <t>30.0</t>
  </si>
  <si>
    <t>谭钰</t>
  </si>
  <si>
    <t>81.3</t>
  </si>
  <si>
    <t>孙豪</t>
  </si>
  <si>
    <t>57班</t>
  </si>
  <si>
    <t>西安财经大学</t>
  </si>
  <si>
    <t>武凯</t>
  </si>
  <si>
    <t>陈治宇</t>
  </si>
  <si>
    <t>0.0</t>
  </si>
  <si>
    <t>张炉文</t>
  </si>
  <si>
    <t>苟和章</t>
  </si>
  <si>
    <t>70.0</t>
  </si>
  <si>
    <t>胡屹宽</t>
  </si>
  <si>
    <t>50.0</t>
  </si>
  <si>
    <t>李冠琛</t>
  </si>
  <si>
    <t>申欢欢</t>
  </si>
  <si>
    <t>邢雨雨</t>
  </si>
  <si>
    <t>姜凯</t>
  </si>
  <si>
    <t>华中师范大学</t>
  </si>
  <si>
    <t>曹先丽</t>
  </si>
  <si>
    <t>任栋</t>
  </si>
  <si>
    <t>西安理工大学</t>
  </si>
  <si>
    <t>何继龙</t>
  </si>
  <si>
    <t>李育欢</t>
  </si>
  <si>
    <t>徐文</t>
  </si>
  <si>
    <t>胡文科</t>
  </si>
  <si>
    <t>62.5</t>
  </si>
  <si>
    <t>张艺衡</t>
  </si>
  <si>
    <t>杨雅文</t>
  </si>
  <si>
    <t>邮电Java复习班</t>
  </si>
  <si>
    <t>薛金娥</t>
  </si>
  <si>
    <t>辛蒙号</t>
  </si>
  <si>
    <t>许馨丹</t>
  </si>
  <si>
    <t>袁媛</t>
  </si>
  <si>
    <t>高建平</t>
  </si>
  <si>
    <t>72.5</t>
  </si>
  <si>
    <t>沈翰超</t>
  </si>
  <si>
    <t>张雨桐</t>
  </si>
  <si>
    <t>徐文青</t>
  </si>
  <si>
    <t>乔邦朔</t>
  </si>
  <si>
    <t>王亚如</t>
  </si>
  <si>
    <t>陈一坤</t>
  </si>
  <si>
    <t>西京学院</t>
  </si>
  <si>
    <t>60.0</t>
  </si>
  <si>
    <t>黄卓琳</t>
  </si>
  <si>
    <t>杨楠杰</t>
  </si>
  <si>
    <t>Java31班</t>
  </si>
  <si>
    <t>贺微</t>
  </si>
  <si>
    <t>张佳乐</t>
  </si>
  <si>
    <t>魏涛</t>
  </si>
  <si>
    <t>张丁玉</t>
  </si>
  <si>
    <t>惠宇星</t>
  </si>
  <si>
    <t>林嘉康</t>
  </si>
  <si>
    <t>王楠</t>
  </si>
  <si>
    <t>陕西理工大学</t>
  </si>
  <si>
    <t>45.0</t>
  </si>
  <si>
    <t>程亮亮</t>
  </si>
  <si>
    <t>王奥雪</t>
  </si>
  <si>
    <t>吴琦</t>
  </si>
  <si>
    <t>邹子娟</t>
  </si>
  <si>
    <t>李文涛</t>
  </si>
  <si>
    <t>宋帅</t>
  </si>
  <si>
    <t>火箭2班</t>
  </si>
  <si>
    <t>75.0</t>
  </si>
  <si>
    <t>张书光</t>
  </si>
  <si>
    <t>于康乐</t>
  </si>
  <si>
    <t>晁康明</t>
  </si>
  <si>
    <t>陈子鹏</t>
  </si>
  <si>
    <t>杨彤</t>
  </si>
  <si>
    <t>王江龙</t>
  </si>
  <si>
    <t>李岩</t>
  </si>
  <si>
    <t>史威震</t>
  </si>
  <si>
    <t>谢嘉文</t>
  </si>
  <si>
    <t>张勃华</t>
  </si>
  <si>
    <t>55.0</t>
  </si>
  <si>
    <t>向安然</t>
  </si>
  <si>
    <t>解淇茹</t>
  </si>
  <si>
    <t>87.5</t>
  </si>
  <si>
    <t>何澳</t>
  </si>
  <si>
    <t>Java12班</t>
  </si>
  <si>
    <t>93.8</t>
  </si>
  <si>
    <t>白瑶瑶</t>
  </si>
  <si>
    <t>张浩</t>
  </si>
  <si>
    <t>西安职业技术学院</t>
  </si>
  <si>
    <t>曹媛希</t>
  </si>
  <si>
    <t>姚月西</t>
  </si>
  <si>
    <t>孙洁</t>
  </si>
  <si>
    <t>张伟</t>
  </si>
  <si>
    <t>48.8</t>
  </si>
  <si>
    <t>王雪慧</t>
  </si>
  <si>
    <t>闵逸</t>
  </si>
  <si>
    <t>余沛航</t>
  </si>
  <si>
    <t>陈晓亚</t>
  </si>
  <si>
    <t>赵倩</t>
  </si>
  <si>
    <t>赵进</t>
  </si>
  <si>
    <t>蒲兴阳</t>
  </si>
  <si>
    <t>屈萌</t>
  </si>
  <si>
    <t>黄可</t>
  </si>
  <si>
    <t>71.3</t>
  </si>
  <si>
    <t>董昭</t>
  </si>
  <si>
    <t>马有礼</t>
  </si>
  <si>
    <t>杨欣雨</t>
  </si>
  <si>
    <t>徐桂花</t>
  </si>
  <si>
    <t>35.0</t>
  </si>
  <si>
    <t>元琦</t>
  </si>
  <si>
    <t>封佳敏</t>
  </si>
  <si>
    <t>甄嫄浩</t>
  </si>
  <si>
    <t>张丹莹</t>
  </si>
  <si>
    <t>韩瑞龙</t>
  </si>
  <si>
    <t>吴保华</t>
  </si>
  <si>
    <t>罗卫东</t>
  </si>
  <si>
    <t>周明杨</t>
  </si>
  <si>
    <t>曹泽予</t>
  </si>
  <si>
    <t>曹佳豪</t>
  </si>
  <si>
    <t>唐紫薇</t>
  </si>
  <si>
    <t>郝毅</t>
  </si>
  <si>
    <t>赵奕豪</t>
  </si>
  <si>
    <t>裴梦倩</t>
  </si>
  <si>
    <t>刘晨</t>
  </si>
  <si>
    <t>宋寒冬</t>
  </si>
  <si>
    <t>徐凯妮</t>
  </si>
  <si>
    <t>夏宇科</t>
  </si>
  <si>
    <t>周婷婷</t>
  </si>
  <si>
    <t>张媛</t>
  </si>
  <si>
    <t>罗丹</t>
  </si>
  <si>
    <t>贾自慧</t>
  </si>
  <si>
    <t>全媛渊</t>
  </si>
  <si>
    <t>李萌</t>
  </si>
  <si>
    <t>杨惠语</t>
  </si>
  <si>
    <t>宫素</t>
  </si>
  <si>
    <t>吴润楠</t>
  </si>
  <si>
    <t>王紫凤</t>
  </si>
  <si>
    <t>李冲</t>
  </si>
  <si>
    <t>财大Java春招复习班</t>
  </si>
  <si>
    <t>李若彤</t>
  </si>
  <si>
    <t>40.0</t>
  </si>
  <si>
    <t>梁轩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</si>
</sst>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u/>
      <sz val="11"/>
      <color indexed="12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2" fillId="23" borderId="2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28"/>
  <sheetViews>
    <sheetView tabSelected="1" workbookViewId="0">
      <selection activeCell="B1" sqref="B1"/>
    </sheetView>
  </sheetViews>
  <sheetFormatPr defaultColWidth="9" defaultRowHeight="14" outlineLevelCol="4"/>
  <cols>
    <col min="1" max="4" width="20" customWidth="1"/>
    <col min="5" max="5" width="100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5" spans="1:5">
      <c r="A2" s="1" t="s">
        <v>5</v>
      </c>
      <c r="B2" s="1" t="s">
        <v>6</v>
      </c>
      <c r="C2" s="1" t="s">
        <v>7</v>
      </c>
      <c r="D2" s="1" t="s">
        <v>8</v>
      </c>
      <c r="E2" s="2" t="str">
        <f>HYPERLINK("https://api.nowcoder.com/v1/test-pdf/44040C9E407728C3?paperId=17107314","https://api.nowcoder.com/v1/test-pdf/44040C9E407728C3?paperId=17107314")</f>
        <v>https://api.nowcoder.com/v1/test-pdf/44040C9E407728C3?paperId=17107314</v>
      </c>
    </row>
    <row r="3" ht="14.5" hidden="1" spans="1:5">
      <c r="A3" s="1" t="s">
        <v>9</v>
      </c>
      <c r="B3" s="1" t="s">
        <v>10</v>
      </c>
      <c r="C3" s="1" t="s">
        <v>11</v>
      </c>
      <c r="D3" s="1" t="s">
        <v>12</v>
      </c>
      <c r="E3" s="2" t="str">
        <f>HYPERLINK("https://api.nowcoder.com/v1/test-pdf/08B3FBD0A2456702?paperId=17107314","https://api.nowcoder.com/v1/test-pdf/08B3FBD0A2456702?paperId=17107314")</f>
        <v>https://api.nowcoder.com/v1/test-pdf/08B3FBD0A2456702?paperId=17107314</v>
      </c>
    </row>
    <row r="4" ht="14.5" hidden="1" spans="1:5">
      <c r="A4" s="1" t="s">
        <v>13</v>
      </c>
      <c r="B4" s="1" t="s">
        <v>10</v>
      </c>
      <c r="C4" s="1" t="s">
        <v>11</v>
      </c>
      <c r="D4" s="1" t="s">
        <v>14</v>
      </c>
      <c r="E4" s="2" t="str">
        <f>HYPERLINK("https://api.nowcoder.com/v1/test-pdf/D65A683E435D9DC4?paperId=17107314","https://api.nowcoder.com/v1/test-pdf/D65A683E435D9DC4?paperId=17107314")</f>
        <v>https://api.nowcoder.com/v1/test-pdf/D65A683E435D9DC4?paperId=17107314</v>
      </c>
    </row>
    <row r="5" ht="14.5" hidden="1" spans="1:5">
      <c r="A5" s="1" t="s">
        <v>15</v>
      </c>
      <c r="B5" s="1" t="s">
        <v>10</v>
      </c>
      <c r="C5" s="1" t="s">
        <v>7</v>
      </c>
      <c r="D5" s="1" t="s">
        <v>16</v>
      </c>
      <c r="E5" s="2" t="str">
        <f>HYPERLINK("https://api.nowcoder.com/v1/test-pdf/1F884FD083232673?paperId=17107314","https://api.nowcoder.com/v1/test-pdf/1F884FD083232673?paperId=17107314")</f>
        <v>https://api.nowcoder.com/v1/test-pdf/1F884FD083232673?paperId=17107314</v>
      </c>
    </row>
    <row r="6" ht="14.5" hidden="1" spans="1:5">
      <c r="A6" s="1" t="s">
        <v>17</v>
      </c>
      <c r="B6" s="1" t="s">
        <v>10</v>
      </c>
      <c r="C6" s="1" t="s">
        <v>18</v>
      </c>
      <c r="D6" s="1" t="s">
        <v>19</v>
      </c>
      <c r="E6" s="2" t="str">
        <f>HYPERLINK("https://api.nowcoder.com/v1/test-pdf/48CAFF5486D56552?paperId=17107314","https://api.nowcoder.com/v1/test-pdf/48CAFF5486D56552?paperId=17107314")</f>
        <v>https://api.nowcoder.com/v1/test-pdf/48CAFF5486D56552?paperId=17107314</v>
      </c>
    </row>
    <row r="7" ht="14.5" spans="1:5">
      <c r="A7" s="1" t="s">
        <v>20</v>
      </c>
      <c r="B7" s="1" t="s">
        <v>6</v>
      </c>
      <c r="C7" s="1" t="s">
        <v>21</v>
      </c>
      <c r="D7" s="1" t="s">
        <v>12</v>
      </c>
      <c r="E7" s="2" t="str">
        <f>HYPERLINK("https://api.nowcoder.com/v1/test-pdf/204441DD0C9FCFF6?paperId=17107314","https://api.nowcoder.com/v1/test-pdf/204441DD0C9FCFF6?paperId=17107314")</f>
        <v>https://api.nowcoder.com/v1/test-pdf/204441DD0C9FCFF6?paperId=17107314</v>
      </c>
    </row>
    <row r="8" ht="14.5" spans="1:5">
      <c r="A8" s="1" t="s">
        <v>22</v>
      </c>
      <c r="B8" s="1" t="s">
        <v>6</v>
      </c>
      <c r="C8" s="1" t="s">
        <v>7</v>
      </c>
      <c r="D8" s="1" t="s">
        <v>8</v>
      </c>
      <c r="E8" s="2" t="str">
        <f>HYPERLINK("https://api.nowcoder.com/v1/test-pdf/59550C4932AC0459?paperId=17107314","https://api.nowcoder.com/v1/test-pdf/59550C4932AC0459?paperId=17107314")</f>
        <v>https://api.nowcoder.com/v1/test-pdf/59550C4932AC0459?paperId=17107314</v>
      </c>
    </row>
    <row r="9" ht="14.5" hidden="1" spans="1:5">
      <c r="A9" s="1" t="s">
        <v>23</v>
      </c>
      <c r="B9" s="1" t="s">
        <v>24</v>
      </c>
      <c r="C9" s="1" t="s">
        <v>25</v>
      </c>
      <c r="D9" s="1" t="s">
        <v>16</v>
      </c>
      <c r="E9" s="2" t="str">
        <f>HYPERLINK("https://api.nowcoder.com/v1/test-pdf/82CB93775AF5EED6?paperId=17107314","https://api.nowcoder.com/v1/test-pdf/82CB93775AF5EED6?paperId=17107314")</f>
        <v>https://api.nowcoder.com/v1/test-pdf/82CB93775AF5EED6?paperId=17107314</v>
      </c>
    </row>
    <row r="10" ht="14.5" spans="1:5">
      <c r="A10" s="1" t="s">
        <v>26</v>
      </c>
      <c r="B10" s="1" t="s">
        <v>6</v>
      </c>
      <c r="C10" s="1" t="s">
        <v>7</v>
      </c>
      <c r="D10" s="1" t="s">
        <v>16</v>
      </c>
      <c r="E10" s="2" t="str">
        <f>HYPERLINK("https://api.nowcoder.com/v1/test-pdf/763B003E5926259F?paperId=17107314","https://api.nowcoder.com/v1/test-pdf/763B003E5926259F?paperId=17107314")</f>
        <v>https://api.nowcoder.com/v1/test-pdf/763B003E5926259F?paperId=17107314</v>
      </c>
    </row>
    <row r="11" ht="14.5" hidden="1" spans="1:5">
      <c r="A11" s="1" t="s">
        <v>27</v>
      </c>
      <c r="B11" s="1" t="s">
        <v>28</v>
      </c>
      <c r="C11" s="1" t="s">
        <v>7</v>
      </c>
      <c r="D11" s="1" t="s">
        <v>29</v>
      </c>
      <c r="E11" s="2" t="str">
        <f>HYPERLINK("https://api.nowcoder.com/v1/test-pdf/15441BBF90EAA379?paperId=17107314","https://api.nowcoder.com/v1/test-pdf/15441BBF90EAA379?paperId=17107314")</f>
        <v>https://api.nowcoder.com/v1/test-pdf/15441BBF90EAA379?paperId=17107314</v>
      </c>
    </row>
    <row r="12" ht="14.5" spans="1:5">
      <c r="A12" s="1" t="s">
        <v>30</v>
      </c>
      <c r="B12" s="1" t="s">
        <v>6</v>
      </c>
      <c r="C12" s="1" t="s">
        <v>11</v>
      </c>
      <c r="D12" s="1" t="s">
        <v>12</v>
      </c>
      <c r="E12" s="2" t="str">
        <f>HYPERLINK("https://api.nowcoder.com/v1/test-pdf/4997E85833A289B7?paperId=17107314","https://api.nowcoder.com/v1/test-pdf/4997E85833A289B7?paperId=17107314")</f>
        <v>https://api.nowcoder.com/v1/test-pdf/4997E85833A289B7?paperId=17107314</v>
      </c>
    </row>
    <row r="13" ht="14.5" spans="1:5">
      <c r="A13" s="1" t="s">
        <v>31</v>
      </c>
      <c r="B13" s="1" t="s">
        <v>6</v>
      </c>
      <c r="C13" s="1" t="s">
        <v>11</v>
      </c>
      <c r="D13" s="1" t="s">
        <v>29</v>
      </c>
      <c r="E13" s="2" t="str">
        <f>HYPERLINK("https://api.nowcoder.com/v1/test-pdf/F3595B08F7C59614?paperId=17107314","https://api.nowcoder.com/v1/test-pdf/F3595B08F7C59614?paperId=17107314")</f>
        <v>https://api.nowcoder.com/v1/test-pdf/F3595B08F7C59614?paperId=17107314</v>
      </c>
    </row>
    <row r="14" ht="14.5" hidden="1" spans="1:5">
      <c r="A14" s="1" t="s">
        <v>32</v>
      </c>
      <c r="B14" s="1" t="s">
        <v>10</v>
      </c>
      <c r="C14" s="1" t="s">
        <v>33</v>
      </c>
      <c r="D14" s="1" t="s">
        <v>29</v>
      </c>
      <c r="E14" s="2" t="str">
        <f>HYPERLINK("https://api.nowcoder.com/v1/test-pdf/60ECEAE0F204A034?paperId=17107314","https://api.nowcoder.com/v1/test-pdf/60ECEAE0F204A034?paperId=17107314")</f>
        <v>https://api.nowcoder.com/v1/test-pdf/60ECEAE0F204A034?paperId=17107314</v>
      </c>
    </row>
    <row r="15" ht="14.5" spans="1:5">
      <c r="A15" s="1" t="s">
        <v>34</v>
      </c>
      <c r="B15" s="1" t="s">
        <v>6</v>
      </c>
      <c r="C15" s="1" t="s">
        <v>7</v>
      </c>
      <c r="D15" s="1" t="s">
        <v>12</v>
      </c>
      <c r="E15" s="2" t="str">
        <f>HYPERLINK("https://api.nowcoder.com/v1/test-pdf/D4B5DF8FC0345D60?paperId=17107314","https://api.nowcoder.com/v1/test-pdf/D4B5DF8FC0345D60?paperId=17107314")</f>
        <v>https://api.nowcoder.com/v1/test-pdf/D4B5DF8FC0345D60?paperId=17107314</v>
      </c>
    </row>
    <row r="16" ht="14.5" spans="1:5">
      <c r="A16" s="1" t="s">
        <v>35</v>
      </c>
      <c r="B16" s="1" t="s">
        <v>6</v>
      </c>
      <c r="C16" s="1" t="s">
        <v>7</v>
      </c>
      <c r="D16" s="1" t="s">
        <v>16</v>
      </c>
      <c r="E16" s="2" t="str">
        <f>HYPERLINK("https://api.nowcoder.com/v1/test-pdf/FCB43AA5EC041131?paperId=17107314","https://api.nowcoder.com/v1/test-pdf/FCB43AA5EC041131?paperId=17107314")</f>
        <v>https://api.nowcoder.com/v1/test-pdf/FCB43AA5EC041131?paperId=17107314</v>
      </c>
    </row>
    <row r="17" ht="14.5" spans="1:5">
      <c r="A17" s="1" t="s">
        <v>36</v>
      </c>
      <c r="B17" s="1" t="s">
        <v>6</v>
      </c>
      <c r="C17" s="1" t="s">
        <v>11</v>
      </c>
      <c r="D17" s="1" t="s">
        <v>8</v>
      </c>
      <c r="E17" s="2" t="str">
        <f>HYPERLINK("https://api.nowcoder.com/v1/test-pdf/0B475D5D868EF73C?paperId=17107314","https://api.nowcoder.com/v1/test-pdf/0B475D5D868EF73C?paperId=17107314")</f>
        <v>https://api.nowcoder.com/v1/test-pdf/0B475D5D868EF73C?paperId=17107314</v>
      </c>
    </row>
    <row r="18" ht="14.5" hidden="1" spans="1:5">
      <c r="A18" s="1" t="s">
        <v>37</v>
      </c>
      <c r="B18" s="1" t="s">
        <v>24</v>
      </c>
      <c r="C18" s="1" t="s">
        <v>25</v>
      </c>
      <c r="D18" s="1" t="s">
        <v>38</v>
      </c>
      <c r="E18" s="2" t="str">
        <f>HYPERLINK("https://api.nowcoder.com/v1/test-pdf/6EBA5E2C8D4A6112?paperId=17107314","https://api.nowcoder.com/v1/test-pdf/6EBA5E2C8D4A6112?paperId=17107314")</f>
        <v>https://api.nowcoder.com/v1/test-pdf/6EBA5E2C8D4A6112?paperId=17107314</v>
      </c>
    </row>
    <row r="19" ht="14.5" hidden="1" spans="1:5">
      <c r="A19" s="1" t="s">
        <v>39</v>
      </c>
      <c r="B19" s="1" t="s">
        <v>10</v>
      </c>
      <c r="C19" s="1" t="s">
        <v>18</v>
      </c>
      <c r="D19" s="1" t="s">
        <v>12</v>
      </c>
      <c r="E19" s="2" t="str">
        <f>HYPERLINK("https://api.nowcoder.com/v1/test-pdf/E318631AFF778D5E?paperId=17107314","https://api.nowcoder.com/v1/test-pdf/E318631AFF778D5E?paperId=17107314")</f>
        <v>https://api.nowcoder.com/v1/test-pdf/E318631AFF778D5E?paperId=17107314</v>
      </c>
    </row>
    <row r="20" ht="14.5" hidden="1" spans="1:5">
      <c r="A20" s="1" t="s">
        <v>40</v>
      </c>
      <c r="B20" s="1" t="s">
        <v>24</v>
      </c>
      <c r="C20" s="1" t="s">
        <v>25</v>
      </c>
      <c r="D20" s="1" t="s">
        <v>41</v>
      </c>
      <c r="E20" s="2" t="str">
        <f>HYPERLINK("https://api.nowcoder.com/v1/test-pdf/01D47D6623B27DAA?paperId=17107314","https://api.nowcoder.com/v1/test-pdf/01D47D6623B27DAA?paperId=17107314")</f>
        <v>https://api.nowcoder.com/v1/test-pdf/01D47D6623B27DAA?paperId=17107314</v>
      </c>
    </row>
    <row r="21" ht="14.5" hidden="1" spans="1:5">
      <c r="A21" s="1" t="s">
        <v>42</v>
      </c>
      <c r="B21" s="1" t="s">
        <v>10</v>
      </c>
      <c r="C21" s="1" t="s">
        <v>11</v>
      </c>
      <c r="D21" s="1" t="s">
        <v>43</v>
      </c>
      <c r="E21" s="2" t="str">
        <f>HYPERLINK("https://api.nowcoder.com/v1/test-pdf/6395FA4548B5F0BA?paperId=17107314","https://api.nowcoder.com/v1/test-pdf/6395FA4548B5F0BA?paperId=17107314")</f>
        <v>https://api.nowcoder.com/v1/test-pdf/6395FA4548B5F0BA?paperId=17107314</v>
      </c>
    </row>
    <row r="22" ht="14.5" hidden="1" spans="1:5">
      <c r="A22" s="1" t="s">
        <v>44</v>
      </c>
      <c r="B22" s="1" t="s">
        <v>45</v>
      </c>
      <c r="C22" s="1" t="s">
        <v>46</v>
      </c>
      <c r="D22" s="1" t="s">
        <v>16</v>
      </c>
      <c r="E22" s="2" t="str">
        <f>HYPERLINK("https://api.nowcoder.com/v1/test-pdf/E2679439F25EBBCA?paperId=17107314","https://api.nowcoder.com/v1/test-pdf/E2679439F25EBBCA?paperId=17107314")</f>
        <v>https://api.nowcoder.com/v1/test-pdf/E2679439F25EBBCA?paperId=17107314</v>
      </c>
    </row>
    <row r="23" ht="14.5" spans="1:5">
      <c r="A23" s="1" t="s">
        <v>47</v>
      </c>
      <c r="B23" s="1" t="s">
        <v>6</v>
      </c>
      <c r="C23" s="1" t="s">
        <v>11</v>
      </c>
      <c r="D23" s="1" t="s">
        <v>16</v>
      </c>
      <c r="E23" s="2" t="str">
        <f>HYPERLINK("https://api.nowcoder.com/v1/test-pdf/2B475C932B4CD953?paperId=17107314","https://api.nowcoder.com/v1/test-pdf/2B475C932B4CD953?paperId=17107314")</f>
        <v>https://api.nowcoder.com/v1/test-pdf/2B475C932B4CD953?paperId=17107314</v>
      </c>
    </row>
    <row r="24" ht="14.5" spans="1:5">
      <c r="A24" s="1" t="s">
        <v>48</v>
      </c>
      <c r="B24" s="1" t="s">
        <v>6</v>
      </c>
      <c r="C24" s="1" t="s">
        <v>7</v>
      </c>
      <c r="D24" s="1" t="s">
        <v>49</v>
      </c>
      <c r="E24" s="2" t="str">
        <f>HYPERLINK("https://api.nowcoder.com/v1/test-pdf/8453DC781C9C009D?paperId=17107314","https://api.nowcoder.com/v1/test-pdf/8453DC781C9C009D?paperId=17107314")</f>
        <v>https://api.nowcoder.com/v1/test-pdf/8453DC781C9C009D?paperId=17107314</v>
      </c>
    </row>
    <row r="25" ht="14.5" spans="1:5">
      <c r="A25" s="1" t="s">
        <v>50</v>
      </c>
      <c r="B25" s="1" t="s">
        <v>6</v>
      </c>
      <c r="C25" s="1" t="s">
        <v>18</v>
      </c>
      <c r="D25" s="1" t="s">
        <v>29</v>
      </c>
      <c r="E25" s="2" t="str">
        <f>HYPERLINK("https://api.nowcoder.com/v1/test-pdf/F99264D4A4506EB5?paperId=17107314","https://api.nowcoder.com/v1/test-pdf/F99264D4A4506EB5?paperId=17107314")</f>
        <v>https://api.nowcoder.com/v1/test-pdf/F99264D4A4506EB5?paperId=17107314</v>
      </c>
    </row>
    <row r="26" ht="14.5" spans="1:5">
      <c r="A26" s="1" t="s">
        <v>51</v>
      </c>
      <c r="B26" s="1" t="s">
        <v>6</v>
      </c>
      <c r="C26" s="1" t="s">
        <v>7</v>
      </c>
      <c r="D26" s="1" t="s">
        <v>52</v>
      </c>
      <c r="E26" s="2" t="str">
        <f>HYPERLINK("https://api.nowcoder.com/v1/test-pdf/D2C2DA408A30A9A1?paperId=17107314","https://api.nowcoder.com/v1/test-pdf/D2C2DA408A30A9A1?paperId=17107314")</f>
        <v>https://api.nowcoder.com/v1/test-pdf/D2C2DA408A30A9A1?paperId=17107314</v>
      </c>
    </row>
    <row r="27" ht="14.5" hidden="1" spans="1:5">
      <c r="A27" s="1" t="s">
        <v>53</v>
      </c>
      <c r="B27" s="1" t="s">
        <v>10</v>
      </c>
      <c r="C27" s="1" t="s">
        <v>25</v>
      </c>
      <c r="D27" s="1" t="s">
        <v>54</v>
      </c>
      <c r="E27" s="2" t="str">
        <f>HYPERLINK("https://api.nowcoder.com/v1/test-pdf/5A82D1386B6DFF82?paperId=17107314","https://api.nowcoder.com/v1/test-pdf/5A82D1386B6DFF82?paperId=17107314")</f>
        <v>https://api.nowcoder.com/v1/test-pdf/5A82D1386B6DFF82?paperId=17107314</v>
      </c>
    </row>
    <row r="28" ht="14.5" hidden="1" spans="1:5">
      <c r="A28" s="1" t="s">
        <v>55</v>
      </c>
      <c r="B28" s="1" t="s">
        <v>10</v>
      </c>
      <c r="C28" s="1" t="s">
        <v>18</v>
      </c>
      <c r="D28" s="1" t="s">
        <v>16</v>
      </c>
      <c r="E28" s="2" t="str">
        <f>HYPERLINK("https://api.nowcoder.com/v1/test-pdf/2D5645E451A13676?paperId=17107314","https://api.nowcoder.com/v1/test-pdf/2D5645E451A13676?paperId=17107314")</f>
        <v>https://api.nowcoder.com/v1/test-pdf/2D5645E451A13676?paperId=17107314</v>
      </c>
    </row>
    <row r="29" ht="14.5" spans="1:5">
      <c r="A29" s="1" t="s">
        <v>56</v>
      </c>
      <c r="B29" s="1" t="s">
        <v>6</v>
      </c>
      <c r="C29" s="1" t="s">
        <v>7</v>
      </c>
      <c r="D29" s="1" t="s">
        <v>12</v>
      </c>
      <c r="E29" s="2" t="str">
        <f>HYPERLINK("https://api.nowcoder.com/v1/test-pdf/9E5072AB3B247AF1?paperId=17107314","https://api.nowcoder.com/v1/test-pdf/9E5072AB3B247AF1?paperId=17107314")</f>
        <v>https://api.nowcoder.com/v1/test-pdf/9E5072AB3B247AF1?paperId=17107314</v>
      </c>
    </row>
    <row r="30" ht="14.5" hidden="1" spans="1:5">
      <c r="A30" s="1" t="s">
        <v>57</v>
      </c>
      <c r="B30" s="1" t="s">
        <v>10</v>
      </c>
      <c r="C30" s="1" t="s">
        <v>7</v>
      </c>
      <c r="D30" s="1" t="s">
        <v>14</v>
      </c>
      <c r="E30" s="2" t="str">
        <f>HYPERLINK("https://api.nowcoder.com/v1/test-pdf/ED908DE2651FCB7D?paperId=17107314","https://api.nowcoder.com/v1/test-pdf/ED908DE2651FCB7D?paperId=17107314")</f>
        <v>https://api.nowcoder.com/v1/test-pdf/ED908DE2651FCB7D?paperId=17107314</v>
      </c>
    </row>
    <row r="31" ht="14.5" spans="1:5">
      <c r="A31" s="1" t="s">
        <v>58</v>
      </c>
      <c r="B31" s="1" t="s">
        <v>6</v>
      </c>
      <c r="C31" s="1" t="s">
        <v>59</v>
      </c>
      <c r="D31" s="1" t="s">
        <v>16</v>
      </c>
      <c r="E31" s="2" t="str">
        <f>HYPERLINK("https://api.nowcoder.com/v1/test-pdf/3A7D095A69953B69?paperId=17107314","https://api.nowcoder.com/v1/test-pdf/3A7D095A69953B69?paperId=17107314")</f>
        <v>https://api.nowcoder.com/v1/test-pdf/3A7D095A69953B69?paperId=17107314</v>
      </c>
    </row>
    <row r="32" ht="14.5" hidden="1" spans="1:5">
      <c r="A32" s="1" t="s">
        <v>60</v>
      </c>
      <c r="B32" s="1" t="s">
        <v>10</v>
      </c>
      <c r="C32" s="1" t="s">
        <v>7</v>
      </c>
      <c r="D32" s="1" t="s">
        <v>16</v>
      </c>
      <c r="E32" s="2" t="str">
        <f>HYPERLINK("https://api.nowcoder.com/v1/test-pdf/DC7D13EF6792967B?paperId=17107314","https://api.nowcoder.com/v1/test-pdf/DC7D13EF6792967B?paperId=17107314")</f>
        <v>https://api.nowcoder.com/v1/test-pdf/DC7D13EF6792967B?paperId=17107314</v>
      </c>
    </row>
    <row r="33" ht="14.5" spans="1:5">
      <c r="A33" s="1" t="s">
        <v>61</v>
      </c>
      <c r="B33" s="1" t="s">
        <v>6</v>
      </c>
      <c r="C33" s="1" t="s">
        <v>62</v>
      </c>
      <c r="D33" s="1" t="s">
        <v>14</v>
      </c>
      <c r="E33" s="2" t="str">
        <f>HYPERLINK("https://api.nowcoder.com/v1/test-pdf/C6198DC790EE51A9?paperId=17107314","https://api.nowcoder.com/v1/test-pdf/C6198DC790EE51A9?paperId=17107314")</f>
        <v>https://api.nowcoder.com/v1/test-pdf/C6198DC790EE51A9?paperId=17107314</v>
      </c>
    </row>
    <row r="34" ht="14.5" spans="1:5">
      <c r="A34" s="1" t="s">
        <v>63</v>
      </c>
      <c r="B34" s="1" t="s">
        <v>6</v>
      </c>
      <c r="C34" s="1" t="s">
        <v>18</v>
      </c>
      <c r="D34" s="1" t="s">
        <v>14</v>
      </c>
      <c r="E34" s="2" t="str">
        <f>HYPERLINK("https://api.nowcoder.com/v1/test-pdf/8524C277B96646AF?paperId=17107314","https://api.nowcoder.com/v1/test-pdf/8524C277B96646AF?paperId=17107314")</f>
        <v>https://api.nowcoder.com/v1/test-pdf/8524C277B96646AF?paperId=17107314</v>
      </c>
    </row>
    <row r="35" ht="14.5" hidden="1" spans="1:5">
      <c r="A35" s="1" t="s">
        <v>64</v>
      </c>
      <c r="B35" s="1" t="s">
        <v>10</v>
      </c>
      <c r="C35" s="1" t="s">
        <v>18</v>
      </c>
      <c r="D35" s="1" t="s">
        <v>12</v>
      </c>
      <c r="E35" s="2" t="str">
        <f>HYPERLINK("https://api.nowcoder.com/v1/test-pdf/5C24D3FABD8B6C4E?paperId=17107314","https://api.nowcoder.com/v1/test-pdf/5C24D3FABD8B6C4E?paperId=17107314")</f>
        <v>https://api.nowcoder.com/v1/test-pdf/5C24D3FABD8B6C4E?paperId=17107314</v>
      </c>
    </row>
    <row r="36" ht="14.5" hidden="1" spans="1:5">
      <c r="A36" s="1" t="s">
        <v>65</v>
      </c>
      <c r="B36" s="1" t="s">
        <v>10</v>
      </c>
      <c r="C36" s="1" t="s">
        <v>25</v>
      </c>
      <c r="D36" s="1" t="s">
        <v>12</v>
      </c>
      <c r="E36" s="2" t="str">
        <f>HYPERLINK("https://api.nowcoder.com/v1/test-pdf/E036C70AF577E83E?paperId=17107314","https://api.nowcoder.com/v1/test-pdf/E036C70AF577E83E?paperId=17107314")</f>
        <v>https://api.nowcoder.com/v1/test-pdf/E036C70AF577E83E?paperId=17107314</v>
      </c>
    </row>
    <row r="37" ht="14.5" spans="1:5">
      <c r="A37" s="1" t="s">
        <v>66</v>
      </c>
      <c r="B37" s="1" t="s">
        <v>6</v>
      </c>
      <c r="C37" s="1" t="s">
        <v>62</v>
      </c>
      <c r="D37" s="1" t="s">
        <v>67</v>
      </c>
      <c r="E37" s="2" t="str">
        <f>HYPERLINK("https://api.nowcoder.com/v1/test-pdf/42E39EA9E4A06B8E?paperId=17107314","https://api.nowcoder.com/v1/test-pdf/42E39EA9E4A06B8E?paperId=17107314")</f>
        <v>https://api.nowcoder.com/v1/test-pdf/42E39EA9E4A06B8E?paperId=17107314</v>
      </c>
    </row>
    <row r="38" ht="14.5" spans="1:5">
      <c r="A38" s="1" t="s">
        <v>68</v>
      </c>
      <c r="B38" s="1" t="s">
        <v>6</v>
      </c>
      <c r="C38" s="1" t="s">
        <v>7</v>
      </c>
      <c r="D38" s="1" t="s">
        <v>14</v>
      </c>
      <c r="E38" s="2" t="str">
        <f>HYPERLINK("https://api.nowcoder.com/v1/test-pdf/34C8E7AAC53DFC70?paperId=17107314","https://api.nowcoder.com/v1/test-pdf/34C8E7AAC53DFC70?paperId=17107314")</f>
        <v>https://api.nowcoder.com/v1/test-pdf/34C8E7AAC53DFC70?paperId=17107314</v>
      </c>
    </row>
    <row r="39" ht="14.5" hidden="1" spans="1:5">
      <c r="A39" s="1" t="s">
        <v>69</v>
      </c>
      <c r="B39" s="1" t="s">
        <v>70</v>
      </c>
      <c r="C39" s="1" t="s">
        <v>33</v>
      </c>
      <c r="D39" s="1" t="s">
        <v>29</v>
      </c>
      <c r="E39" s="2" t="str">
        <f>HYPERLINK("https://api.nowcoder.com/v1/test-pdf/1B335875C31DC077?paperId=17107314","https://api.nowcoder.com/v1/test-pdf/1B335875C31DC077?paperId=17107314")</f>
        <v>https://api.nowcoder.com/v1/test-pdf/1B335875C31DC077?paperId=17107314</v>
      </c>
    </row>
    <row r="40" ht="14.5" hidden="1" spans="1:5">
      <c r="A40" s="1" t="s">
        <v>71</v>
      </c>
      <c r="B40" s="1" t="s">
        <v>10</v>
      </c>
      <c r="C40" s="1" t="s">
        <v>11</v>
      </c>
      <c r="D40" s="1" t="s">
        <v>12</v>
      </c>
      <c r="E40" s="2" t="str">
        <f>HYPERLINK("https://api.nowcoder.com/v1/test-pdf/24C66D6521C386BF?paperId=17107314","https://api.nowcoder.com/v1/test-pdf/24C66D6521C386BF?paperId=17107314")</f>
        <v>https://api.nowcoder.com/v1/test-pdf/24C66D6521C386BF?paperId=17107314</v>
      </c>
    </row>
    <row r="41" ht="14.5" spans="1:5">
      <c r="A41" s="1" t="s">
        <v>72</v>
      </c>
      <c r="B41" s="1" t="s">
        <v>6</v>
      </c>
      <c r="C41" s="1" t="s">
        <v>7</v>
      </c>
      <c r="D41" s="1" t="s">
        <v>12</v>
      </c>
      <c r="E41" s="2" t="str">
        <f>HYPERLINK("https://api.nowcoder.com/v1/test-pdf/C59E4548A0A2BA5F?paperId=17107314","https://api.nowcoder.com/v1/test-pdf/C59E4548A0A2BA5F?paperId=17107314")</f>
        <v>https://api.nowcoder.com/v1/test-pdf/C59E4548A0A2BA5F?paperId=17107314</v>
      </c>
    </row>
    <row r="42" ht="14.5" hidden="1" spans="1:5">
      <c r="A42" s="1" t="s">
        <v>73</v>
      </c>
      <c r="B42" s="1" t="s">
        <v>10</v>
      </c>
      <c r="C42" s="1" t="s">
        <v>11</v>
      </c>
      <c r="D42" s="1" t="s">
        <v>12</v>
      </c>
      <c r="E42" s="2" t="str">
        <f>HYPERLINK("https://api.nowcoder.com/v1/test-pdf/48FD57B3308AC235?paperId=17107314","https://api.nowcoder.com/v1/test-pdf/48FD57B3308AC235?paperId=17107314")</f>
        <v>https://api.nowcoder.com/v1/test-pdf/48FD57B3308AC235?paperId=17107314</v>
      </c>
    </row>
    <row r="43" ht="14.5" hidden="1" spans="1:5">
      <c r="A43" s="1" t="s">
        <v>74</v>
      </c>
      <c r="B43" s="1" t="s">
        <v>10</v>
      </c>
      <c r="C43" s="1" t="s">
        <v>11</v>
      </c>
      <c r="D43" s="1" t="s">
        <v>29</v>
      </c>
      <c r="E43" s="2" t="str">
        <f>HYPERLINK("https://api.nowcoder.com/v1/test-pdf/C76B7CC3437B43A1?paperId=17107314","https://api.nowcoder.com/v1/test-pdf/C76B7CC3437B43A1?paperId=17107314")</f>
        <v>https://api.nowcoder.com/v1/test-pdf/C76B7CC3437B43A1?paperId=17107314</v>
      </c>
    </row>
    <row r="44" ht="14.5" spans="1:5">
      <c r="A44" s="1" t="s">
        <v>75</v>
      </c>
      <c r="B44" s="1" t="s">
        <v>6</v>
      </c>
      <c r="C44" s="1" t="s">
        <v>11</v>
      </c>
      <c r="D44" s="1" t="s">
        <v>76</v>
      </c>
      <c r="E44" s="2" t="str">
        <f>HYPERLINK("https://api.nowcoder.com/v1/test-pdf/1F58511357D8B296?paperId=17107314","https://api.nowcoder.com/v1/test-pdf/1F58511357D8B296?paperId=17107314")</f>
        <v>https://api.nowcoder.com/v1/test-pdf/1F58511357D8B296?paperId=17107314</v>
      </c>
    </row>
    <row r="45" ht="14.5" hidden="1" spans="1:5">
      <c r="A45" s="1" t="s">
        <v>77</v>
      </c>
      <c r="B45" s="1" t="s">
        <v>10</v>
      </c>
      <c r="C45" s="1" t="s">
        <v>33</v>
      </c>
      <c r="D45" s="1" t="s">
        <v>16</v>
      </c>
      <c r="E45" s="2" t="str">
        <f>HYPERLINK("https://api.nowcoder.com/v1/test-pdf/40D27C1890232572?paperId=17107314","https://api.nowcoder.com/v1/test-pdf/40D27C1890232572?paperId=17107314")</f>
        <v>https://api.nowcoder.com/v1/test-pdf/40D27C1890232572?paperId=17107314</v>
      </c>
    </row>
    <row r="46" ht="14.5" hidden="1" spans="1:5">
      <c r="A46" s="1" t="s">
        <v>78</v>
      </c>
      <c r="B46" s="1" t="s">
        <v>70</v>
      </c>
      <c r="C46" s="1" t="s">
        <v>33</v>
      </c>
      <c r="D46" s="1" t="s">
        <v>29</v>
      </c>
      <c r="E46" s="2" t="str">
        <f>HYPERLINK("https://api.nowcoder.com/v1/test-pdf/8A42BAD4EDA2E025?paperId=17107314","https://api.nowcoder.com/v1/test-pdf/8A42BAD4EDA2E025?paperId=17107314")</f>
        <v>https://api.nowcoder.com/v1/test-pdf/8A42BAD4EDA2E025?paperId=17107314</v>
      </c>
    </row>
    <row r="47" ht="14.5" spans="1:5">
      <c r="A47" s="1" t="s">
        <v>79</v>
      </c>
      <c r="B47" s="1" t="s">
        <v>6</v>
      </c>
      <c r="C47" s="1" t="s">
        <v>25</v>
      </c>
      <c r="D47" s="1" t="s">
        <v>29</v>
      </c>
      <c r="E47" s="2" t="str">
        <f>HYPERLINK("https://api.nowcoder.com/v1/test-pdf/A327AD0F20E9566D?paperId=17107314","https://api.nowcoder.com/v1/test-pdf/A327AD0F20E9566D?paperId=17107314")</f>
        <v>https://api.nowcoder.com/v1/test-pdf/A327AD0F20E9566D?paperId=17107314</v>
      </c>
    </row>
    <row r="48" ht="14.5" hidden="1" spans="1:5">
      <c r="A48" s="1" t="s">
        <v>80</v>
      </c>
      <c r="B48" s="1" t="s">
        <v>10</v>
      </c>
      <c r="C48" s="1" t="s">
        <v>7</v>
      </c>
      <c r="D48" s="1" t="s">
        <v>12</v>
      </c>
      <c r="E48" s="2" t="str">
        <f>HYPERLINK("https://api.nowcoder.com/v1/test-pdf/B4F7668F427E05DB?paperId=17107314","https://api.nowcoder.com/v1/test-pdf/B4F7668F427E05DB?paperId=17107314")</f>
        <v>https://api.nowcoder.com/v1/test-pdf/B4F7668F427E05DB?paperId=17107314</v>
      </c>
    </row>
    <row r="49" ht="14.5" hidden="1" spans="1:5">
      <c r="A49" s="1" t="s">
        <v>81</v>
      </c>
      <c r="B49" s="1" t="s">
        <v>10</v>
      </c>
      <c r="C49" s="1" t="s">
        <v>11</v>
      </c>
      <c r="D49" s="1" t="s">
        <v>29</v>
      </c>
      <c r="E49" s="2" t="str">
        <f>HYPERLINK("https://api.nowcoder.com/v1/test-pdf/8934BC92A4EC127A?paperId=17107314","https://api.nowcoder.com/v1/test-pdf/8934BC92A4EC127A?paperId=17107314")</f>
        <v>https://api.nowcoder.com/v1/test-pdf/8934BC92A4EC127A?paperId=17107314</v>
      </c>
    </row>
    <row r="50" ht="14.5" hidden="1" spans="1:5">
      <c r="A50" s="1" t="s">
        <v>82</v>
      </c>
      <c r="B50" s="1" t="s">
        <v>10</v>
      </c>
      <c r="C50" s="1" t="s">
        <v>83</v>
      </c>
      <c r="D50" s="1" t="s">
        <v>84</v>
      </c>
      <c r="E50" s="2" t="str">
        <f>HYPERLINK("https://api.nowcoder.com/v1/test-pdf/047DFEB189F4693B?paperId=17107314","https://api.nowcoder.com/v1/test-pdf/047DFEB189F4693B?paperId=17107314")</f>
        <v>https://api.nowcoder.com/v1/test-pdf/047DFEB189F4693B?paperId=17107314</v>
      </c>
    </row>
    <row r="51" ht="14.5" hidden="1" spans="1:5">
      <c r="A51" s="1" t="s">
        <v>85</v>
      </c>
      <c r="B51" s="1" t="s">
        <v>10</v>
      </c>
      <c r="C51" s="1" t="s">
        <v>11</v>
      </c>
      <c r="D51" s="1" t="s">
        <v>16</v>
      </c>
      <c r="E51" s="2" t="str">
        <f>HYPERLINK("https://api.nowcoder.com/v1/test-pdf/BFCA5092879D146A?paperId=17107314","https://api.nowcoder.com/v1/test-pdf/BFCA5092879D146A?paperId=17107314")</f>
        <v>https://api.nowcoder.com/v1/test-pdf/BFCA5092879D146A?paperId=17107314</v>
      </c>
    </row>
    <row r="52" ht="14.5" hidden="1" spans="1:5">
      <c r="A52" s="1" t="s">
        <v>86</v>
      </c>
      <c r="B52" s="1" t="s">
        <v>87</v>
      </c>
      <c r="C52" s="1" t="s">
        <v>46</v>
      </c>
      <c r="D52" s="1" t="s">
        <v>29</v>
      </c>
      <c r="E52" s="2" t="str">
        <f>HYPERLINK("https://api.nowcoder.com/v1/test-pdf/47D8CE57AFB91A1E?paperId=17107314","https://api.nowcoder.com/v1/test-pdf/47D8CE57AFB91A1E?paperId=17107314")</f>
        <v>https://api.nowcoder.com/v1/test-pdf/47D8CE57AFB91A1E?paperId=17107314</v>
      </c>
    </row>
    <row r="53" ht="14.5" hidden="1" spans="1:5">
      <c r="A53" s="1" t="s">
        <v>88</v>
      </c>
      <c r="B53" s="1" t="s">
        <v>28</v>
      </c>
      <c r="C53" s="1" t="s">
        <v>7</v>
      </c>
      <c r="D53" s="1" t="s">
        <v>12</v>
      </c>
      <c r="E53" s="2" t="str">
        <f>HYPERLINK("https://api.nowcoder.com/v1/test-pdf/AF2B97D85054AC06?paperId=17107314","https://api.nowcoder.com/v1/test-pdf/AF2B97D85054AC06?paperId=17107314")</f>
        <v>https://api.nowcoder.com/v1/test-pdf/AF2B97D85054AC06?paperId=17107314</v>
      </c>
    </row>
    <row r="54" ht="14.5" hidden="1" spans="1:5">
      <c r="A54" s="1" t="s">
        <v>89</v>
      </c>
      <c r="B54" s="1" t="s">
        <v>10</v>
      </c>
      <c r="C54" s="1" t="s">
        <v>11</v>
      </c>
      <c r="D54" s="1" t="s">
        <v>8</v>
      </c>
      <c r="E54" s="2" t="str">
        <f>HYPERLINK("https://api.nowcoder.com/v1/test-pdf/DF16DCF6B6DEE29E?paperId=17107314","https://api.nowcoder.com/v1/test-pdf/DF16DCF6B6DEE29E?paperId=17107314")</f>
        <v>https://api.nowcoder.com/v1/test-pdf/DF16DCF6B6DEE29E?paperId=17107314</v>
      </c>
    </row>
    <row r="55" ht="14.5" spans="1:5">
      <c r="A55" s="1" t="s">
        <v>90</v>
      </c>
      <c r="B55" s="1" t="s">
        <v>6</v>
      </c>
      <c r="C55" s="1" t="s">
        <v>11</v>
      </c>
      <c r="D55" s="1" t="s">
        <v>16</v>
      </c>
      <c r="E55" s="2" t="str">
        <f>HYPERLINK("https://api.nowcoder.com/v1/test-pdf/6A714DC1AEC97CEB?paperId=17107314","https://api.nowcoder.com/v1/test-pdf/6A714DC1AEC97CEB?paperId=17107314")</f>
        <v>https://api.nowcoder.com/v1/test-pdf/6A714DC1AEC97CEB?paperId=17107314</v>
      </c>
    </row>
    <row r="56" ht="14.5" spans="1:5">
      <c r="A56" s="1" t="s">
        <v>91</v>
      </c>
      <c r="B56" s="1" t="s">
        <v>6</v>
      </c>
      <c r="C56" s="1" t="s">
        <v>25</v>
      </c>
      <c r="D56" s="1" t="s">
        <v>16</v>
      </c>
      <c r="E56" s="2" t="str">
        <f>HYPERLINK("https://api.nowcoder.com/v1/test-pdf/E5E771550F0FAE6C?paperId=17107314","https://api.nowcoder.com/v1/test-pdf/E5E771550F0FAE6C?paperId=17107314")</f>
        <v>https://api.nowcoder.com/v1/test-pdf/E5E771550F0FAE6C?paperId=17107314</v>
      </c>
    </row>
    <row r="57" ht="14.5" spans="1:5">
      <c r="A57" s="1" t="s">
        <v>92</v>
      </c>
      <c r="B57" s="1" t="s">
        <v>6</v>
      </c>
      <c r="C57" s="1" t="s">
        <v>25</v>
      </c>
      <c r="D57" s="1" t="s">
        <v>16</v>
      </c>
      <c r="E57" s="2" t="str">
        <f>HYPERLINK("https://api.nowcoder.com/v1/test-pdf/99C9863226E0FDC1?paperId=17107314","https://api.nowcoder.com/v1/test-pdf/99C9863226E0FDC1?paperId=17107314")</f>
        <v>https://api.nowcoder.com/v1/test-pdf/99C9863226E0FDC1?paperId=17107314</v>
      </c>
    </row>
    <row r="58" ht="14.5" hidden="1" spans="1:5">
      <c r="A58" s="1" t="s">
        <v>93</v>
      </c>
      <c r="B58" s="1" t="s">
        <v>10</v>
      </c>
      <c r="C58" s="1" t="s">
        <v>11</v>
      </c>
      <c r="D58" s="1" t="s">
        <v>38</v>
      </c>
      <c r="E58" s="2" t="str">
        <f>HYPERLINK("https://api.nowcoder.com/v1/test-pdf/C251AC6C147C32D2?paperId=17107314","https://api.nowcoder.com/v1/test-pdf/C251AC6C147C32D2?paperId=17107314")</f>
        <v>https://api.nowcoder.com/v1/test-pdf/C251AC6C147C32D2?paperId=17107314</v>
      </c>
    </row>
    <row r="59" ht="14.5" spans="1:5">
      <c r="A59" s="1" t="s">
        <v>94</v>
      </c>
      <c r="B59" s="1" t="s">
        <v>6</v>
      </c>
      <c r="C59" s="1" t="s">
        <v>95</v>
      </c>
      <c r="D59" s="1" t="s">
        <v>96</v>
      </c>
      <c r="E59" s="2" t="str">
        <f>HYPERLINK("https://api.nowcoder.com/v1/test-pdf/0E27B4EA6FA0DB0C?paperId=17107314","https://api.nowcoder.com/v1/test-pdf/0E27B4EA6FA0DB0C?paperId=17107314")</f>
        <v>https://api.nowcoder.com/v1/test-pdf/0E27B4EA6FA0DB0C?paperId=17107314</v>
      </c>
    </row>
    <row r="60" ht="14.5" hidden="1" spans="1:5">
      <c r="A60" s="1" t="s">
        <v>97</v>
      </c>
      <c r="B60" s="1" t="s">
        <v>10</v>
      </c>
      <c r="C60" s="1" t="s">
        <v>46</v>
      </c>
      <c r="D60" s="1" t="s">
        <v>29</v>
      </c>
      <c r="E60" s="2" t="str">
        <f>HYPERLINK("https://api.nowcoder.com/v1/test-pdf/127723A4254C3522?paperId=17107314","https://api.nowcoder.com/v1/test-pdf/127723A4254C3522?paperId=17107314")</f>
        <v>https://api.nowcoder.com/v1/test-pdf/127723A4254C3522?paperId=17107314</v>
      </c>
    </row>
    <row r="61" ht="14.5" hidden="1" spans="1:5">
      <c r="A61" s="1" t="s">
        <v>98</v>
      </c>
      <c r="B61" s="1" t="s">
        <v>10</v>
      </c>
      <c r="C61" s="1" t="s">
        <v>7</v>
      </c>
      <c r="D61" s="1" t="s">
        <v>14</v>
      </c>
      <c r="E61" s="2" t="str">
        <f>HYPERLINK("https://api.nowcoder.com/v1/test-pdf/EB2821E5B754D660?paperId=17107314","https://api.nowcoder.com/v1/test-pdf/EB2821E5B754D660?paperId=17107314")</f>
        <v>https://api.nowcoder.com/v1/test-pdf/EB2821E5B754D660?paperId=17107314</v>
      </c>
    </row>
    <row r="62" ht="14.5" hidden="1" spans="1:5">
      <c r="A62" s="1" t="s">
        <v>99</v>
      </c>
      <c r="B62" s="1" t="s">
        <v>87</v>
      </c>
      <c r="C62" s="1" t="s">
        <v>46</v>
      </c>
      <c r="D62" s="1" t="s">
        <v>19</v>
      </c>
      <c r="E62" s="2" t="str">
        <f>HYPERLINK("https://api.nowcoder.com/v1/test-pdf/26CD00C87A1C9114?paperId=17107314","https://api.nowcoder.com/v1/test-pdf/26CD00C87A1C9114?paperId=17107314")</f>
        <v>https://api.nowcoder.com/v1/test-pdf/26CD00C87A1C9114?paperId=17107314</v>
      </c>
    </row>
    <row r="63" ht="14.5" spans="1:5">
      <c r="A63" s="1" t="s">
        <v>100</v>
      </c>
      <c r="B63" s="1" t="s">
        <v>6</v>
      </c>
      <c r="C63" s="1" t="s">
        <v>25</v>
      </c>
      <c r="D63" s="1" t="s">
        <v>84</v>
      </c>
      <c r="E63" s="2" t="str">
        <f>HYPERLINK("https://api.nowcoder.com/v1/test-pdf/809AE9BA9921C0B8?paperId=17107314","https://api.nowcoder.com/v1/test-pdf/809AE9BA9921C0B8?paperId=17107314")</f>
        <v>https://api.nowcoder.com/v1/test-pdf/809AE9BA9921C0B8?paperId=17107314</v>
      </c>
    </row>
    <row r="64" ht="14.5" spans="1:5">
      <c r="A64" s="1" t="s">
        <v>101</v>
      </c>
      <c r="B64" s="1" t="s">
        <v>6</v>
      </c>
      <c r="C64" s="1" t="s">
        <v>7</v>
      </c>
      <c r="D64" s="1" t="s">
        <v>12</v>
      </c>
      <c r="E64" s="2" t="str">
        <f>HYPERLINK("https://api.nowcoder.com/v1/test-pdf/12FE267E0D0E9548?paperId=17107314","https://api.nowcoder.com/v1/test-pdf/12FE267E0D0E9548?paperId=17107314")</f>
        <v>https://api.nowcoder.com/v1/test-pdf/12FE267E0D0E9548?paperId=17107314</v>
      </c>
    </row>
    <row r="65" ht="14.5" hidden="1" spans="1:5">
      <c r="A65" s="1" t="s">
        <v>102</v>
      </c>
      <c r="B65" s="1" t="s">
        <v>103</v>
      </c>
      <c r="C65" s="1" t="s">
        <v>7</v>
      </c>
      <c r="D65" s="1" t="s">
        <v>104</v>
      </c>
      <c r="E65" s="2" t="str">
        <f>HYPERLINK("https://api.nowcoder.com/v1/test-pdf/A824B1093EFF1DE2?paperId=17107314","https://api.nowcoder.com/v1/test-pdf/A824B1093EFF1DE2?paperId=17107314")</f>
        <v>https://api.nowcoder.com/v1/test-pdf/A824B1093EFF1DE2?paperId=17107314</v>
      </c>
    </row>
    <row r="66" ht="14.5" spans="1:5">
      <c r="A66" s="1" t="s">
        <v>105</v>
      </c>
      <c r="B66" s="1" t="s">
        <v>6</v>
      </c>
      <c r="C66" s="1" t="s">
        <v>7</v>
      </c>
      <c r="D66" s="1" t="s">
        <v>96</v>
      </c>
      <c r="E66" s="2" t="str">
        <f>HYPERLINK("https://api.nowcoder.com/v1/test-pdf/D82E1D3D40E018A1?paperId=17107314","https://api.nowcoder.com/v1/test-pdf/D82E1D3D40E018A1?paperId=17107314")</f>
        <v>https://api.nowcoder.com/v1/test-pdf/D82E1D3D40E018A1?paperId=17107314</v>
      </c>
    </row>
    <row r="67" ht="14.5" hidden="1" spans="1:5">
      <c r="A67" s="1" t="s">
        <v>106</v>
      </c>
      <c r="B67" s="1" t="s">
        <v>10</v>
      </c>
      <c r="C67" s="1" t="s">
        <v>18</v>
      </c>
      <c r="D67" s="1" t="s">
        <v>12</v>
      </c>
      <c r="E67" s="2" t="str">
        <f>HYPERLINK("https://api.nowcoder.com/v1/test-pdf/C15BAE4D65250353?paperId=17107314","https://api.nowcoder.com/v1/test-pdf/C15BAE4D65250353?paperId=17107314")</f>
        <v>https://api.nowcoder.com/v1/test-pdf/C15BAE4D65250353?paperId=17107314</v>
      </c>
    </row>
    <row r="68" ht="14.5" hidden="1" spans="1:5">
      <c r="A68" s="1" t="s">
        <v>107</v>
      </c>
      <c r="B68" s="1" t="s">
        <v>24</v>
      </c>
      <c r="C68" s="1" t="s">
        <v>18</v>
      </c>
      <c r="D68" s="1" t="s">
        <v>12</v>
      </c>
      <c r="E68" s="2" t="str">
        <f>HYPERLINK("https://api.nowcoder.com/v1/test-pdf/F79FE579A58368D1?paperId=17107314","https://api.nowcoder.com/v1/test-pdf/F79FE579A58368D1?paperId=17107314")</f>
        <v>https://api.nowcoder.com/v1/test-pdf/F79FE579A58368D1?paperId=17107314</v>
      </c>
    </row>
    <row r="69" ht="14.5" hidden="1" spans="1:5">
      <c r="A69" s="1" t="s">
        <v>108</v>
      </c>
      <c r="B69" s="1" t="s">
        <v>10</v>
      </c>
      <c r="C69" s="1" t="s">
        <v>18</v>
      </c>
      <c r="D69" s="1" t="s">
        <v>29</v>
      </c>
      <c r="E69" s="2" t="str">
        <f>HYPERLINK("https://api.nowcoder.com/v1/test-pdf/D18580F54DD4D6A1?paperId=17107314","https://api.nowcoder.com/v1/test-pdf/D18580F54DD4D6A1?paperId=17107314")</f>
        <v>https://api.nowcoder.com/v1/test-pdf/D18580F54DD4D6A1?paperId=17107314</v>
      </c>
    </row>
    <row r="70" ht="14.5" spans="1:5">
      <c r="A70" s="1" t="s">
        <v>109</v>
      </c>
      <c r="B70" s="1" t="s">
        <v>6</v>
      </c>
      <c r="C70" s="1" t="s">
        <v>46</v>
      </c>
      <c r="D70" s="1" t="s">
        <v>16</v>
      </c>
      <c r="E70" s="2" t="str">
        <f>HYPERLINK("https://api.nowcoder.com/v1/test-pdf/03DB874FA3EDE798?paperId=17107314","https://api.nowcoder.com/v1/test-pdf/03DB874FA3EDE798?paperId=17107314")</f>
        <v>https://api.nowcoder.com/v1/test-pdf/03DB874FA3EDE798?paperId=17107314</v>
      </c>
    </row>
    <row r="71" ht="14.5" spans="1:5">
      <c r="A71" s="1" t="s">
        <v>110</v>
      </c>
      <c r="B71" s="1" t="s">
        <v>6</v>
      </c>
      <c r="C71" s="1" t="s">
        <v>95</v>
      </c>
      <c r="D71" s="1" t="s">
        <v>12</v>
      </c>
      <c r="E71" s="2" t="str">
        <f>HYPERLINK("https://api.nowcoder.com/v1/test-pdf/117530166005113B?paperId=17107314","https://api.nowcoder.com/v1/test-pdf/117530166005113B?paperId=17107314")</f>
        <v>https://api.nowcoder.com/v1/test-pdf/117530166005113B?paperId=17107314</v>
      </c>
    </row>
    <row r="72" ht="14.5" hidden="1" spans="1:5">
      <c r="A72" s="1" t="s">
        <v>111</v>
      </c>
      <c r="B72" s="1" t="s">
        <v>10</v>
      </c>
      <c r="C72" s="1" t="s">
        <v>11</v>
      </c>
      <c r="D72" s="1" t="s">
        <v>16</v>
      </c>
      <c r="E72" s="2" t="str">
        <f>HYPERLINK("https://api.nowcoder.com/v1/test-pdf/DB0DEC86F4D0499B?paperId=17107314","https://api.nowcoder.com/v1/test-pdf/DB0DEC86F4D0499B?paperId=17107314")</f>
        <v>https://api.nowcoder.com/v1/test-pdf/DB0DEC86F4D0499B?paperId=17107314</v>
      </c>
    </row>
    <row r="73" ht="14.5" spans="1:5">
      <c r="A73" s="1" t="s">
        <v>112</v>
      </c>
      <c r="B73" s="1" t="s">
        <v>6</v>
      </c>
      <c r="C73" s="1" t="s">
        <v>7</v>
      </c>
      <c r="D73" s="1" t="s">
        <v>14</v>
      </c>
      <c r="E73" s="2" t="str">
        <f>HYPERLINK("https://api.nowcoder.com/v1/test-pdf/CEEEC48B5D1349E9?paperId=17107314","https://api.nowcoder.com/v1/test-pdf/CEEEC48B5D1349E9?paperId=17107314")</f>
        <v>https://api.nowcoder.com/v1/test-pdf/CEEEC48B5D1349E9?paperId=17107314</v>
      </c>
    </row>
    <row r="74" ht="14.5" spans="1:5">
      <c r="A74" s="1" t="s">
        <v>113</v>
      </c>
      <c r="B74" s="1" t="s">
        <v>6</v>
      </c>
      <c r="C74" s="1" t="s">
        <v>7</v>
      </c>
      <c r="D74" s="1" t="s">
        <v>14</v>
      </c>
      <c r="E74" s="2" t="str">
        <f>HYPERLINK("https://api.nowcoder.com/v1/test-pdf/D7F1C431F88D0720?paperId=17107314","https://api.nowcoder.com/v1/test-pdf/D7F1C431F88D0720?paperId=17107314")</f>
        <v>https://api.nowcoder.com/v1/test-pdf/D7F1C431F88D0720?paperId=17107314</v>
      </c>
    </row>
    <row r="75" ht="14.5" spans="1:5">
      <c r="A75" s="1" t="s">
        <v>114</v>
      </c>
      <c r="B75" s="1" t="s">
        <v>6</v>
      </c>
      <c r="C75" s="1" t="s">
        <v>7</v>
      </c>
      <c r="D75" s="1" t="s">
        <v>115</v>
      </c>
      <c r="E75" s="2" t="str">
        <f>HYPERLINK("https://api.nowcoder.com/v1/test-pdf/E8684190BD41379C?paperId=17107314","https://api.nowcoder.com/v1/test-pdf/E8684190BD41379C?paperId=17107314")</f>
        <v>https://api.nowcoder.com/v1/test-pdf/E8684190BD41379C?paperId=17107314</v>
      </c>
    </row>
    <row r="76" ht="14.5" hidden="1" spans="1:5">
      <c r="A76" s="1" t="s">
        <v>116</v>
      </c>
      <c r="B76" s="1" t="s">
        <v>24</v>
      </c>
      <c r="C76" s="1" t="s">
        <v>25</v>
      </c>
      <c r="D76" s="1" t="s">
        <v>12</v>
      </c>
      <c r="E76" s="2" t="str">
        <f>HYPERLINK("https://api.nowcoder.com/v1/test-pdf/3AD2D6DC37492D53?paperId=17107314","https://api.nowcoder.com/v1/test-pdf/3AD2D6DC37492D53?paperId=17107314")</f>
        <v>https://api.nowcoder.com/v1/test-pdf/3AD2D6DC37492D53?paperId=17107314</v>
      </c>
    </row>
    <row r="77" ht="14.5" hidden="1" spans="1:5">
      <c r="A77" s="1" t="s">
        <v>117</v>
      </c>
      <c r="B77" s="1" t="s">
        <v>10</v>
      </c>
      <c r="C77" s="1" t="s">
        <v>7</v>
      </c>
      <c r="D77" s="1" t="s">
        <v>118</v>
      </c>
      <c r="E77" s="2" t="str">
        <f>HYPERLINK("https://api.nowcoder.com/v1/test-pdf/632129F73FEEDBC8?paperId=17107314","https://api.nowcoder.com/v1/test-pdf/632129F73FEEDBC8?paperId=17107314")</f>
        <v>https://api.nowcoder.com/v1/test-pdf/632129F73FEEDBC8?paperId=17107314</v>
      </c>
    </row>
    <row r="78" ht="14.5" hidden="1" spans="1:5">
      <c r="A78" s="1" t="s">
        <v>119</v>
      </c>
      <c r="B78" s="1" t="s">
        <v>120</v>
      </c>
      <c r="C78" s="1" t="s">
        <v>7</v>
      </c>
      <c r="D78" s="1" t="s">
        <v>121</v>
      </c>
      <c r="E78" s="2" t="str">
        <f>HYPERLINK("https://api.nowcoder.com/v1/test-pdf/44A6B9114C1B63E5?paperId=17107314","https://api.nowcoder.com/v1/test-pdf/44A6B9114C1B63E5?paperId=17107314")</f>
        <v>https://api.nowcoder.com/v1/test-pdf/44A6B9114C1B63E5?paperId=17107314</v>
      </c>
    </row>
    <row r="79" ht="14.5" spans="1:5">
      <c r="A79" s="1" t="s">
        <v>122</v>
      </c>
      <c r="B79" s="1" t="s">
        <v>6</v>
      </c>
      <c r="C79" s="1" t="s">
        <v>18</v>
      </c>
      <c r="D79" s="1" t="s">
        <v>16</v>
      </c>
      <c r="E79" s="2" t="str">
        <f>HYPERLINK("https://api.nowcoder.com/v1/test-pdf/03065A4A1632E161?paperId=17107314","https://api.nowcoder.com/v1/test-pdf/03065A4A1632E161?paperId=17107314")</f>
        <v>https://api.nowcoder.com/v1/test-pdf/03065A4A1632E161?paperId=17107314</v>
      </c>
    </row>
    <row r="80" ht="14.5" spans="1:5">
      <c r="A80" s="1" t="s">
        <v>123</v>
      </c>
      <c r="B80" s="1" t="s">
        <v>6</v>
      </c>
      <c r="C80" s="1" t="s">
        <v>124</v>
      </c>
      <c r="D80" s="1" t="s">
        <v>84</v>
      </c>
      <c r="E80" s="2" t="str">
        <f>HYPERLINK("https://api.nowcoder.com/v1/test-pdf/9D8DF4937382B88D?paperId=17107314","https://api.nowcoder.com/v1/test-pdf/9D8DF4937382B88D?paperId=17107314")</f>
        <v>https://api.nowcoder.com/v1/test-pdf/9D8DF4937382B88D?paperId=17107314</v>
      </c>
    </row>
    <row r="81" ht="14.5" hidden="1" spans="1:5">
      <c r="A81" s="1" t="s">
        <v>125</v>
      </c>
      <c r="B81" s="1" t="s">
        <v>28</v>
      </c>
      <c r="C81" s="1" t="s">
        <v>7</v>
      </c>
      <c r="D81" s="1" t="s">
        <v>16</v>
      </c>
      <c r="E81" s="2" t="str">
        <f>HYPERLINK("https://api.nowcoder.com/v1/test-pdf/657CA40EFA3935F0?paperId=17107314","https://api.nowcoder.com/v1/test-pdf/657CA40EFA3935F0?paperId=17107314")</f>
        <v>https://api.nowcoder.com/v1/test-pdf/657CA40EFA3935F0?paperId=17107314</v>
      </c>
    </row>
    <row r="82" ht="14.5" hidden="1" spans="1:5">
      <c r="A82" s="1" t="s">
        <v>126</v>
      </c>
      <c r="B82" s="1" t="s">
        <v>10</v>
      </c>
      <c r="C82" s="1" t="s">
        <v>18</v>
      </c>
      <c r="D82" s="1" t="s">
        <v>104</v>
      </c>
      <c r="E82" s="2" t="str">
        <f>HYPERLINK("https://api.nowcoder.com/v1/test-pdf/661F381CC541F8CC?paperId=17107314","https://api.nowcoder.com/v1/test-pdf/661F381CC541F8CC?paperId=17107314")</f>
        <v>https://api.nowcoder.com/v1/test-pdf/661F381CC541F8CC?paperId=17107314</v>
      </c>
    </row>
    <row r="83" ht="14.5" hidden="1" spans="1:5">
      <c r="A83" s="1" t="s">
        <v>127</v>
      </c>
      <c r="B83" s="1" t="s">
        <v>10</v>
      </c>
      <c r="C83" s="1" t="s">
        <v>33</v>
      </c>
      <c r="D83" s="1" t="s">
        <v>29</v>
      </c>
      <c r="E83" s="2" t="str">
        <f>HYPERLINK("https://api.nowcoder.com/v1/test-pdf/699CF43E0BCD0CFB?paperId=17107314","https://api.nowcoder.com/v1/test-pdf/699CF43E0BCD0CFB?paperId=17107314")</f>
        <v>https://api.nowcoder.com/v1/test-pdf/699CF43E0BCD0CFB?paperId=17107314</v>
      </c>
    </row>
    <row r="84" ht="14.5" hidden="1" spans="1:5">
      <c r="A84" s="1" t="s">
        <v>128</v>
      </c>
      <c r="B84" s="1" t="s">
        <v>28</v>
      </c>
      <c r="C84" s="1" t="s">
        <v>7</v>
      </c>
      <c r="D84" s="1" t="s">
        <v>129</v>
      </c>
      <c r="E84" s="2" t="str">
        <f>HYPERLINK("https://api.nowcoder.com/v1/test-pdf/62957DC3D10AB173?paperId=17107314","https://api.nowcoder.com/v1/test-pdf/62957DC3D10AB173?paperId=17107314")</f>
        <v>https://api.nowcoder.com/v1/test-pdf/62957DC3D10AB173?paperId=17107314</v>
      </c>
    </row>
    <row r="85" ht="14.5" hidden="1" spans="1:5">
      <c r="A85" s="1" t="s">
        <v>130</v>
      </c>
      <c r="B85" s="1" t="s">
        <v>10</v>
      </c>
      <c r="C85" s="1" t="s">
        <v>11</v>
      </c>
      <c r="D85" s="1" t="s">
        <v>29</v>
      </c>
      <c r="E85" s="2" t="str">
        <f>HYPERLINK("https://api.nowcoder.com/v1/test-pdf/5E29BC7650DC2DD6?paperId=17107314","https://api.nowcoder.com/v1/test-pdf/5E29BC7650DC2DD6?paperId=17107314")</f>
        <v>https://api.nowcoder.com/v1/test-pdf/5E29BC7650DC2DD6?paperId=17107314</v>
      </c>
    </row>
    <row r="86" ht="14.5" hidden="1" spans="1:5">
      <c r="A86" s="1" t="s">
        <v>131</v>
      </c>
      <c r="B86" s="1" t="s">
        <v>28</v>
      </c>
      <c r="C86" s="1" t="s">
        <v>7</v>
      </c>
      <c r="D86" s="1" t="s">
        <v>16</v>
      </c>
      <c r="E86" s="2" t="str">
        <f>HYPERLINK("https://api.nowcoder.com/v1/test-pdf/97B9EA0C15C480F5?paperId=17107314","https://api.nowcoder.com/v1/test-pdf/97B9EA0C15C480F5?paperId=17107314")</f>
        <v>https://api.nowcoder.com/v1/test-pdf/97B9EA0C15C480F5?paperId=17107314</v>
      </c>
    </row>
    <row r="87" ht="14.5" hidden="1" spans="1:5">
      <c r="A87" s="1" t="s">
        <v>132</v>
      </c>
      <c r="B87" s="1" t="s">
        <v>10</v>
      </c>
      <c r="C87" s="1" t="s">
        <v>33</v>
      </c>
      <c r="D87" s="1" t="s">
        <v>96</v>
      </c>
      <c r="E87" s="2" t="str">
        <f>HYPERLINK("https://api.nowcoder.com/v1/test-pdf/6FBC57B9235749D6?paperId=17107314","https://api.nowcoder.com/v1/test-pdf/6FBC57B9235749D6?paperId=17107314")</f>
        <v>https://api.nowcoder.com/v1/test-pdf/6FBC57B9235749D6?paperId=17107314</v>
      </c>
    </row>
    <row r="88" ht="14.5" hidden="1" spans="1:5">
      <c r="A88" s="1" t="s">
        <v>133</v>
      </c>
      <c r="B88" s="1" t="s">
        <v>10</v>
      </c>
      <c r="C88" s="1" t="s">
        <v>11</v>
      </c>
      <c r="D88" s="1" t="s">
        <v>29</v>
      </c>
      <c r="E88" s="2" t="str">
        <f>HYPERLINK("https://api.nowcoder.com/v1/test-pdf/F751A2FC52ACB6AB?paperId=17107314","https://api.nowcoder.com/v1/test-pdf/F751A2FC52ACB6AB?paperId=17107314")</f>
        <v>https://api.nowcoder.com/v1/test-pdf/F751A2FC52ACB6AB?paperId=17107314</v>
      </c>
    </row>
    <row r="89" ht="14.5" spans="1:5">
      <c r="A89" s="1" t="s">
        <v>134</v>
      </c>
      <c r="B89" s="1" t="s">
        <v>6</v>
      </c>
      <c r="C89" s="1" t="s">
        <v>7</v>
      </c>
      <c r="D89" s="1" t="s">
        <v>16</v>
      </c>
      <c r="E89" s="2" t="str">
        <f>HYPERLINK("https://api.nowcoder.com/v1/test-pdf/1B5B079D02D7241B?paperId=17107314","https://api.nowcoder.com/v1/test-pdf/1B5B079D02D7241B?paperId=17107314")</f>
        <v>https://api.nowcoder.com/v1/test-pdf/1B5B079D02D7241B?paperId=17107314</v>
      </c>
    </row>
    <row r="90" ht="14.5" hidden="1" spans="1:5">
      <c r="A90" s="1" t="s">
        <v>135</v>
      </c>
      <c r="B90" s="1" t="s">
        <v>28</v>
      </c>
      <c r="C90" s="1" t="s">
        <v>7</v>
      </c>
      <c r="D90" s="1" t="s">
        <v>16</v>
      </c>
      <c r="E90" s="2" t="str">
        <f>HYPERLINK("https://api.nowcoder.com/v1/test-pdf/68AD6752A6430EEB?paperId=17107314","https://api.nowcoder.com/v1/test-pdf/68AD6752A6430EEB?paperId=17107314")</f>
        <v>https://api.nowcoder.com/v1/test-pdf/68AD6752A6430EEB?paperId=17107314</v>
      </c>
    </row>
    <row r="91" ht="14.5" hidden="1" spans="1:5">
      <c r="A91" s="1" t="s">
        <v>136</v>
      </c>
      <c r="B91" s="1" t="s">
        <v>24</v>
      </c>
      <c r="C91" s="1" t="s">
        <v>18</v>
      </c>
      <c r="D91" s="1" t="s">
        <v>29</v>
      </c>
      <c r="E91" s="2" t="str">
        <f>HYPERLINK("https://api.nowcoder.com/v1/test-pdf/74F8BF6548E85452?paperId=17107314","https://api.nowcoder.com/v1/test-pdf/74F8BF6548E85452?paperId=17107314")</f>
        <v>https://api.nowcoder.com/v1/test-pdf/74F8BF6548E85452?paperId=17107314</v>
      </c>
    </row>
    <row r="92" ht="14.5" hidden="1" spans="1:5">
      <c r="A92" s="1" t="s">
        <v>137</v>
      </c>
      <c r="B92" s="1" t="s">
        <v>70</v>
      </c>
      <c r="C92" s="1" t="s">
        <v>33</v>
      </c>
      <c r="D92" s="1" t="s">
        <v>29</v>
      </c>
      <c r="E92" s="2" t="str">
        <f>HYPERLINK("https://api.nowcoder.com/v1/test-pdf/22E51EB692D353BD?paperId=17107314","https://api.nowcoder.com/v1/test-pdf/22E51EB692D353BD?paperId=17107314")</f>
        <v>https://api.nowcoder.com/v1/test-pdf/22E51EB692D353BD?paperId=17107314</v>
      </c>
    </row>
    <row r="93" ht="14.5" hidden="1" spans="1:5">
      <c r="A93" s="1" t="s">
        <v>138</v>
      </c>
      <c r="B93" s="1" t="s">
        <v>10</v>
      </c>
      <c r="C93" s="1" t="s">
        <v>18</v>
      </c>
      <c r="D93" s="1" t="s">
        <v>139</v>
      </c>
      <c r="E93" s="2" t="str">
        <f>HYPERLINK("https://api.nowcoder.com/v1/test-pdf/E1ECF7D92BD73A25?paperId=17107314","https://api.nowcoder.com/v1/test-pdf/E1ECF7D92BD73A25?paperId=17107314")</f>
        <v>https://api.nowcoder.com/v1/test-pdf/E1ECF7D92BD73A25?paperId=17107314</v>
      </c>
    </row>
    <row r="94" ht="14.5" hidden="1" spans="1:5">
      <c r="A94" s="1" t="s">
        <v>140</v>
      </c>
      <c r="B94" s="1" t="s">
        <v>10</v>
      </c>
      <c r="C94" s="1" t="s">
        <v>18</v>
      </c>
      <c r="D94" s="1" t="s">
        <v>16</v>
      </c>
      <c r="E94" s="2" t="str">
        <f>HYPERLINK("https://api.nowcoder.com/v1/test-pdf/7BC43398B02254EA?paperId=17107314","https://api.nowcoder.com/v1/test-pdf/7BC43398B02254EA?paperId=17107314")</f>
        <v>https://api.nowcoder.com/v1/test-pdf/7BC43398B02254EA?paperId=17107314</v>
      </c>
    </row>
    <row r="95" ht="14.5" spans="1:5">
      <c r="A95" s="1" t="s">
        <v>141</v>
      </c>
      <c r="B95" s="1" t="s">
        <v>6</v>
      </c>
      <c r="C95" s="1" t="s">
        <v>11</v>
      </c>
      <c r="D95" s="1" t="s">
        <v>16</v>
      </c>
      <c r="E95" s="2" t="str">
        <f>HYPERLINK("https://api.nowcoder.com/v1/test-pdf/10BC3F75E6FBCA1A?paperId=17107314","https://api.nowcoder.com/v1/test-pdf/10BC3F75E6FBCA1A?paperId=17107314")</f>
        <v>https://api.nowcoder.com/v1/test-pdf/10BC3F75E6FBCA1A?paperId=17107314</v>
      </c>
    </row>
    <row r="96" ht="14.5" hidden="1" spans="1:5">
      <c r="A96" s="1" t="s">
        <v>142</v>
      </c>
      <c r="B96" s="1" t="s">
        <v>24</v>
      </c>
      <c r="C96" s="1" t="s">
        <v>18</v>
      </c>
      <c r="D96" s="1" t="s">
        <v>19</v>
      </c>
      <c r="E96" s="2" t="str">
        <f>HYPERLINK("https://api.nowcoder.com/v1/test-pdf/8CBB848751CAAC32?paperId=17107314","https://api.nowcoder.com/v1/test-pdf/8CBB848751CAAC32?paperId=17107314")</f>
        <v>https://api.nowcoder.com/v1/test-pdf/8CBB848751CAAC32?paperId=17107314</v>
      </c>
    </row>
    <row r="97" ht="14.5" hidden="1" spans="1:5">
      <c r="A97" s="1" t="s">
        <v>143</v>
      </c>
      <c r="B97" s="1" t="s">
        <v>24</v>
      </c>
      <c r="C97" s="1" t="s">
        <v>18</v>
      </c>
      <c r="D97" s="1" t="s">
        <v>144</v>
      </c>
      <c r="E97" s="2" t="str">
        <f>HYPERLINK("https://api.nowcoder.com/v1/test-pdf/0D26F01B132F0DFA?paperId=17107314","https://api.nowcoder.com/v1/test-pdf/0D26F01B132F0DFA?paperId=17107314")</f>
        <v>https://api.nowcoder.com/v1/test-pdf/0D26F01B132F0DFA?paperId=17107314</v>
      </c>
    </row>
    <row r="98" ht="14.5" spans="1:5">
      <c r="A98" s="1" t="s">
        <v>145</v>
      </c>
      <c r="B98" s="1" t="s">
        <v>6</v>
      </c>
      <c r="C98" s="1" t="s">
        <v>18</v>
      </c>
      <c r="D98" s="1" t="s">
        <v>96</v>
      </c>
      <c r="E98" s="2" t="str">
        <f>HYPERLINK("https://api.nowcoder.com/v1/test-pdf/29DFBDEBCAC3D935?paperId=17107314","https://api.nowcoder.com/v1/test-pdf/29DFBDEBCAC3D935?paperId=17107314")</f>
        <v>https://api.nowcoder.com/v1/test-pdf/29DFBDEBCAC3D935?paperId=17107314</v>
      </c>
    </row>
    <row r="99" ht="14.5" hidden="1" spans="1:5">
      <c r="A99" s="1" t="s">
        <v>146</v>
      </c>
      <c r="B99" s="1" t="s">
        <v>24</v>
      </c>
      <c r="C99" s="1" t="s">
        <v>18</v>
      </c>
      <c r="D99" s="1" t="s">
        <v>16</v>
      </c>
      <c r="E99" s="2" t="str">
        <f>HYPERLINK("https://api.nowcoder.com/v1/test-pdf/67CB1D0957FF52F5?paperId=17107314","https://api.nowcoder.com/v1/test-pdf/67CB1D0957FF52F5?paperId=17107314")</f>
        <v>https://api.nowcoder.com/v1/test-pdf/67CB1D0957FF52F5?paperId=17107314</v>
      </c>
    </row>
    <row r="100" ht="14.5" hidden="1" spans="1:5">
      <c r="A100" s="1" t="s">
        <v>147</v>
      </c>
      <c r="B100" s="1" t="s">
        <v>10</v>
      </c>
      <c r="C100" s="1" t="s">
        <v>25</v>
      </c>
      <c r="D100" s="1" t="s">
        <v>29</v>
      </c>
      <c r="E100" s="2" t="str">
        <f>HYPERLINK("https://api.nowcoder.com/v1/test-pdf/A69517FB35249CB9?paperId=17107314","https://api.nowcoder.com/v1/test-pdf/A69517FB35249CB9?paperId=17107314")</f>
        <v>https://api.nowcoder.com/v1/test-pdf/A69517FB35249CB9?paperId=17107314</v>
      </c>
    </row>
    <row r="101" ht="14.5" hidden="1" spans="1:5">
      <c r="A101" s="1" t="s">
        <v>148</v>
      </c>
      <c r="B101" s="1" t="s">
        <v>70</v>
      </c>
      <c r="C101" s="1" t="s">
        <v>33</v>
      </c>
      <c r="D101" s="1" t="s">
        <v>16</v>
      </c>
      <c r="E101" s="2" t="str">
        <f>HYPERLINK("https://api.nowcoder.com/v1/test-pdf/1B40BE0F7C14E0EA?paperId=17107314","https://api.nowcoder.com/v1/test-pdf/1B40BE0F7C14E0EA?paperId=17107314")</f>
        <v>https://api.nowcoder.com/v1/test-pdf/1B40BE0F7C14E0EA?paperId=17107314</v>
      </c>
    </row>
    <row r="102" ht="14.5" hidden="1" spans="1:5">
      <c r="A102" s="1" t="s">
        <v>149</v>
      </c>
      <c r="B102" s="1" t="s">
        <v>10</v>
      </c>
      <c r="C102" s="1" t="s">
        <v>11</v>
      </c>
      <c r="D102" s="1" t="s">
        <v>12</v>
      </c>
      <c r="E102" s="2" t="str">
        <f>HYPERLINK("https://api.nowcoder.com/v1/test-pdf/11812292B7F261F4?paperId=17107314","https://api.nowcoder.com/v1/test-pdf/11812292B7F261F4?paperId=17107314")</f>
        <v>https://api.nowcoder.com/v1/test-pdf/11812292B7F261F4?paperId=17107314</v>
      </c>
    </row>
    <row r="103" ht="14.5" spans="1:5">
      <c r="A103" s="1" t="s">
        <v>150</v>
      </c>
      <c r="B103" s="1" t="s">
        <v>6</v>
      </c>
      <c r="C103" s="1" t="s">
        <v>18</v>
      </c>
      <c r="D103" s="1" t="s">
        <v>84</v>
      </c>
      <c r="E103" s="2" t="str">
        <f>HYPERLINK("https://api.nowcoder.com/v1/test-pdf/2986E05265DB44E0?paperId=17107314","https://api.nowcoder.com/v1/test-pdf/2986E05265DB44E0?paperId=17107314")</f>
        <v>https://api.nowcoder.com/v1/test-pdf/2986E05265DB44E0?paperId=17107314</v>
      </c>
    </row>
    <row r="104" ht="14.5" hidden="1" spans="1:5">
      <c r="A104" s="1" t="s">
        <v>151</v>
      </c>
      <c r="B104" s="1" t="s">
        <v>24</v>
      </c>
      <c r="C104" s="1" t="s">
        <v>18</v>
      </c>
      <c r="D104" s="1" t="s">
        <v>29</v>
      </c>
      <c r="E104" s="2" t="str">
        <f>HYPERLINK("https://api.nowcoder.com/v1/test-pdf/C6CC3182C4B29EFE?paperId=17107314","https://api.nowcoder.com/v1/test-pdf/C6CC3182C4B29EFE?paperId=17107314")</f>
        <v>https://api.nowcoder.com/v1/test-pdf/C6CC3182C4B29EFE?paperId=17107314</v>
      </c>
    </row>
    <row r="105" ht="14.5" hidden="1" spans="1:5">
      <c r="A105" s="1" t="s">
        <v>152</v>
      </c>
      <c r="B105" s="1" t="s">
        <v>28</v>
      </c>
      <c r="C105" s="1" t="s">
        <v>7</v>
      </c>
      <c r="D105" s="1" t="s">
        <v>12</v>
      </c>
      <c r="E105" s="2" t="str">
        <f>HYPERLINK("https://api.nowcoder.com/v1/test-pdf/A157FBB8B203424A?paperId=17107314","https://api.nowcoder.com/v1/test-pdf/A157FBB8B203424A?paperId=17107314")</f>
        <v>https://api.nowcoder.com/v1/test-pdf/A157FBB8B203424A?paperId=17107314</v>
      </c>
    </row>
    <row r="106" ht="14.5" hidden="1" spans="1:5">
      <c r="A106" s="1" t="s">
        <v>153</v>
      </c>
      <c r="B106" s="1" t="s">
        <v>10</v>
      </c>
      <c r="C106" s="1" t="s">
        <v>11</v>
      </c>
      <c r="D106" s="1" t="s">
        <v>144</v>
      </c>
      <c r="E106" s="2" t="str">
        <f>HYPERLINK("https://api.nowcoder.com/v1/test-pdf/3B160D84249D53A7?paperId=17107314","https://api.nowcoder.com/v1/test-pdf/3B160D84249D53A7?paperId=17107314")</f>
        <v>https://api.nowcoder.com/v1/test-pdf/3B160D84249D53A7?paperId=17107314</v>
      </c>
    </row>
    <row r="107" ht="14.5" hidden="1" spans="1:5">
      <c r="A107" s="1" t="s">
        <v>154</v>
      </c>
      <c r="B107" s="1" t="s">
        <v>28</v>
      </c>
      <c r="C107" s="1" t="s">
        <v>7</v>
      </c>
      <c r="D107" s="1" t="s">
        <v>19</v>
      </c>
      <c r="E107" s="2" t="str">
        <f>HYPERLINK("https://api.nowcoder.com/v1/test-pdf/E4F932B42F9DA2A0?paperId=17107314","https://api.nowcoder.com/v1/test-pdf/E4F932B42F9DA2A0?paperId=17107314")</f>
        <v>https://api.nowcoder.com/v1/test-pdf/E4F932B42F9DA2A0?paperId=17107314</v>
      </c>
    </row>
    <row r="108" ht="14.5" spans="1:5">
      <c r="A108" s="1" t="s">
        <v>155</v>
      </c>
      <c r="B108" s="1" t="s">
        <v>6</v>
      </c>
      <c r="C108" s="1" t="s">
        <v>25</v>
      </c>
      <c r="D108" s="1" t="s">
        <v>52</v>
      </c>
      <c r="E108" s="2" t="str">
        <f>HYPERLINK("https://api.nowcoder.com/v1/test-pdf/D8E65C19019DCE90?paperId=17107314","https://api.nowcoder.com/v1/test-pdf/D8E65C19019DCE90?paperId=17107314")</f>
        <v>https://api.nowcoder.com/v1/test-pdf/D8E65C19019DCE90?paperId=17107314</v>
      </c>
    </row>
    <row r="109" ht="14.5" hidden="1" spans="1:5">
      <c r="A109" s="1" t="s">
        <v>156</v>
      </c>
      <c r="B109" s="1" t="s">
        <v>28</v>
      </c>
      <c r="C109" s="1" t="s">
        <v>7</v>
      </c>
      <c r="D109" s="1" t="s">
        <v>19</v>
      </c>
      <c r="E109" s="2" t="str">
        <f>HYPERLINK("https://api.nowcoder.com/v1/test-pdf/734F89597E4B3C4B?paperId=17107314","https://api.nowcoder.com/v1/test-pdf/734F89597E4B3C4B?paperId=17107314")</f>
        <v>https://api.nowcoder.com/v1/test-pdf/734F89597E4B3C4B?paperId=17107314</v>
      </c>
    </row>
    <row r="110" ht="14.5" hidden="1" spans="1:5">
      <c r="A110" s="1" t="s">
        <v>157</v>
      </c>
      <c r="B110" s="1" t="s">
        <v>24</v>
      </c>
      <c r="C110" s="1" t="s">
        <v>18</v>
      </c>
      <c r="D110" s="1" t="s">
        <v>41</v>
      </c>
      <c r="E110" s="2" t="str">
        <f>HYPERLINK("https://api.nowcoder.com/v1/test-pdf/D61452A5C539BEA7?paperId=17107314","https://api.nowcoder.com/v1/test-pdf/D61452A5C539BEA7?paperId=17107314")</f>
        <v>https://api.nowcoder.com/v1/test-pdf/D61452A5C539BEA7?paperId=17107314</v>
      </c>
    </row>
    <row r="111" ht="14.5" hidden="1" spans="1:5">
      <c r="A111" s="1" t="s">
        <v>158</v>
      </c>
      <c r="B111" s="1" t="s">
        <v>28</v>
      </c>
      <c r="C111" s="1" t="s">
        <v>7</v>
      </c>
      <c r="D111" s="1" t="s">
        <v>29</v>
      </c>
      <c r="E111" s="2" t="str">
        <f>HYPERLINK("https://api.nowcoder.com/v1/test-pdf/31230AF9EED229F7?paperId=17107314","https://api.nowcoder.com/v1/test-pdf/31230AF9EED229F7?paperId=17107314")</f>
        <v>https://api.nowcoder.com/v1/test-pdf/31230AF9EED229F7?paperId=17107314</v>
      </c>
    </row>
    <row r="112" ht="14.5" hidden="1" spans="1:5">
      <c r="A112" s="1" t="s">
        <v>159</v>
      </c>
      <c r="B112" s="1" t="s">
        <v>70</v>
      </c>
      <c r="C112" s="1" t="s">
        <v>33</v>
      </c>
      <c r="D112" s="1" t="s">
        <v>14</v>
      </c>
      <c r="E112" s="2" t="str">
        <f>HYPERLINK("https://api.nowcoder.com/v1/test-pdf/6F5578E20F4C5E0E?paperId=17107314","https://api.nowcoder.com/v1/test-pdf/6F5578E20F4C5E0E?paperId=17107314")</f>
        <v>https://api.nowcoder.com/v1/test-pdf/6F5578E20F4C5E0E?paperId=17107314</v>
      </c>
    </row>
    <row r="113" ht="14.5" hidden="1" spans="1:5">
      <c r="A113" s="1" t="s">
        <v>160</v>
      </c>
      <c r="B113" s="1" t="s">
        <v>24</v>
      </c>
      <c r="C113" s="1" t="s">
        <v>18</v>
      </c>
      <c r="D113" s="1" t="s">
        <v>104</v>
      </c>
      <c r="E113" s="2" t="str">
        <f>HYPERLINK("https://api.nowcoder.com/v1/test-pdf/C81698F1693DCD71?paperId=17107314","https://api.nowcoder.com/v1/test-pdf/C81698F1693DCD71?paperId=17107314")</f>
        <v>https://api.nowcoder.com/v1/test-pdf/C81698F1693DCD71?paperId=17107314</v>
      </c>
    </row>
    <row r="114" ht="14.5" hidden="1" spans="1:5">
      <c r="A114" s="1" t="s">
        <v>161</v>
      </c>
      <c r="B114" s="1" t="s">
        <v>24</v>
      </c>
      <c r="C114" s="1" t="s">
        <v>18</v>
      </c>
      <c r="D114" s="1" t="s">
        <v>14</v>
      </c>
      <c r="E114" s="2" t="str">
        <f>HYPERLINK("https://api.nowcoder.com/v1/test-pdf/A7F75E70220CA99D?paperId=17107314","https://api.nowcoder.com/v1/test-pdf/A7F75E70220CA99D?paperId=17107314")</f>
        <v>https://api.nowcoder.com/v1/test-pdf/A7F75E70220CA99D?paperId=17107314</v>
      </c>
    </row>
    <row r="115" ht="14.5" hidden="1" spans="1:5">
      <c r="A115" s="1" t="s">
        <v>162</v>
      </c>
      <c r="B115" s="1" t="s">
        <v>10</v>
      </c>
      <c r="C115" s="1" t="s">
        <v>18</v>
      </c>
      <c r="D115" s="1" t="s">
        <v>16</v>
      </c>
      <c r="E115" s="2" t="str">
        <f>HYPERLINK("https://api.nowcoder.com/v1/test-pdf/73BEE5800FD34D71?paperId=17107314","https://api.nowcoder.com/v1/test-pdf/73BEE5800FD34D71?paperId=17107314")</f>
        <v>https://api.nowcoder.com/v1/test-pdf/73BEE5800FD34D71?paperId=17107314</v>
      </c>
    </row>
    <row r="116" ht="14.5" spans="1:5">
      <c r="A116" s="1" t="s">
        <v>163</v>
      </c>
      <c r="B116" s="1" t="s">
        <v>6</v>
      </c>
      <c r="C116" s="1" t="s">
        <v>7</v>
      </c>
      <c r="D116" s="1" t="s">
        <v>16</v>
      </c>
      <c r="E116" s="2" t="str">
        <f>HYPERLINK("https://api.nowcoder.com/v1/test-pdf/8921F17CF770DD0C?paperId=17107314","https://api.nowcoder.com/v1/test-pdf/8921F17CF770DD0C?paperId=17107314")</f>
        <v>https://api.nowcoder.com/v1/test-pdf/8921F17CF770DD0C?paperId=17107314</v>
      </c>
    </row>
    <row r="117" ht="14.5" hidden="1" spans="1:5">
      <c r="A117" s="1" t="s">
        <v>164</v>
      </c>
      <c r="B117" s="1" t="s">
        <v>10</v>
      </c>
      <c r="C117" s="1" t="s">
        <v>7</v>
      </c>
      <c r="D117" s="1" t="s">
        <v>14</v>
      </c>
      <c r="E117" s="2" t="str">
        <f>HYPERLINK("https://api.nowcoder.com/v1/test-pdf/D5FD79352DBC5C65?paperId=17107314","https://api.nowcoder.com/v1/test-pdf/D5FD79352DBC5C65?paperId=17107314")</f>
        <v>https://api.nowcoder.com/v1/test-pdf/D5FD79352DBC5C65?paperId=17107314</v>
      </c>
    </row>
    <row r="118" ht="14.5" hidden="1" spans="1:5">
      <c r="A118" s="1" t="s">
        <v>165</v>
      </c>
      <c r="B118" s="1" t="s">
        <v>28</v>
      </c>
      <c r="C118" s="1" t="s">
        <v>7</v>
      </c>
      <c r="D118" s="1" t="s">
        <v>12</v>
      </c>
      <c r="E118" s="2" t="str">
        <f>HYPERLINK("https://api.nowcoder.com/v1/test-pdf/8AAC2F804A937EAD?paperId=17107314","https://api.nowcoder.com/v1/test-pdf/8AAC2F804A937EAD?paperId=17107314")</f>
        <v>https://api.nowcoder.com/v1/test-pdf/8AAC2F804A937EAD?paperId=17107314</v>
      </c>
    </row>
    <row r="119" ht="14.5" hidden="1" spans="1:5">
      <c r="A119" s="1" t="s">
        <v>166</v>
      </c>
      <c r="B119" s="1" t="s">
        <v>24</v>
      </c>
      <c r="C119" s="1" t="s">
        <v>25</v>
      </c>
      <c r="D119" s="1" t="s">
        <v>16</v>
      </c>
      <c r="E119" s="2" t="str">
        <f>HYPERLINK("https://api.nowcoder.com/v1/test-pdf/936265367BDEDF84?paperId=17107314","https://api.nowcoder.com/v1/test-pdf/936265367BDEDF84?paperId=17107314")</f>
        <v>https://api.nowcoder.com/v1/test-pdf/936265367BDEDF84?paperId=17107314</v>
      </c>
    </row>
    <row r="120" ht="14.5" hidden="1" spans="1:5">
      <c r="A120" s="1" t="s">
        <v>167</v>
      </c>
      <c r="B120" s="1" t="s">
        <v>28</v>
      </c>
      <c r="C120" s="1" t="s">
        <v>7</v>
      </c>
      <c r="D120" s="1" t="s">
        <v>16</v>
      </c>
      <c r="E120" s="2" t="str">
        <f>HYPERLINK("https://api.nowcoder.com/v1/test-pdf/BC60924B2FB50AD9?paperId=17107314","https://api.nowcoder.com/v1/test-pdf/BC60924B2FB50AD9?paperId=17107314")</f>
        <v>https://api.nowcoder.com/v1/test-pdf/BC60924B2FB50AD9?paperId=17107314</v>
      </c>
    </row>
    <row r="121" ht="14.5" hidden="1" spans="1:5">
      <c r="A121" s="1" t="s">
        <v>168</v>
      </c>
      <c r="B121" s="1" t="s">
        <v>28</v>
      </c>
      <c r="C121" s="1" t="s">
        <v>7</v>
      </c>
      <c r="D121" s="1" t="s">
        <v>12</v>
      </c>
      <c r="E121" s="2" t="str">
        <f>HYPERLINK("https://api.nowcoder.com/v1/test-pdf/471197190906DEF9?paperId=17107314","https://api.nowcoder.com/v1/test-pdf/471197190906DEF9?paperId=17107314")</f>
        <v>https://api.nowcoder.com/v1/test-pdf/471197190906DEF9?paperId=17107314</v>
      </c>
    </row>
    <row r="122" ht="14.5" hidden="1" spans="1:5">
      <c r="A122" s="1" t="s">
        <v>169</v>
      </c>
      <c r="B122" s="1" t="s">
        <v>87</v>
      </c>
      <c r="C122" s="1" t="s">
        <v>46</v>
      </c>
      <c r="D122" s="1" t="s">
        <v>76</v>
      </c>
      <c r="E122" s="2" t="str">
        <f>HYPERLINK("https://api.nowcoder.com/v1/test-pdf/1C3529DBAEECC8D1?paperId=17107314","https://api.nowcoder.com/v1/test-pdf/1C3529DBAEECC8D1?paperId=17107314")</f>
        <v>https://api.nowcoder.com/v1/test-pdf/1C3529DBAEECC8D1?paperId=17107314</v>
      </c>
    </row>
    <row r="123" ht="14.5" hidden="1" spans="1:5">
      <c r="A123" s="1" t="s">
        <v>170</v>
      </c>
      <c r="B123" s="1" t="s">
        <v>70</v>
      </c>
      <c r="C123" s="1" t="s">
        <v>33</v>
      </c>
      <c r="D123" s="1" t="s">
        <v>52</v>
      </c>
      <c r="E123" s="2" t="str">
        <f>HYPERLINK("https://api.nowcoder.com/v1/test-pdf/0C6E039F548609B1?paperId=17107314","https://api.nowcoder.com/v1/test-pdf/0C6E039F548609B1?paperId=17107314")</f>
        <v>https://api.nowcoder.com/v1/test-pdf/0C6E039F548609B1?paperId=17107314</v>
      </c>
    </row>
    <row r="124" ht="14.5" hidden="1" spans="1:5">
      <c r="A124" s="1" t="s">
        <v>171</v>
      </c>
      <c r="B124" s="1" t="s">
        <v>10</v>
      </c>
      <c r="C124" s="1" t="s">
        <v>33</v>
      </c>
      <c r="D124" s="1" t="s">
        <v>12</v>
      </c>
      <c r="E124" s="2" t="str">
        <f>HYPERLINK("https://api.nowcoder.com/v1/test-pdf/CED3D413B278664E?paperId=17107314","https://api.nowcoder.com/v1/test-pdf/CED3D413B278664E?paperId=17107314")</f>
        <v>https://api.nowcoder.com/v1/test-pdf/CED3D413B278664E?paperId=17107314</v>
      </c>
    </row>
    <row r="125" ht="14.5" hidden="1" spans="1:5">
      <c r="A125" s="1" t="s">
        <v>172</v>
      </c>
      <c r="B125" s="1" t="s">
        <v>24</v>
      </c>
      <c r="C125" s="1" t="s">
        <v>18</v>
      </c>
      <c r="D125" s="1" t="s">
        <v>19</v>
      </c>
      <c r="E125" s="2" t="str">
        <f>HYPERLINK("https://api.nowcoder.com/v1/test-pdf/988904800B1B43A7?paperId=17107314","https://api.nowcoder.com/v1/test-pdf/988904800B1B43A7?paperId=17107314")</f>
        <v>https://api.nowcoder.com/v1/test-pdf/988904800B1B43A7?paperId=17107314</v>
      </c>
    </row>
    <row r="126" ht="14.5" hidden="1" spans="1:5">
      <c r="A126" s="1" t="s">
        <v>173</v>
      </c>
      <c r="B126" s="1" t="s">
        <v>174</v>
      </c>
      <c r="C126" s="1" t="s">
        <v>46</v>
      </c>
      <c r="D126" s="1" t="s">
        <v>41</v>
      </c>
      <c r="E126" s="2" t="str">
        <f>HYPERLINK("https://api.nowcoder.com/v1/test-pdf/16930CFC65A1B082?paperId=17107314","https://api.nowcoder.com/v1/test-pdf/16930CFC65A1B082?paperId=17107314")</f>
        <v>https://api.nowcoder.com/v1/test-pdf/16930CFC65A1B082?paperId=17107314</v>
      </c>
    </row>
    <row r="127" ht="14.5" spans="1:5">
      <c r="A127" s="1" t="s">
        <v>175</v>
      </c>
      <c r="B127" s="1" t="s">
        <v>6</v>
      </c>
      <c r="C127" s="1" t="s">
        <v>7</v>
      </c>
      <c r="D127" s="1" t="s">
        <v>176</v>
      </c>
      <c r="E127" s="2" t="str">
        <f>HYPERLINK("https://api.nowcoder.com/v1/test-pdf/3B91E55C24418A22?paperId=17107314","https://api.nowcoder.com/v1/test-pdf/3B91E55C24418A22?paperId=17107314")</f>
        <v>https://api.nowcoder.com/v1/test-pdf/3B91E55C24418A22?paperId=17107314</v>
      </c>
    </row>
    <row r="128" ht="14.5" hidden="1" spans="1:5">
      <c r="A128" s="1" t="s">
        <v>177</v>
      </c>
      <c r="B128" s="1" t="s">
        <v>10</v>
      </c>
      <c r="C128" s="1" t="s">
        <v>7</v>
      </c>
      <c r="D128" s="1" t="s">
        <v>12</v>
      </c>
      <c r="E128" s="2" t="str">
        <f>HYPERLINK("https://api.nowcoder.com/v1/test-pdf/B3102E68041FB276?paperId=17107314","https://api.nowcoder.com/v1/test-pdf/B3102E68041FB276?paperId=17107314")</f>
        <v>https://api.nowcoder.com/v1/test-pdf/B3102E68041FB276?paperId=17107314</v>
      </c>
    </row>
  </sheetData>
  <autoFilter ref="A1:E128">
    <filterColumn colId="1">
      <customFilters>
        <customFilter operator="equal" val="2020大四春招冲刺班"/>
      </custom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12784</cp:lastModifiedBy>
  <dcterms:created xsi:type="dcterms:W3CDTF">2020-11-29T02:04:00Z</dcterms:created>
  <dcterms:modified xsi:type="dcterms:W3CDTF">2020-11-29T02:08:29Z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