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详情" sheetId="2" r:id="rId1"/>
  </sheets>
  <definedNames>
    <definedName name="_xlnm._FilterDatabase" localSheetId="0" hidden="1">详情!$A$1:$F$120</definedName>
  </definedNames>
  <calcPr calcId="144525"/>
</workbook>
</file>

<file path=xl/sharedStrings.xml><?xml version="1.0" encoding="utf-8"?>
<sst xmlns="http://schemas.openxmlformats.org/spreadsheetml/2006/main" count="601" uniqueCount="284">
  <si>
    <t>姓名</t>
  </si>
  <si>
    <t>邮箱</t>
  </si>
  <si>
    <t>职位</t>
  </si>
  <si>
    <t>学校</t>
  </si>
  <si>
    <t>总成绩(试卷总分100)</t>
  </si>
  <si>
    <t>成绩报告PDF</t>
  </si>
  <si>
    <t>申欢欢</t>
  </si>
  <si>
    <t>2389444703@qq.com</t>
  </si>
  <si>
    <t>2020大四春招冲刺班</t>
  </si>
  <si>
    <t>西安工业大学</t>
  </si>
  <si>
    <t>100.0</t>
  </si>
  <si>
    <t>邹子娟</t>
  </si>
  <si>
    <t>2224329165@qq.com</t>
  </si>
  <si>
    <t>西安工程大学</t>
  </si>
  <si>
    <t>35.0</t>
  </si>
  <si>
    <t>苟和章</t>
  </si>
  <si>
    <t>3023556141@qq.com</t>
  </si>
  <si>
    <t>80.0</t>
  </si>
  <si>
    <t>梅运华</t>
  </si>
  <si>
    <t>2602474620@qq.com</t>
  </si>
  <si>
    <t>向安然</t>
  </si>
  <si>
    <t>1432085874@qq.com</t>
  </si>
  <si>
    <t>临潼Java复习班</t>
  </si>
  <si>
    <t>55.0</t>
  </si>
  <si>
    <t>任栋</t>
  </si>
  <si>
    <t>1104580363@qq.com</t>
  </si>
  <si>
    <t>西安理工大学</t>
  </si>
  <si>
    <t>85.0</t>
  </si>
  <si>
    <t>王奥华</t>
  </si>
  <si>
    <t>1808154326@qq.com</t>
  </si>
  <si>
    <t>陕西科技大学</t>
  </si>
  <si>
    <t>90.0</t>
  </si>
  <si>
    <t>程亮亮</t>
  </si>
  <si>
    <t>1209478635@qq.com</t>
  </si>
  <si>
    <t>Java40班</t>
  </si>
  <si>
    <t>西安财经大学</t>
  </si>
  <si>
    <t>95.0</t>
  </si>
  <si>
    <t>李育欢</t>
  </si>
  <si>
    <t>2502268134@qq.com</t>
  </si>
  <si>
    <t>西安科技大学</t>
  </si>
  <si>
    <t>雷浩杰</t>
  </si>
  <si>
    <t>15529867019@163.com</t>
  </si>
  <si>
    <t>苟李阳</t>
  </si>
  <si>
    <t>mr_gly@163.com</t>
  </si>
  <si>
    <t>彭维玉</t>
  </si>
  <si>
    <t>3302266235@qq.com</t>
  </si>
  <si>
    <t>0.0</t>
  </si>
  <si>
    <t>梅力</t>
  </si>
  <si>
    <t>xddadd@qq.com</t>
  </si>
  <si>
    <t>50.0</t>
  </si>
  <si>
    <t>徐文青</t>
  </si>
  <si>
    <t>1561493487@qq.com</t>
  </si>
  <si>
    <t>周宇轩</t>
  </si>
  <si>
    <t>794934495@qq.com</t>
  </si>
  <si>
    <t>李文涛</t>
  </si>
  <si>
    <t>1056329960@qq.com</t>
  </si>
  <si>
    <t>李岩</t>
  </si>
  <si>
    <t>675672214@qq.com</t>
  </si>
  <si>
    <t>75.0</t>
  </si>
  <si>
    <t>陈佳佳</t>
  </si>
  <si>
    <t>1042631271@qq.com</t>
  </si>
  <si>
    <t>45.0</t>
  </si>
  <si>
    <t>李浩</t>
  </si>
  <si>
    <t>2467570791@qq.com</t>
  </si>
  <si>
    <t>朱刚</t>
  </si>
  <si>
    <t>1552449069@qq.com</t>
  </si>
  <si>
    <t>70.0</t>
  </si>
  <si>
    <t>陈旺旺</t>
  </si>
  <si>
    <t>3538545066@qq.com</t>
  </si>
  <si>
    <t>10.0</t>
  </si>
  <si>
    <t>高建平</t>
  </si>
  <si>
    <t>2321092666@qq.com</t>
  </si>
  <si>
    <t>张炉文</t>
  </si>
  <si>
    <t>15591459159@163.com</t>
  </si>
  <si>
    <t>姜凯</t>
  </si>
  <si>
    <t>1356104310@qq.com</t>
  </si>
  <si>
    <t>华中师范大学</t>
  </si>
  <si>
    <t>邢雨雨</t>
  </si>
  <si>
    <t>2827092620@qq.com</t>
  </si>
  <si>
    <t>陈云浩</t>
  </si>
  <si>
    <t>1403132584@qq.com</t>
  </si>
  <si>
    <t>武凯</t>
  </si>
  <si>
    <t>2947595536@qq.com</t>
  </si>
  <si>
    <t>魏涛</t>
  </si>
  <si>
    <t>1787145604@qq.com</t>
  </si>
  <si>
    <t>60.0</t>
  </si>
  <si>
    <t>李冠琛</t>
  </si>
  <si>
    <t>1075161149@qq.com</t>
  </si>
  <si>
    <t>朱星光</t>
  </si>
  <si>
    <t>1677039890@qq.com</t>
  </si>
  <si>
    <t>王江龙</t>
  </si>
  <si>
    <t>1017392496@qq.com</t>
  </si>
  <si>
    <t>陕西理工大学</t>
  </si>
  <si>
    <t>何继龙</t>
  </si>
  <si>
    <t>814846779@qq.com</t>
  </si>
  <si>
    <t>陈祥</t>
  </si>
  <si>
    <t>1171982294@qq.com</t>
  </si>
  <si>
    <t>晁昺恺</t>
  </si>
  <si>
    <t>1004945427@qq.com</t>
  </si>
  <si>
    <t>西北民族大学</t>
  </si>
  <si>
    <t>曹先丽</t>
  </si>
  <si>
    <t>894871274@qq.com</t>
  </si>
  <si>
    <t>许文文</t>
  </si>
  <si>
    <t>3239741254@qq.com</t>
  </si>
  <si>
    <t>邹双双</t>
  </si>
  <si>
    <t>1434278632@qq.com</t>
  </si>
  <si>
    <t>孙豪</t>
  </si>
  <si>
    <t>2268411762@qq.com</t>
  </si>
  <si>
    <t>57班</t>
  </si>
  <si>
    <t>郭文韬</t>
  </si>
  <si>
    <t>952441776@qq.com</t>
  </si>
  <si>
    <t>韩国理工大学</t>
  </si>
  <si>
    <t>徐文</t>
  </si>
  <si>
    <t>380717413@qq.com</t>
  </si>
  <si>
    <t>李泽宇</t>
  </si>
  <si>
    <t>2281039671@qq.com</t>
  </si>
  <si>
    <t>西北大学</t>
  </si>
  <si>
    <t>辛蒙号</t>
  </si>
  <si>
    <t>2535342895@qq.com</t>
  </si>
  <si>
    <t>许馨丹</t>
  </si>
  <si>
    <t>2370398778@qq.com</t>
  </si>
  <si>
    <t>65.0</t>
  </si>
  <si>
    <t>陈晓亚</t>
  </si>
  <si>
    <t>1730004028@qq.com</t>
  </si>
  <si>
    <t>赵旭斌</t>
  </si>
  <si>
    <t>2581939960@qq.com</t>
  </si>
  <si>
    <t>沈翰超</t>
  </si>
  <si>
    <t>912590229@qq.com</t>
  </si>
  <si>
    <t>西安邮电大学</t>
  </si>
  <si>
    <t>王亚如</t>
  </si>
  <si>
    <t>2577587239@qq.com</t>
  </si>
  <si>
    <t>宋帅</t>
  </si>
  <si>
    <t>18392381655@163.com</t>
  </si>
  <si>
    <t>火箭2班</t>
  </si>
  <si>
    <t>晁康明</t>
  </si>
  <si>
    <t>1007003619@qq.com</t>
  </si>
  <si>
    <t>40.0</t>
  </si>
  <si>
    <t>董昭</t>
  </si>
  <si>
    <t>1765455337@qq.com</t>
  </si>
  <si>
    <t>解淇茹</t>
  </si>
  <si>
    <t>1159641785@qq.com</t>
  </si>
  <si>
    <t>张佳乐</t>
  </si>
  <si>
    <t>2110891370@qq.com</t>
  </si>
  <si>
    <t>薛金娥</t>
  </si>
  <si>
    <t>2357416034@qq.com</t>
  </si>
  <si>
    <t>马有礼</t>
  </si>
  <si>
    <t>958914965@qq.com</t>
  </si>
  <si>
    <t>张浩</t>
  </si>
  <si>
    <t>2522257457@qq.com</t>
  </si>
  <si>
    <t>西安职业技术学院</t>
  </si>
  <si>
    <t>胡苏秦</t>
  </si>
  <si>
    <t>2137301402@qq.com</t>
  </si>
  <si>
    <t>30.0</t>
  </si>
  <si>
    <t>胡文科</t>
  </si>
  <si>
    <t>1125457761@qq.com</t>
  </si>
  <si>
    <t>黄可</t>
  </si>
  <si>
    <t>994454439@qq.com</t>
  </si>
  <si>
    <t>杨彤</t>
  </si>
  <si>
    <t>202938851@qq.com</t>
  </si>
  <si>
    <t>陈阳</t>
  </si>
  <si>
    <t>744631199@qq.com</t>
  </si>
  <si>
    <t>屈萌</t>
  </si>
  <si>
    <t>1194688500@qq.com</t>
  </si>
  <si>
    <t>邮电Java复习班</t>
  </si>
  <si>
    <t>张雨桐</t>
  </si>
  <si>
    <t>734362064@qq.com</t>
  </si>
  <si>
    <t>20.0</t>
  </si>
  <si>
    <t>白瑶瑶</t>
  </si>
  <si>
    <t>2941369908@qq.com</t>
  </si>
  <si>
    <t>袁媛</t>
  </si>
  <si>
    <t>321154954@qq.com</t>
  </si>
  <si>
    <t>任倩</t>
  </si>
  <si>
    <t>2196937023@qq.com</t>
  </si>
  <si>
    <t>张心飞</t>
  </si>
  <si>
    <t>783798088@qq.com</t>
  </si>
  <si>
    <t>贺微</t>
  </si>
  <si>
    <t>2195792949@qq.com</t>
  </si>
  <si>
    <t>北郊Java春招复习班</t>
  </si>
  <si>
    <t>张艺衡</t>
  </si>
  <si>
    <t>1617466868@qq.com</t>
  </si>
  <si>
    <t>谭钰</t>
  </si>
  <si>
    <t>1029170395@qq.com</t>
  </si>
  <si>
    <t>张勃华</t>
  </si>
  <si>
    <t>bohuazhang@qq.com</t>
  </si>
  <si>
    <t>杨欣雨</t>
  </si>
  <si>
    <t>2754051386@qq.com</t>
  </si>
  <si>
    <t>胡逸斐</t>
  </si>
  <si>
    <t>1960659643@qq.com</t>
  </si>
  <si>
    <t>王雪慧</t>
  </si>
  <si>
    <t>1780975714@qq.com</t>
  </si>
  <si>
    <t>徐桂花</t>
  </si>
  <si>
    <t>1130447609@qq.com</t>
  </si>
  <si>
    <t>史威震</t>
  </si>
  <si>
    <t>787632169@qq.com</t>
  </si>
  <si>
    <t>赵进</t>
  </si>
  <si>
    <t>1260543792@qq.com</t>
  </si>
  <si>
    <t>乔邦朔</t>
  </si>
  <si>
    <t>2200838299@qq.com</t>
  </si>
  <si>
    <t>王奥雪</t>
  </si>
  <si>
    <t>3071254175@qq.com</t>
  </si>
  <si>
    <t>何澳</t>
  </si>
  <si>
    <t>1546774082@qq.com</t>
  </si>
  <si>
    <t>Java12班</t>
  </si>
  <si>
    <t>闵逸</t>
  </si>
  <si>
    <t>2376108021@qq.com</t>
  </si>
  <si>
    <t>张伟</t>
  </si>
  <si>
    <t>869489612@qq.com</t>
  </si>
  <si>
    <t>张丁玉</t>
  </si>
  <si>
    <t>1450618603@qq.com</t>
  </si>
  <si>
    <t>于康乐</t>
  </si>
  <si>
    <t>914990780@qq.com</t>
  </si>
  <si>
    <t>黄卓琳</t>
  </si>
  <si>
    <t>1242324179@qq.com</t>
  </si>
  <si>
    <t>封佳敏</t>
  </si>
  <si>
    <t>1664732510@qq.com</t>
  </si>
  <si>
    <t>韩瑞龙</t>
  </si>
  <si>
    <t>634464975@qq.com</t>
  </si>
  <si>
    <t>曹佳豪</t>
  </si>
  <si>
    <t>2544784108@qq.com</t>
  </si>
  <si>
    <t>惠宇星</t>
  </si>
  <si>
    <t>huiyuxing666@163.com</t>
  </si>
  <si>
    <t>曹媛希</t>
  </si>
  <si>
    <t>1642950356@qq.com</t>
  </si>
  <si>
    <t>林嘉康</t>
  </si>
  <si>
    <t>2540121298@qq.com</t>
  </si>
  <si>
    <t>蒲兴阳</t>
  </si>
  <si>
    <t>1035012283@qq.com</t>
  </si>
  <si>
    <t>裴梦倩</t>
  </si>
  <si>
    <t>729980822@qq.com</t>
  </si>
  <si>
    <t>李萌</t>
  </si>
  <si>
    <t>1346951024@qq.com</t>
  </si>
  <si>
    <t>谢嘉文</t>
  </si>
  <si>
    <t>xjw1594352328@163.com</t>
  </si>
  <si>
    <t>贾自慧</t>
  </si>
  <si>
    <t>iqqcode@qq.com</t>
  </si>
  <si>
    <t>甄嫄浩</t>
  </si>
  <si>
    <t>3101940797@qq.com</t>
  </si>
  <si>
    <t>陈沁菲</t>
  </si>
  <si>
    <t>1003750718@qq.com</t>
  </si>
  <si>
    <t>吴润楠</t>
  </si>
  <si>
    <t>307954897@qq.com</t>
  </si>
  <si>
    <t>吴保华</t>
  </si>
  <si>
    <t>w2394520996@163.com</t>
  </si>
  <si>
    <t>高飞</t>
  </si>
  <si>
    <t>1374873433@qq.com</t>
  </si>
  <si>
    <t>赵倩</t>
  </si>
  <si>
    <t>1509721836@qq.com</t>
  </si>
  <si>
    <t>姚月西</t>
  </si>
  <si>
    <t>1017079073@qq.com</t>
  </si>
  <si>
    <t>王楠</t>
  </si>
  <si>
    <t>215068796@qq.com</t>
  </si>
  <si>
    <t>刘晨</t>
  </si>
  <si>
    <t>lcyx_0310@163.com</t>
  </si>
  <si>
    <t>罗卫东</t>
  </si>
  <si>
    <t>1449746970@qq.com</t>
  </si>
  <si>
    <t>周婷婷</t>
  </si>
  <si>
    <t>465195352@qq.com</t>
  </si>
  <si>
    <t>王哲林</t>
  </si>
  <si>
    <t>2315858772@qq.com</t>
  </si>
  <si>
    <t>郝毅</t>
  </si>
  <si>
    <t>692180261@qq.com</t>
  </si>
  <si>
    <t>王江</t>
  </si>
  <si>
    <t>fover_0921@163.com</t>
  </si>
  <si>
    <t>马翔宇</t>
  </si>
  <si>
    <t>2574108362@qq.com</t>
  </si>
  <si>
    <t>董天石</t>
  </si>
  <si>
    <t>2357542347@qq.com</t>
  </si>
  <si>
    <t>张媛</t>
  </si>
  <si>
    <t>1468735293@qq.com</t>
  </si>
  <si>
    <t>陈治宇</t>
  </si>
  <si>
    <t>1018541398@qq.com</t>
  </si>
  <si>
    <t>孙洁</t>
  </si>
  <si>
    <t>1480845939@qq.com</t>
  </si>
  <si>
    <t>夏宇科</t>
  </si>
  <si>
    <t>1105054453@qq.com</t>
  </si>
  <si>
    <t>唐紫薇</t>
  </si>
  <si>
    <t>zw_2286@163.com</t>
  </si>
  <si>
    <t>25.0</t>
  </si>
  <si>
    <t>王紫凤</t>
  </si>
  <si>
    <t>1048906651@qq.com</t>
  </si>
  <si>
    <t>梁轩</t>
  </si>
  <si>
    <t>2506086118@qq.com</t>
  </si>
  <si>
    <t>宫素</t>
  </si>
  <si>
    <t>1178321407@qq.com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</si>
</sst>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20"/>
  <sheetViews>
    <sheetView tabSelected="1" workbookViewId="0">
      <selection activeCell="C1" sqref="C1"/>
    </sheetView>
  </sheetViews>
  <sheetFormatPr defaultColWidth="9" defaultRowHeight="14" outlineLevelCol="5"/>
  <cols>
    <col min="1" max="1" width="20" customWidth="1"/>
    <col min="2" max="2" width="20" hidden="1" customWidth="1"/>
    <col min="3" max="5" width="20" customWidth="1"/>
    <col min="6" max="6" width="100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5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>HYPERLINK("https://api.nowcoder.com/v1/test-pdf/18C3C78C194976DD?paperId=17107324","https://api.nowcoder.com/v1/test-pdf/18C3C78C194976DD?paperId=17107324")</f>
        <v>https://api.nowcoder.com/v1/test-pdf/18C3C78C194976DD?paperId=17107324</v>
      </c>
    </row>
    <row r="3" ht="14.5" spans="1:6">
      <c r="A3" s="1" t="s">
        <v>11</v>
      </c>
      <c r="B3" s="1" t="s">
        <v>12</v>
      </c>
      <c r="C3" s="1" t="s">
        <v>8</v>
      </c>
      <c r="D3" s="1" t="s">
        <v>13</v>
      </c>
      <c r="E3" s="1" t="s">
        <v>14</v>
      </c>
      <c r="F3" s="2" t="str">
        <f>HYPERLINK("https://api.nowcoder.com/v1/test-pdf/BF33BB354A03B27A?paperId=17107324","https://api.nowcoder.com/v1/test-pdf/BF33BB354A03B27A?paperId=17107324")</f>
        <v>https://api.nowcoder.com/v1/test-pdf/BF33BB354A03B27A?paperId=17107324</v>
      </c>
    </row>
    <row r="4" ht="14.5" spans="1:6">
      <c r="A4" s="1" t="s">
        <v>15</v>
      </c>
      <c r="B4" s="1" t="s">
        <v>16</v>
      </c>
      <c r="C4" s="1" t="s">
        <v>8</v>
      </c>
      <c r="D4" s="1" t="s">
        <v>9</v>
      </c>
      <c r="E4" s="1" t="s">
        <v>17</v>
      </c>
      <c r="F4" s="2" t="str">
        <f>HYPERLINK("https://api.nowcoder.com/v1/test-pdf/87E6E6739D231626?paperId=17107324","https://api.nowcoder.com/v1/test-pdf/87E6E6739D231626?paperId=17107324")</f>
        <v>https://api.nowcoder.com/v1/test-pdf/87E6E6739D231626?paperId=17107324</v>
      </c>
    </row>
    <row r="5" ht="14.5" spans="1:6">
      <c r="A5" s="1" t="s">
        <v>18</v>
      </c>
      <c r="B5" s="1" t="s">
        <v>19</v>
      </c>
      <c r="C5" s="1" t="s">
        <v>8</v>
      </c>
      <c r="D5" s="1" t="s">
        <v>9</v>
      </c>
      <c r="E5" s="1" t="s">
        <v>17</v>
      </c>
      <c r="F5" s="2" t="str">
        <f>HYPERLINK("https://api.nowcoder.com/v1/test-pdf/0A59D2D07772A158?paperId=17107324","https://api.nowcoder.com/v1/test-pdf/0A59D2D07772A158?paperId=17107324")</f>
        <v>https://api.nowcoder.com/v1/test-pdf/0A59D2D07772A158?paperId=17107324</v>
      </c>
    </row>
    <row r="6" ht="14.5" hidden="1" spans="1:6">
      <c r="A6" s="1" t="s">
        <v>20</v>
      </c>
      <c r="B6" s="1" t="s">
        <v>21</v>
      </c>
      <c r="C6" s="1" t="s">
        <v>22</v>
      </c>
      <c r="D6" s="1" t="s">
        <v>13</v>
      </c>
      <c r="E6" s="1" t="s">
        <v>23</v>
      </c>
      <c r="F6" s="2" t="str">
        <f>HYPERLINK("https://api.nowcoder.com/v1/test-pdf/F782F4BE3B159203?paperId=17107324","https://api.nowcoder.com/v1/test-pdf/F782F4BE3B159203?paperId=17107324")</f>
        <v>https://api.nowcoder.com/v1/test-pdf/F782F4BE3B159203?paperId=17107324</v>
      </c>
    </row>
    <row r="7" ht="14.5" spans="1:6">
      <c r="A7" s="1" t="s">
        <v>24</v>
      </c>
      <c r="B7" s="1" t="s">
        <v>25</v>
      </c>
      <c r="C7" s="1" t="s">
        <v>8</v>
      </c>
      <c r="D7" s="1" t="s">
        <v>26</v>
      </c>
      <c r="E7" s="1" t="s">
        <v>27</v>
      </c>
      <c r="F7" s="2" t="str">
        <f>HYPERLINK("https://api.nowcoder.com/v1/test-pdf/12FD19CCDF1A67B2?paperId=17107324","https://api.nowcoder.com/v1/test-pdf/12FD19CCDF1A67B2?paperId=17107324")</f>
        <v>https://api.nowcoder.com/v1/test-pdf/12FD19CCDF1A67B2?paperId=17107324</v>
      </c>
    </row>
    <row r="8" ht="14.5" spans="1:6">
      <c r="A8" s="1" t="s">
        <v>28</v>
      </c>
      <c r="B8" s="1" t="s">
        <v>29</v>
      </c>
      <c r="C8" s="1" t="s">
        <v>8</v>
      </c>
      <c r="D8" s="1" t="s">
        <v>30</v>
      </c>
      <c r="E8" s="1" t="s">
        <v>31</v>
      </c>
      <c r="F8" s="2" t="str">
        <f>HYPERLINK("https://api.nowcoder.com/v1/test-pdf/E1165B3A46686C05?paperId=17107324","https://api.nowcoder.com/v1/test-pdf/E1165B3A46686C05?paperId=17107324")</f>
        <v>https://api.nowcoder.com/v1/test-pdf/E1165B3A46686C05?paperId=17107324</v>
      </c>
    </row>
    <row r="9" ht="14.5" hidden="1" spans="1:6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2" t="str">
        <f>HYPERLINK("https://api.nowcoder.com/v1/test-pdf/74E026AEEB99B576?paperId=17107324","https://api.nowcoder.com/v1/test-pdf/74E026AEEB99B576?paperId=17107324")</f>
        <v>https://api.nowcoder.com/v1/test-pdf/74E026AEEB99B576?paperId=17107324</v>
      </c>
    </row>
    <row r="10" ht="14.5" hidden="1" spans="1:6">
      <c r="A10" s="1" t="s">
        <v>37</v>
      </c>
      <c r="B10" s="1" t="s">
        <v>38</v>
      </c>
      <c r="C10" s="1" t="s">
        <v>34</v>
      </c>
      <c r="D10" s="1" t="s">
        <v>39</v>
      </c>
      <c r="E10" s="1" t="s">
        <v>17</v>
      </c>
      <c r="F10" s="2" t="str">
        <f>HYPERLINK("https://api.nowcoder.com/v1/test-pdf/E94E6B48BE0922CD?paperId=17107324","https://api.nowcoder.com/v1/test-pdf/E94E6B48BE0922CD?paperId=17107324")</f>
        <v>https://api.nowcoder.com/v1/test-pdf/E94E6B48BE0922CD?paperId=17107324</v>
      </c>
    </row>
    <row r="11" ht="14.5" hidden="1" spans="1:6">
      <c r="A11" s="1" t="s">
        <v>40</v>
      </c>
      <c r="B11" s="1" t="s">
        <v>41</v>
      </c>
      <c r="C11" s="1" t="s">
        <v>34</v>
      </c>
      <c r="D11" s="1" t="s">
        <v>30</v>
      </c>
      <c r="E11" s="1" t="s">
        <v>10</v>
      </c>
      <c r="F11" s="2" t="str">
        <f>HYPERLINK("https://api.nowcoder.com/v1/test-pdf/6D9C8733C83B2654?paperId=17107324","https://api.nowcoder.com/v1/test-pdf/6D9C8733C83B2654?paperId=17107324")</f>
        <v>https://api.nowcoder.com/v1/test-pdf/6D9C8733C83B2654?paperId=17107324</v>
      </c>
    </row>
    <row r="12" ht="14.5" spans="1:6">
      <c r="A12" s="1" t="s">
        <v>42</v>
      </c>
      <c r="B12" s="1" t="s">
        <v>43</v>
      </c>
      <c r="C12" s="1" t="s">
        <v>8</v>
      </c>
      <c r="D12" s="1" t="s">
        <v>9</v>
      </c>
      <c r="E12" s="1" t="s">
        <v>36</v>
      </c>
      <c r="F12" s="2" t="str">
        <f>HYPERLINK("https://api.nowcoder.com/v1/test-pdf/B291AEAB28398CA6?paperId=17107324","https://api.nowcoder.com/v1/test-pdf/B291AEAB28398CA6?paperId=17107324")</f>
        <v>https://api.nowcoder.com/v1/test-pdf/B291AEAB28398CA6?paperId=17107324</v>
      </c>
    </row>
    <row r="13" ht="14.5" spans="1:6">
      <c r="A13" s="1" t="s">
        <v>44</v>
      </c>
      <c r="B13" s="1" t="s">
        <v>45</v>
      </c>
      <c r="C13" s="1" t="s">
        <v>8</v>
      </c>
      <c r="D13" s="1" t="s">
        <v>13</v>
      </c>
      <c r="E13" s="1" t="s">
        <v>46</v>
      </c>
      <c r="F13" s="2" t="str">
        <f>HYPERLINK("https://api.nowcoder.com/v1/test-pdf/CB343ABC364731E4?paperId=17107324","https://api.nowcoder.com/v1/test-pdf/CB343ABC364731E4?paperId=17107324")</f>
        <v>https://api.nowcoder.com/v1/test-pdf/CB343ABC364731E4?paperId=17107324</v>
      </c>
    </row>
    <row r="14" ht="14.5" hidden="1" spans="1:6">
      <c r="A14" s="1" t="s">
        <v>47</v>
      </c>
      <c r="B14" s="1" t="s">
        <v>48</v>
      </c>
      <c r="C14" s="1" t="s">
        <v>34</v>
      </c>
      <c r="D14" s="1" t="s">
        <v>30</v>
      </c>
      <c r="E14" s="1" t="s">
        <v>49</v>
      </c>
      <c r="F14" s="2" t="str">
        <f>HYPERLINK("https://api.nowcoder.com/v1/test-pdf/EA9F3170FC85C082?paperId=17107324","https://api.nowcoder.com/v1/test-pdf/EA9F3170FC85C082?paperId=17107324")</f>
        <v>https://api.nowcoder.com/v1/test-pdf/EA9F3170FC85C082?paperId=17107324</v>
      </c>
    </row>
    <row r="15" ht="14.5" spans="1:6">
      <c r="A15" s="1" t="s">
        <v>50</v>
      </c>
      <c r="B15" s="1" t="s">
        <v>51</v>
      </c>
      <c r="C15" s="1" t="s">
        <v>8</v>
      </c>
      <c r="D15" s="1" t="s">
        <v>13</v>
      </c>
      <c r="E15" s="1" t="s">
        <v>17</v>
      </c>
      <c r="F15" s="2" t="str">
        <f>HYPERLINK("https://api.nowcoder.com/v1/test-pdf/428D7C6A3DD12FD5?paperId=17107324","https://api.nowcoder.com/v1/test-pdf/428D7C6A3DD12FD5?paperId=17107324")</f>
        <v>https://api.nowcoder.com/v1/test-pdf/428D7C6A3DD12FD5?paperId=17107324</v>
      </c>
    </row>
    <row r="16" ht="14.5" spans="1:6">
      <c r="A16" s="1" t="s">
        <v>52</v>
      </c>
      <c r="B16" s="1" t="s">
        <v>53</v>
      </c>
      <c r="C16" s="1" t="s">
        <v>8</v>
      </c>
      <c r="D16" s="1" t="s">
        <v>9</v>
      </c>
      <c r="E16" s="1" t="s">
        <v>36</v>
      </c>
      <c r="F16" s="2" t="str">
        <f>HYPERLINK("https://api.nowcoder.com/v1/test-pdf/48C2715843ECD24C?paperId=17107324","https://api.nowcoder.com/v1/test-pdf/48C2715843ECD24C?paperId=17107324")</f>
        <v>https://api.nowcoder.com/v1/test-pdf/48C2715843ECD24C?paperId=17107324</v>
      </c>
    </row>
    <row r="17" ht="14.5" spans="1:6">
      <c r="A17" s="1" t="s">
        <v>54</v>
      </c>
      <c r="B17" s="1" t="s">
        <v>55</v>
      </c>
      <c r="C17" s="1" t="s">
        <v>8</v>
      </c>
      <c r="D17" s="1" t="s">
        <v>9</v>
      </c>
      <c r="E17" s="1" t="s">
        <v>36</v>
      </c>
      <c r="F17" s="2" t="str">
        <f>HYPERLINK("https://api.nowcoder.com/v1/test-pdf/E1BDEE6D9A7AAC09?paperId=17107324","https://api.nowcoder.com/v1/test-pdf/E1BDEE6D9A7AAC09?paperId=17107324")</f>
        <v>https://api.nowcoder.com/v1/test-pdf/E1BDEE6D9A7AAC09?paperId=17107324</v>
      </c>
    </row>
    <row r="18" ht="14.5" hidden="1" spans="1:6">
      <c r="A18" s="1" t="s">
        <v>56</v>
      </c>
      <c r="B18" s="1" t="s">
        <v>57</v>
      </c>
      <c r="C18" s="1" t="s">
        <v>34</v>
      </c>
      <c r="D18" s="1" t="s">
        <v>30</v>
      </c>
      <c r="E18" s="1" t="s">
        <v>58</v>
      </c>
      <c r="F18" s="2" t="str">
        <f>HYPERLINK("https://api.nowcoder.com/v1/test-pdf/6959B960E08A14FD?paperId=17107324","https://api.nowcoder.com/v1/test-pdf/6959B960E08A14FD?paperId=17107324")</f>
        <v>https://api.nowcoder.com/v1/test-pdf/6959B960E08A14FD?paperId=17107324</v>
      </c>
    </row>
    <row r="19" ht="14.5" hidden="1" spans="1:6">
      <c r="A19" s="1" t="s">
        <v>59</v>
      </c>
      <c r="B19" s="1" t="s">
        <v>60</v>
      </c>
      <c r="C19" s="1" t="s">
        <v>34</v>
      </c>
      <c r="D19" s="1" t="s">
        <v>39</v>
      </c>
      <c r="E19" s="1" t="s">
        <v>61</v>
      </c>
      <c r="F19" s="2" t="str">
        <f>HYPERLINK("https://api.nowcoder.com/v1/test-pdf/D55AE09A2FC5C32C?paperId=17107324","https://api.nowcoder.com/v1/test-pdf/D55AE09A2FC5C32C?paperId=17107324")</f>
        <v>https://api.nowcoder.com/v1/test-pdf/D55AE09A2FC5C32C?paperId=17107324</v>
      </c>
    </row>
    <row r="20" ht="14.5" spans="1:6">
      <c r="A20" s="1" t="s">
        <v>62</v>
      </c>
      <c r="B20" s="1" t="s">
        <v>63</v>
      </c>
      <c r="C20" s="1" t="s">
        <v>8</v>
      </c>
      <c r="D20" s="1" t="s">
        <v>30</v>
      </c>
      <c r="E20" s="1" t="s">
        <v>31</v>
      </c>
      <c r="F20" s="2" t="str">
        <f>HYPERLINK("https://api.nowcoder.com/v1/test-pdf/BD1F6EA5E46C36BF?paperId=17107324","https://api.nowcoder.com/v1/test-pdf/BD1F6EA5E46C36BF?paperId=17107324")</f>
        <v>https://api.nowcoder.com/v1/test-pdf/BD1F6EA5E46C36BF?paperId=17107324</v>
      </c>
    </row>
    <row r="21" ht="14.5" spans="1:6">
      <c r="A21" s="1" t="s">
        <v>64</v>
      </c>
      <c r="B21" s="1" t="s">
        <v>65</v>
      </c>
      <c r="C21" s="1" t="s">
        <v>8</v>
      </c>
      <c r="D21" s="1" t="s">
        <v>30</v>
      </c>
      <c r="E21" s="1" t="s">
        <v>66</v>
      </c>
      <c r="F21" s="2" t="str">
        <f>HYPERLINK("https://api.nowcoder.com/v1/test-pdf/2ECD16E9BFCC8D40?paperId=17107324","https://api.nowcoder.com/v1/test-pdf/2ECD16E9BFCC8D40?paperId=17107324")</f>
        <v>https://api.nowcoder.com/v1/test-pdf/2ECD16E9BFCC8D40?paperId=17107324</v>
      </c>
    </row>
    <row r="22" ht="14.5" hidden="1" spans="1:6">
      <c r="A22" s="1" t="s">
        <v>67</v>
      </c>
      <c r="B22" s="1" t="s">
        <v>68</v>
      </c>
      <c r="C22" s="1" t="s">
        <v>22</v>
      </c>
      <c r="D22" s="1" t="s">
        <v>13</v>
      </c>
      <c r="E22" s="1" t="s">
        <v>69</v>
      </c>
      <c r="F22" s="2" t="str">
        <f>HYPERLINK("https://api.nowcoder.com/v1/test-pdf/5FDA514B88706886?paperId=17107324","https://api.nowcoder.com/v1/test-pdf/5FDA514B88706886?paperId=17107324")</f>
        <v>https://api.nowcoder.com/v1/test-pdf/5FDA514B88706886?paperId=17107324</v>
      </c>
    </row>
    <row r="23" ht="14.5" spans="1:6">
      <c r="A23" s="1" t="s">
        <v>70</v>
      </c>
      <c r="B23" s="1" t="s">
        <v>71</v>
      </c>
      <c r="C23" s="1" t="s">
        <v>8</v>
      </c>
      <c r="D23" s="1" t="s">
        <v>30</v>
      </c>
      <c r="E23" s="1" t="s">
        <v>23</v>
      </c>
      <c r="F23" s="2" t="str">
        <f>HYPERLINK("https://api.nowcoder.com/v1/test-pdf/1E1FC76227F4E630?paperId=17107324","https://api.nowcoder.com/v1/test-pdf/1E1FC76227F4E630?paperId=17107324")</f>
        <v>https://api.nowcoder.com/v1/test-pdf/1E1FC76227F4E630?paperId=17107324</v>
      </c>
    </row>
    <row r="24" ht="14.5" spans="1:6">
      <c r="A24" s="1" t="s">
        <v>72</v>
      </c>
      <c r="B24" s="1" t="s">
        <v>73</v>
      </c>
      <c r="C24" s="1" t="s">
        <v>8</v>
      </c>
      <c r="D24" s="1" t="s">
        <v>39</v>
      </c>
      <c r="E24" s="1" t="s">
        <v>23</v>
      </c>
      <c r="F24" s="2" t="str">
        <f>HYPERLINK("https://api.nowcoder.com/v1/test-pdf/C49AEB8CC4C6A952?paperId=17107324","https://api.nowcoder.com/v1/test-pdf/C49AEB8CC4C6A952?paperId=17107324")</f>
        <v>https://api.nowcoder.com/v1/test-pdf/C49AEB8CC4C6A952?paperId=17107324</v>
      </c>
    </row>
    <row r="25" ht="14.5" spans="1:6">
      <c r="A25" s="1" t="s">
        <v>74</v>
      </c>
      <c r="B25" s="1" t="s">
        <v>75</v>
      </c>
      <c r="C25" s="1" t="s">
        <v>8</v>
      </c>
      <c r="D25" s="1" t="s">
        <v>76</v>
      </c>
      <c r="E25" s="1" t="s">
        <v>49</v>
      </c>
      <c r="F25" s="2" t="str">
        <f>HYPERLINK("https://api.nowcoder.com/v1/test-pdf/0401311A1F4AACB3?paperId=17107324","https://api.nowcoder.com/v1/test-pdf/0401311A1F4AACB3?paperId=17107324")</f>
        <v>https://api.nowcoder.com/v1/test-pdf/0401311A1F4AACB3?paperId=17107324</v>
      </c>
    </row>
    <row r="26" ht="14.5" hidden="1" spans="1:6">
      <c r="A26" s="1" t="s">
        <v>77</v>
      </c>
      <c r="B26" s="1" t="s">
        <v>78</v>
      </c>
      <c r="C26" s="1" t="s">
        <v>34</v>
      </c>
      <c r="D26" s="1" t="s">
        <v>9</v>
      </c>
      <c r="E26" s="1" t="s">
        <v>49</v>
      </c>
      <c r="F26" s="2" t="str">
        <f>HYPERLINK("https://api.nowcoder.com/v1/test-pdf/B27B7A66183B939A?paperId=17107324","https://api.nowcoder.com/v1/test-pdf/B27B7A66183B939A?paperId=17107324")</f>
        <v>https://api.nowcoder.com/v1/test-pdf/B27B7A66183B939A?paperId=17107324</v>
      </c>
    </row>
    <row r="27" ht="14.5" spans="1:6">
      <c r="A27" s="1" t="s">
        <v>79</v>
      </c>
      <c r="B27" s="1" t="s">
        <v>80</v>
      </c>
      <c r="C27" s="1" t="s">
        <v>8</v>
      </c>
      <c r="D27" s="1" t="s">
        <v>13</v>
      </c>
      <c r="E27" s="1" t="s">
        <v>58</v>
      </c>
      <c r="F27" s="2" t="str">
        <f>HYPERLINK("https://api.nowcoder.com/v1/test-pdf/159ED4987616C248?paperId=17107324","https://api.nowcoder.com/v1/test-pdf/159ED4987616C248?paperId=17107324")</f>
        <v>https://api.nowcoder.com/v1/test-pdf/159ED4987616C248?paperId=17107324</v>
      </c>
    </row>
    <row r="28" ht="14.5" spans="1:6">
      <c r="A28" s="1" t="s">
        <v>81</v>
      </c>
      <c r="B28" s="1" t="s">
        <v>82</v>
      </c>
      <c r="C28" s="1" t="s">
        <v>8</v>
      </c>
      <c r="D28" s="1" t="s">
        <v>30</v>
      </c>
      <c r="E28" s="1" t="s">
        <v>17</v>
      </c>
      <c r="F28" s="2" t="str">
        <f>HYPERLINK("https://api.nowcoder.com/v1/test-pdf/339A1517C6116991?paperId=17107324","https://api.nowcoder.com/v1/test-pdf/339A1517C6116991?paperId=17107324")</f>
        <v>https://api.nowcoder.com/v1/test-pdf/339A1517C6116991?paperId=17107324</v>
      </c>
    </row>
    <row r="29" ht="14.5" spans="1:6">
      <c r="A29" s="1" t="s">
        <v>83</v>
      </c>
      <c r="B29" s="1" t="s">
        <v>84</v>
      </c>
      <c r="C29" s="1" t="s">
        <v>8</v>
      </c>
      <c r="D29" s="1" t="s">
        <v>30</v>
      </c>
      <c r="E29" s="1" t="s">
        <v>85</v>
      </c>
      <c r="F29" s="2" t="str">
        <f>HYPERLINK("https://api.nowcoder.com/v1/test-pdf/0DB6088BD7DD5FB1?paperId=17107324","https://api.nowcoder.com/v1/test-pdf/0DB6088BD7DD5FB1?paperId=17107324")</f>
        <v>https://api.nowcoder.com/v1/test-pdf/0DB6088BD7DD5FB1?paperId=17107324</v>
      </c>
    </row>
    <row r="30" ht="14.5" hidden="1" spans="1:6">
      <c r="A30" s="1" t="s">
        <v>86</v>
      </c>
      <c r="B30" s="1" t="s">
        <v>87</v>
      </c>
      <c r="C30" s="1" t="s">
        <v>34</v>
      </c>
      <c r="D30" s="1" t="s">
        <v>39</v>
      </c>
      <c r="E30" s="1" t="s">
        <v>66</v>
      </c>
      <c r="F30" s="2" t="str">
        <f>HYPERLINK("https://api.nowcoder.com/v1/test-pdf/7A58317C281DAA7E?paperId=17107324","https://api.nowcoder.com/v1/test-pdf/7A58317C281DAA7E?paperId=17107324")</f>
        <v>https://api.nowcoder.com/v1/test-pdf/7A58317C281DAA7E?paperId=17107324</v>
      </c>
    </row>
    <row r="31" ht="14.5" spans="1:6">
      <c r="A31" s="1" t="s">
        <v>88</v>
      </c>
      <c r="B31" s="1" t="s">
        <v>89</v>
      </c>
      <c r="C31" s="1" t="s">
        <v>8</v>
      </c>
      <c r="D31" s="1" t="s">
        <v>9</v>
      </c>
      <c r="E31" s="1" t="s">
        <v>17</v>
      </c>
      <c r="F31" s="2" t="str">
        <f>HYPERLINK("https://api.nowcoder.com/v1/test-pdf/0349F9D905B75AA0?paperId=17107324","https://api.nowcoder.com/v1/test-pdf/0349F9D905B75AA0?paperId=17107324")</f>
        <v>https://api.nowcoder.com/v1/test-pdf/0349F9D905B75AA0?paperId=17107324</v>
      </c>
    </row>
    <row r="32" ht="14.5" spans="1:6">
      <c r="A32" s="1" t="s">
        <v>90</v>
      </c>
      <c r="B32" s="1" t="s">
        <v>91</v>
      </c>
      <c r="C32" s="1" t="s">
        <v>8</v>
      </c>
      <c r="D32" s="1" t="s">
        <v>92</v>
      </c>
      <c r="E32" s="1" t="s">
        <v>58</v>
      </c>
      <c r="F32" s="2" t="str">
        <f>HYPERLINK("https://api.nowcoder.com/v1/test-pdf/9D4F5820036353CE?paperId=17107324","https://api.nowcoder.com/v1/test-pdf/9D4F5820036353CE?paperId=17107324")</f>
        <v>https://api.nowcoder.com/v1/test-pdf/9D4F5820036353CE?paperId=17107324</v>
      </c>
    </row>
    <row r="33" ht="14.5" spans="1:6">
      <c r="A33" s="1" t="s">
        <v>93</v>
      </c>
      <c r="B33" s="1" t="s">
        <v>94</v>
      </c>
      <c r="C33" s="1" t="s">
        <v>8</v>
      </c>
      <c r="D33" s="1" t="s">
        <v>39</v>
      </c>
      <c r="E33" s="1" t="s">
        <v>17</v>
      </c>
      <c r="F33" s="2" t="str">
        <f>HYPERLINK("https://api.nowcoder.com/v1/test-pdf/784C588C8F9B85A0?paperId=17107324","https://api.nowcoder.com/v1/test-pdf/784C588C8F9B85A0?paperId=17107324")</f>
        <v>https://api.nowcoder.com/v1/test-pdf/784C588C8F9B85A0?paperId=17107324</v>
      </c>
    </row>
    <row r="34" ht="14.5" hidden="1" spans="1:6">
      <c r="A34" s="1" t="s">
        <v>95</v>
      </c>
      <c r="B34" s="1" t="s">
        <v>96</v>
      </c>
      <c r="C34" s="1" t="s">
        <v>22</v>
      </c>
      <c r="D34" s="1" t="s">
        <v>13</v>
      </c>
      <c r="E34" s="1" t="s">
        <v>85</v>
      </c>
      <c r="F34" s="2" t="str">
        <f>HYPERLINK("https://api.nowcoder.com/v1/test-pdf/C6BD5A0B7E6F3ECF?paperId=17107324","https://api.nowcoder.com/v1/test-pdf/C6BD5A0B7E6F3ECF?paperId=17107324")</f>
        <v>https://api.nowcoder.com/v1/test-pdf/C6BD5A0B7E6F3ECF?paperId=17107324</v>
      </c>
    </row>
    <row r="35" ht="14.5" spans="1:6">
      <c r="A35" s="1" t="s">
        <v>97</v>
      </c>
      <c r="B35" s="1" t="s">
        <v>98</v>
      </c>
      <c r="C35" s="1" t="s">
        <v>8</v>
      </c>
      <c r="D35" s="1" t="s">
        <v>99</v>
      </c>
      <c r="E35" s="1" t="s">
        <v>17</v>
      </c>
      <c r="F35" s="2" t="str">
        <f>HYPERLINK("https://api.nowcoder.com/v1/test-pdf/BA17C1DA37571CB8?paperId=17107324","https://api.nowcoder.com/v1/test-pdf/BA17C1DA37571CB8?paperId=17107324")</f>
        <v>https://api.nowcoder.com/v1/test-pdf/BA17C1DA37571CB8?paperId=17107324</v>
      </c>
    </row>
    <row r="36" ht="14.5" hidden="1" spans="1:6">
      <c r="A36" s="1" t="s">
        <v>100</v>
      </c>
      <c r="B36" s="1" t="s">
        <v>101</v>
      </c>
      <c r="C36" s="1" t="s">
        <v>34</v>
      </c>
      <c r="D36" s="1" t="s">
        <v>9</v>
      </c>
      <c r="E36" s="1" t="s">
        <v>58</v>
      </c>
      <c r="F36" s="2" t="str">
        <f>HYPERLINK("https://api.nowcoder.com/v1/test-pdf/016F59FD47D9B3A2?paperId=17107324","https://api.nowcoder.com/v1/test-pdf/016F59FD47D9B3A2?paperId=17107324")</f>
        <v>https://api.nowcoder.com/v1/test-pdf/016F59FD47D9B3A2?paperId=17107324</v>
      </c>
    </row>
    <row r="37" ht="14.5" hidden="1" spans="1:6">
      <c r="A37" s="1" t="s">
        <v>102</v>
      </c>
      <c r="B37" s="1" t="s">
        <v>103</v>
      </c>
      <c r="C37" s="1" t="s">
        <v>34</v>
      </c>
      <c r="D37" s="1" t="s">
        <v>39</v>
      </c>
      <c r="E37" s="1" t="s">
        <v>58</v>
      </c>
      <c r="F37" s="2" t="str">
        <f>HYPERLINK("https://api.nowcoder.com/v1/test-pdf/2396538A95C0A97F?paperId=17107324","https://api.nowcoder.com/v1/test-pdf/2396538A95C0A97F?paperId=17107324")</f>
        <v>https://api.nowcoder.com/v1/test-pdf/2396538A95C0A97F?paperId=17107324</v>
      </c>
    </row>
    <row r="38" ht="14.5" hidden="1" spans="1:6">
      <c r="A38" s="1" t="s">
        <v>104</v>
      </c>
      <c r="B38" s="1" t="s">
        <v>105</v>
      </c>
      <c r="C38" s="1" t="s">
        <v>34</v>
      </c>
      <c r="D38" s="1" t="s">
        <v>9</v>
      </c>
      <c r="E38" s="1" t="s">
        <v>27</v>
      </c>
      <c r="F38" s="2" t="str">
        <f>HYPERLINK("https://api.nowcoder.com/v1/test-pdf/E5E76E5BFEA5E662?paperId=17107324","https://api.nowcoder.com/v1/test-pdf/E5E76E5BFEA5E662?paperId=17107324")</f>
        <v>https://api.nowcoder.com/v1/test-pdf/E5E76E5BFEA5E662?paperId=17107324</v>
      </c>
    </row>
    <row r="39" ht="14.5" hidden="1" spans="1:6">
      <c r="A39" s="1" t="s">
        <v>106</v>
      </c>
      <c r="B39" s="1" t="s">
        <v>107</v>
      </c>
      <c r="C39" s="1" t="s">
        <v>108</v>
      </c>
      <c r="D39" s="1" t="s">
        <v>35</v>
      </c>
      <c r="E39" s="1" t="s">
        <v>10</v>
      </c>
      <c r="F39" s="2" t="str">
        <f>HYPERLINK("https://api.nowcoder.com/v1/test-pdf/3C8D1551A6C00612?paperId=17107324","https://api.nowcoder.com/v1/test-pdf/3C8D1551A6C00612?paperId=17107324")</f>
        <v>https://api.nowcoder.com/v1/test-pdf/3C8D1551A6C00612?paperId=17107324</v>
      </c>
    </row>
    <row r="40" ht="14.5" hidden="1" spans="1:6">
      <c r="A40" s="1" t="s">
        <v>109</v>
      </c>
      <c r="B40" s="1" t="s">
        <v>110</v>
      </c>
      <c r="C40" s="1" t="s">
        <v>34</v>
      </c>
      <c r="D40" s="1" t="s">
        <v>111</v>
      </c>
      <c r="E40" s="1" t="s">
        <v>27</v>
      </c>
      <c r="F40" s="2" t="str">
        <f>HYPERLINK("https://api.nowcoder.com/v1/test-pdf/C4E45AF02A191C31?paperId=17107324","https://api.nowcoder.com/v1/test-pdf/C4E45AF02A191C31?paperId=17107324")</f>
        <v>https://api.nowcoder.com/v1/test-pdf/C4E45AF02A191C31?paperId=17107324</v>
      </c>
    </row>
    <row r="41" ht="14.5" hidden="1" spans="1:6">
      <c r="A41" s="1" t="s">
        <v>112</v>
      </c>
      <c r="B41" s="1" t="s">
        <v>113</v>
      </c>
      <c r="C41" s="1" t="s">
        <v>34</v>
      </c>
      <c r="D41" s="1" t="s">
        <v>13</v>
      </c>
      <c r="E41" s="1" t="s">
        <v>27</v>
      </c>
      <c r="F41" s="2" t="str">
        <f>HYPERLINK("https://api.nowcoder.com/v1/test-pdf/396C227A50883AA7?paperId=17107324","https://api.nowcoder.com/v1/test-pdf/396C227A50883AA7?paperId=17107324")</f>
        <v>https://api.nowcoder.com/v1/test-pdf/396C227A50883AA7?paperId=17107324</v>
      </c>
    </row>
    <row r="42" ht="14.5" spans="1:6">
      <c r="A42" s="1" t="s">
        <v>114</v>
      </c>
      <c r="B42" s="1" t="s">
        <v>115</v>
      </c>
      <c r="C42" s="1" t="s">
        <v>8</v>
      </c>
      <c r="D42" s="1" t="s">
        <v>116</v>
      </c>
      <c r="E42" s="1" t="s">
        <v>49</v>
      </c>
      <c r="F42" s="2" t="str">
        <f>HYPERLINK("https://api.nowcoder.com/v1/test-pdf/AE2FF84B6A84D2F3?paperId=17107324","https://api.nowcoder.com/v1/test-pdf/AE2FF84B6A84D2F3?paperId=17107324")</f>
        <v>https://api.nowcoder.com/v1/test-pdf/AE2FF84B6A84D2F3?paperId=17107324</v>
      </c>
    </row>
    <row r="43" ht="14.5" spans="1:6">
      <c r="A43" s="1" t="s">
        <v>117</v>
      </c>
      <c r="B43" s="1" t="s">
        <v>118</v>
      </c>
      <c r="C43" s="1" t="s">
        <v>8</v>
      </c>
      <c r="D43" s="1" t="s">
        <v>9</v>
      </c>
      <c r="E43" s="1" t="s">
        <v>36</v>
      </c>
      <c r="F43" s="2" t="str">
        <f>HYPERLINK("https://api.nowcoder.com/v1/test-pdf/68D10077C449A0E5?paperId=17107324","https://api.nowcoder.com/v1/test-pdf/68D10077C449A0E5?paperId=17107324")</f>
        <v>https://api.nowcoder.com/v1/test-pdf/68D10077C449A0E5?paperId=17107324</v>
      </c>
    </row>
    <row r="44" ht="14.5" hidden="1" spans="1:6">
      <c r="A44" s="1" t="s">
        <v>119</v>
      </c>
      <c r="B44" s="1" t="s">
        <v>120</v>
      </c>
      <c r="C44" s="1" t="s">
        <v>34</v>
      </c>
      <c r="D44" s="1" t="s">
        <v>30</v>
      </c>
      <c r="E44" s="1" t="s">
        <v>121</v>
      </c>
      <c r="F44" s="2" t="str">
        <f>HYPERLINK("https://api.nowcoder.com/v1/test-pdf/568CF2B13ECB5620?paperId=17107324","https://api.nowcoder.com/v1/test-pdf/568CF2B13ECB5620?paperId=17107324")</f>
        <v>https://api.nowcoder.com/v1/test-pdf/568CF2B13ECB5620?paperId=17107324</v>
      </c>
    </row>
    <row r="45" ht="14.5" hidden="1" spans="1:6">
      <c r="A45" s="1" t="s">
        <v>122</v>
      </c>
      <c r="B45" s="1" t="s">
        <v>123</v>
      </c>
      <c r="C45" s="1" t="s">
        <v>34</v>
      </c>
      <c r="D45" s="1" t="s">
        <v>30</v>
      </c>
      <c r="E45" s="1" t="s">
        <v>27</v>
      </c>
      <c r="F45" s="2" t="str">
        <f>HYPERLINK("https://api.nowcoder.com/v1/test-pdf/99F91FD3DCC78F02?paperId=17107324","https://api.nowcoder.com/v1/test-pdf/99F91FD3DCC78F02?paperId=17107324")</f>
        <v>https://api.nowcoder.com/v1/test-pdf/99F91FD3DCC78F02?paperId=17107324</v>
      </c>
    </row>
    <row r="46" ht="14.5" hidden="1" spans="1:6">
      <c r="A46" s="1" t="s">
        <v>124</v>
      </c>
      <c r="B46" s="1" t="s">
        <v>125</v>
      </c>
      <c r="C46" s="1" t="s">
        <v>22</v>
      </c>
      <c r="D46" s="1" t="s">
        <v>13</v>
      </c>
      <c r="E46" s="1" t="s">
        <v>17</v>
      </c>
      <c r="F46" s="2" t="str">
        <f>HYPERLINK("https://api.nowcoder.com/v1/test-pdf/C1872C7A1041FF81?paperId=17107324","https://api.nowcoder.com/v1/test-pdf/C1872C7A1041FF81?paperId=17107324")</f>
        <v>https://api.nowcoder.com/v1/test-pdf/C1872C7A1041FF81?paperId=17107324</v>
      </c>
    </row>
    <row r="47" ht="14.5" hidden="1" spans="1:6">
      <c r="A47" s="1" t="s">
        <v>126</v>
      </c>
      <c r="B47" s="1" t="s">
        <v>127</v>
      </c>
      <c r="C47" s="1" t="s">
        <v>34</v>
      </c>
      <c r="D47" s="1" t="s">
        <v>128</v>
      </c>
      <c r="E47" s="1" t="s">
        <v>17</v>
      </c>
      <c r="F47" s="2" t="str">
        <f>HYPERLINK("https://api.nowcoder.com/v1/test-pdf/64EF305DDE0F6DFC?paperId=17107324","https://api.nowcoder.com/v1/test-pdf/64EF305DDE0F6DFC?paperId=17107324")</f>
        <v>https://api.nowcoder.com/v1/test-pdf/64EF305DDE0F6DFC?paperId=17107324</v>
      </c>
    </row>
    <row r="48" ht="14.5" hidden="1" spans="1:6">
      <c r="A48" s="1" t="s">
        <v>129</v>
      </c>
      <c r="B48" s="1" t="s">
        <v>130</v>
      </c>
      <c r="C48" s="1" t="s">
        <v>34</v>
      </c>
      <c r="D48" s="1" t="s">
        <v>30</v>
      </c>
      <c r="E48" s="1" t="s">
        <v>49</v>
      </c>
      <c r="F48" s="2" t="str">
        <f>HYPERLINK("https://api.nowcoder.com/v1/test-pdf/88535243C777365B?paperId=17107324","https://api.nowcoder.com/v1/test-pdf/88535243C777365B?paperId=17107324")</f>
        <v>https://api.nowcoder.com/v1/test-pdf/88535243C777365B?paperId=17107324</v>
      </c>
    </row>
    <row r="49" ht="14.5" hidden="1" spans="1:6">
      <c r="A49" s="1" t="s">
        <v>131</v>
      </c>
      <c r="B49" s="1" t="s">
        <v>132</v>
      </c>
      <c r="C49" s="1" t="s">
        <v>133</v>
      </c>
      <c r="D49" s="1" t="s">
        <v>9</v>
      </c>
      <c r="E49" s="1" t="s">
        <v>58</v>
      </c>
      <c r="F49" s="2" t="str">
        <f>HYPERLINK("https://api.nowcoder.com/v1/test-pdf/98DB0150C1BD16C1?paperId=17107324","https://api.nowcoder.com/v1/test-pdf/98DB0150C1BD16C1?paperId=17107324")</f>
        <v>https://api.nowcoder.com/v1/test-pdf/98DB0150C1BD16C1?paperId=17107324</v>
      </c>
    </row>
    <row r="50" ht="14.5" hidden="1" spans="1:6">
      <c r="A50" s="1" t="s">
        <v>134</v>
      </c>
      <c r="B50" s="1" t="s">
        <v>135</v>
      </c>
      <c r="C50" s="1" t="s">
        <v>22</v>
      </c>
      <c r="D50" s="1" t="s">
        <v>39</v>
      </c>
      <c r="E50" s="1" t="s">
        <v>136</v>
      </c>
      <c r="F50" s="2" t="str">
        <f>HYPERLINK("https://api.nowcoder.com/v1/test-pdf/17C2110F8B5480BB?paperId=17107324","https://api.nowcoder.com/v1/test-pdf/17C2110F8B5480BB?paperId=17107324")</f>
        <v>https://api.nowcoder.com/v1/test-pdf/17C2110F8B5480BB?paperId=17107324</v>
      </c>
    </row>
    <row r="51" ht="14.5" hidden="1" spans="1:6">
      <c r="A51" s="1" t="s">
        <v>137</v>
      </c>
      <c r="B51" s="1" t="s">
        <v>138</v>
      </c>
      <c r="C51" s="1" t="s">
        <v>34</v>
      </c>
      <c r="D51" s="1" t="s">
        <v>39</v>
      </c>
      <c r="E51" s="1" t="s">
        <v>58</v>
      </c>
      <c r="F51" s="2" t="str">
        <f>HYPERLINK("https://api.nowcoder.com/v1/test-pdf/B176990657A84707?paperId=17107324","https://api.nowcoder.com/v1/test-pdf/B176990657A84707?paperId=17107324")</f>
        <v>https://api.nowcoder.com/v1/test-pdf/B176990657A84707?paperId=17107324</v>
      </c>
    </row>
    <row r="52" ht="14.5" hidden="1" spans="1:6">
      <c r="A52" s="1" t="s">
        <v>139</v>
      </c>
      <c r="B52" s="1" t="s">
        <v>140</v>
      </c>
      <c r="C52" s="1" t="s">
        <v>34</v>
      </c>
      <c r="D52" s="1" t="s">
        <v>9</v>
      </c>
      <c r="E52" s="1" t="s">
        <v>85</v>
      </c>
      <c r="F52" s="2" t="str">
        <f>HYPERLINK("https://api.nowcoder.com/v1/test-pdf/0892F605046878EF?paperId=17107324","https://api.nowcoder.com/v1/test-pdf/0892F605046878EF?paperId=17107324")</f>
        <v>https://api.nowcoder.com/v1/test-pdf/0892F605046878EF?paperId=17107324</v>
      </c>
    </row>
    <row r="53" ht="14.5" hidden="1" spans="1:6">
      <c r="A53" s="1" t="s">
        <v>141</v>
      </c>
      <c r="B53" s="1" t="s">
        <v>142</v>
      </c>
      <c r="C53" s="1" t="s">
        <v>34</v>
      </c>
      <c r="D53" s="1" t="s">
        <v>30</v>
      </c>
      <c r="E53" s="1" t="s">
        <v>27</v>
      </c>
      <c r="F53" s="2" t="str">
        <f>HYPERLINK("https://api.nowcoder.com/v1/test-pdf/5F83AA67CEE2B41B?paperId=17107324","https://api.nowcoder.com/v1/test-pdf/5F83AA67CEE2B41B?paperId=17107324")</f>
        <v>https://api.nowcoder.com/v1/test-pdf/5F83AA67CEE2B41B?paperId=17107324</v>
      </c>
    </row>
    <row r="54" ht="14.5" hidden="1" spans="1:6">
      <c r="A54" s="1" t="s">
        <v>143</v>
      </c>
      <c r="B54" s="1" t="s">
        <v>144</v>
      </c>
      <c r="C54" s="1" t="s">
        <v>34</v>
      </c>
      <c r="D54" s="1" t="s">
        <v>30</v>
      </c>
      <c r="E54" s="1" t="s">
        <v>10</v>
      </c>
      <c r="F54" s="2" t="str">
        <f>HYPERLINK("https://api.nowcoder.com/v1/test-pdf/47D924D4977FED6C?paperId=17107324","https://api.nowcoder.com/v1/test-pdf/47D924D4977FED6C?paperId=17107324")</f>
        <v>https://api.nowcoder.com/v1/test-pdf/47D924D4977FED6C?paperId=17107324</v>
      </c>
    </row>
    <row r="55" ht="14.5" spans="1:6">
      <c r="A55" s="1" t="s">
        <v>145</v>
      </c>
      <c r="B55" s="1" t="s">
        <v>146</v>
      </c>
      <c r="C55" s="1" t="s">
        <v>8</v>
      </c>
      <c r="D55" s="1" t="s">
        <v>30</v>
      </c>
      <c r="E55" s="1" t="s">
        <v>14</v>
      </c>
      <c r="F55" s="2" t="str">
        <f>HYPERLINK("https://api.nowcoder.com/v1/test-pdf/4192F7185DCC2429?paperId=17107324","https://api.nowcoder.com/v1/test-pdf/4192F7185DCC2429?paperId=17107324")</f>
        <v>https://api.nowcoder.com/v1/test-pdf/4192F7185DCC2429?paperId=17107324</v>
      </c>
    </row>
    <row r="56" ht="14.5" spans="1:6">
      <c r="A56" s="1" t="s">
        <v>147</v>
      </c>
      <c r="B56" s="1" t="s">
        <v>148</v>
      </c>
      <c r="C56" s="1" t="s">
        <v>8</v>
      </c>
      <c r="D56" s="1" t="s">
        <v>149</v>
      </c>
      <c r="E56" s="1" t="s">
        <v>17</v>
      </c>
      <c r="F56" s="2" t="str">
        <f>HYPERLINK("https://api.nowcoder.com/v1/test-pdf/ABB03C9679FE316A?paperId=17107324","https://api.nowcoder.com/v1/test-pdf/ABB03C9679FE316A?paperId=17107324")</f>
        <v>https://api.nowcoder.com/v1/test-pdf/ABB03C9679FE316A?paperId=17107324</v>
      </c>
    </row>
    <row r="57" ht="14.5" spans="1:6">
      <c r="A57" s="1" t="s">
        <v>150</v>
      </c>
      <c r="B57" s="1" t="s">
        <v>151</v>
      </c>
      <c r="C57" s="1" t="s">
        <v>8</v>
      </c>
      <c r="D57" s="1" t="s">
        <v>39</v>
      </c>
      <c r="E57" s="1" t="s">
        <v>152</v>
      </c>
      <c r="F57" s="2" t="str">
        <f>HYPERLINK("https://api.nowcoder.com/v1/test-pdf/E8EB7AD9E8710A64?paperId=17107324","https://api.nowcoder.com/v1/test-pdf/E8EB7AD9E8710A64?paperId=17107324")</f>
        <v>https://api.nowcoder.com/v1/test-pdf/E8EB7AD9E8710A64?paperId=17107324</v>
      </c>
    </row>
    <row r="58" ht="14.5" spans="1:6">
      <c r="A58" s="1" t="s">
        <v>153</v>
      </c>
      <c r="B58" s="1" t="s">
        <v>154</v>
      </c>
      <c r="C58" s="1" t="s">
        <v>8</v>
      </c>
      <c r="D58" s="1" t="s">
        <v>26</v>
      </c>
      <c r="E58" s="1" t="s">
        <v>27</v>
      </c>
      <c r="F58" s="2" t="str">
        <f>HYPERLINK("https://api.nowcoder.com/v1/test-pdf/729F473B0F24682D?paperId=17107324","https://api.nowcoder.com/v1/test-pdf/729F473B0F24682D?paperId=17107324")</f>
        <v>https://api.nowcoder.com/v1/test-pdf/729F473B0F24682D?paperId=17107324</v>
      </c>
    </row>
    <row r="59" ht="14.5" hidden="1" spans="1:6">
      <c r="A59" s="1" t="s">
        <v>155</v>
      </c>
      <c r="B59" s="1" t="s">
        <v>156</v>
      </c>
      <c r="C59" s="1" t="s">
        <v>34</v>
      </c>
      <c r="D59" s="1" t="s">
        <v>39</v>
      </c>
      <c r="E59" s="1" t="s">
        <v>121</v>
      </c>
      <c r="F59" s="2" t="str">
        <f>HYPERLINK("https://api.nowcoder.com/v1/test-pdf/862B323B53744E52?paperId=17107324","https://api.nowcoder.com/v1/test-pdf/862B323B53744E52?paperId=17107324")</f>
        <v>https://api.nowcoder.com/v1/test-pdf/862B323B53744E52?paperId=17107324</v>
      </c>
    </row>
    <row r="60" ht="14.5" spans="1:6">
      <c r="A60" s="1" t="s">
        <v>157</v>
      </c>
      <c r="B60" s="1" t="s">
        <v>158</v>
      </c>
      <c r="C60" s="1" t="s">
        <v>8</v>
      </c>
      <c r="D60" s="1" t="s">
        <v>35</v>
      </c>
      <c r="E60" s="1" t="s">
        <v>17</v>
      </c>
      <c r="F60" s="2" t="str">
        <f>HYPERLINK("https://api.nowcoder.com/v1/test-pdf/B2233F81B698BF27?paperId=17107324","https://api.nowcoder.com/v1/test-pdf/B2233F81B698BF27?paperId=17107324")</f>
        <v>https://api.nowcoder.com/v1/test-pdf/B2233F81B698BF27?paperId=17107324</v>
      </c>
    </row>
    <row r="61" ht="14.5" spans="1:6">
      <c r="A61" s="1" t="s">
        <v>159</v>
      </c>
      <c r="B61" s="1" t="s">
        <v>160</v>
      </c>
      <c r="C61" s="1" t="s">
        <v>8</v>
      </c>
      <c r="D61" s="1" t="s">
        <v>9</v>
      </c>
      <c r="E61" s="1" t="s">
        <v>17</v>
      </c>
      <c r="F61" s="2" t="str">
        <f>HYPERLINK("https://api.nowcoder.com/v1/test-pdf/BEE1FAA2F306DA41?paperId=17107324","https://api.nowcoder.com/v1/test-pdf/BEE1FAA2F306DA41?paperId=17107324")</f>
        <v>https://api.nowcoder.com/v1/test-pdf/BEE1FAA2F306DA41?paperId=17107324</v>
      </c>
    </row>
    <row r="62" ht="14.5" hidden="1" spans="1:6">
      <c r="A62" s="1" t="s">
        <v>161</v>
      </c>
      <c r="B62" s="1" t="s">
        <v>162</v>
      </c>
      <c r="C62" s="1" t="s">
        <v>163</v>
      </c>
      <c r="D62" s="1" t="s">
        <v>128</v>
      </c>
      <c r="E62" s="1" t="s">
        <v>85</v>
      </c>
      <c r="F62" s="2" t="str">
        <f>HYPERLINK("https://api.nowcoder.com/v1/test-pdf/D17E6F7A9EE10436?paperId=17107324","https://api.nowcoder.com/v1/test-pdf/D17E6F7A9EE10436?paperId=17107324")</f>
        <v>https://api.nowcoder.com/v1/test-pdf/D17E6F7A9EE10436?paperId=17107324</v>
      </c>
    </row>
    <row r="63" ht="14.5" hidden="1" spans="1:6">
      <c r="A63" s="1" t="s">
        <v>164</v>
      </c>
      <c r="B63" s="1" t="s">
        <v>165</v>
      </c>
      <c r="C63" s="1" t="s">
        <v>163</v>
      </c>
      <c r="D63" s="1" t="s">
        <v>128</v>
      </c>
      <c r="E63" s="1" t="s">
        <v>166</v>
      </c>
      <c r="F63" s="2" t="str">
        <f>HYPERLINK("https://api.nowcoder.com/v1/test-pdf/B2FE747BD046EDFC?paperId=17107324","https://api.nowcoder.com/v1/test-pdf/B2FE747BD046EDFC?paperId=17107324")</f>
        <v>https://api.nowcoder.com/v1/test-pdf/B2FE747BD046EDFC?paperId=17107324</v>
      </c>
    </row>
    <row r="64" ht="14.5" spans="1:6">
      <c r="A64" s="1" t="s">
        <v>167</v>
      </c>
      <c r="B64" s="1" t="s">
        <v>168</v>
      </c>
      <c r="C64" s="1" t="s">
        <v>8</v>
      </c>
      <c r="D64" s="1" t="s">
        <v>39</v>
      </c>
      <c r="E64" s="1" t="s">
        <v>136</v>
      </c>
      <c r="F64" s="2" t="str">
        <f>HYPERLINK("https://api.nowcoder.com/v1/test-pdf/BF1E992F76A903E0?paperId=17107324","https://api.nowcoder.com/v1/test-pdf/BF1E992F76A903E0?paperId=17107324")</f>
        <v>https://api.nowcoder.com/v1/test-pdf/BF1E992F76A903E0?paperId=17107324</v>
      </c>
    </row>
    <row r="65" ht="14.5" hidden="1" spans="1:6">
      <c r="A65" s="1" t="s">
        <v>169</v>
      </c>
      <c r="B65" s="1" t="s">
        <v>170</v>
      </c>
      <c r="C65" s="1" t="s">
        <v>34</v>
      </c>
      <c r="D65" s="1" t="s">
        <v>30</v>
      </c>
      <c r="E65" s="1" t="s">
        <v>31</v>
      </c>
      <c r="F65" s="2" t="str">
        <f>HYPERLINK("https://api.nowcoder.com/v1/test-pdf/E68C04FB65841724?paperId=17107324","https://api.nowcoder.com/v1/test-pdf/E68C04FB65841724?paperId=17107324")</f>
        <v>https://api.nowcoder.com/v1/test-pdf/E68C04FB65841724?paperId=17107324</v>
      </c>
    </row>
    <row r="66" ht="14.5" hidden="1" spans="1:6">
      <c r="A66" s="1" t="s">
        <v>171</v>
      </c>
      <c r="B66" s="1" t="s">
        <v>172</v>
      </c>
      <c r="C66" s="1" t="s">
        <v>22</v>
      </c>
      <c r="D66" s="1" t="s">
        <v>39</v>
      </c>
      <c r="E66" s="1" t="s">
        <v>10</v>
      </c>
      <c r="F66" s="2" t="str">
        <f>HYPERLINK("https://api.nowcoder.com/v1/test-pdf/BE352FDC0D04C3BD?paperId=17107324","https://api.nowcoder.com/v1/test-pdf/BE352FDC0D04C3BD?paperId=17107324")</f>
        <v>https://api.nowcoder.com/v1/test-pdf/BE352FDC0D04C3BD?paperId=17107324</v>
      </c>
    </row>
    <row r="67" ht="14.5" hidden="1" spans="1:6">
      <c r="A67" s="1" t="s">
        <v>173</v>
      </c>
      <c r="B67" s="1" t="s">
        <v>174</v>
      </c>
      <c r="C67" s="1" t="s">
        <v>34</v>
      </c>
      <c r="D67" s="1" t="s">
        <v>128</v>
      </c>
      <c r="E67" s="1" t="s">
        <v>36</v>
      </c>
      <c r="F67" s="2" t="str">
        <f>HYPERLINK("https://api.nowcoder.com/v1/test-pdf/93CAA80EC7719116?paperId=17107324","https://api.nowcoder.com/v1/test-pdf/93CAA80EC7719116?paperId=17107324")</f>
        <v>https://api.nowcoder.com/v1/test-pdf/93CAA80EC7719116?paperId=17107324</v>
      </c>
    </row>
    <row r="68" ht="14.5" hidden="1" spans="1:6">
      <c r="A68" s="1" t="s">
        <v>175</v>
      </c>
      <c r="B68" s="1" t="s">
        <v>176</v>
      </c>
      <c r="C68" s="1" t="s">
        <v>177</v>
      </c>
      <c r="D68" s="1" t="s">
        <v>9</v>
      </c>
      <c r="E68" s="1" t="s">
        <v>66</v>
      </c>
      <c r="F68" s="2" t="str">
        <f>HYPERLINK("https://api.nowcoder.com/v1/test-pdf/6D44B071A5AB7252?paperId=17107324","https://api.nowcoder.com/v1/test-pdf/6D44B071A5AB7252?paperId=17107324")</f>
        <v>https://api.nowcoder.com/v1/test-pdf/6D44B071A5AB7252?paperId=17107324</v>
      </c>
    </row>
    <row r="69" ht="14.5" spans="1:6">
      <c r="A69" s="1" t="s">
        <v>178</v>
      </c>
      <c r="B69" s="1" t="s">
        <v>179</v>
      </c>
      <c r="C69" s="1" t="s">
        <v>8</v>
      </c>
      <c r="D69" s="1" t="s">
        <v>9</v>
      </c>
      <c r="E69" s="1" t="s">
        <v>49</v>
      </c>
      <c r="F69" s="2" t="str">
        <f>HYPERLINK("https://api.nowcoder.com/v1/test-pdf/FC2519359FC86690?paperId=17107324","https://api.nowcoder.com/v1/test-pdf/FC2519359FC86690?paperId=17107324")</f>
        <v>https://api.nowcoder.com/v1/test-pdf/FC2519359FC86690?paperId=17107324</v>
      </c>
    </row>
    <row r="70" ht="14.5" hidden="1" spans="1:6">
      <c r="A70" s="1" t="s">
        <v>180</v>
      </c>
      <c r="B70" s="1" t="s">
        <v>181</v>
      </c>
      <c r="C70" s="1" t="s">
        <v>34</v>
      </c>
      <c r="D70" s="1" t="s">
        <v>30</v>
      </c>
      <c r="E70" s="1" t="s">
        <v>136</v>
      </c>
      <c r="F70" s="2" t="str">
        <f>HYPERLINK("https://api.nowcoder.com/v1/test-pdf/7730E8D2F1B5693E?paperId=17107324","https://api.nowcoder.com/v1/test-pdf/7730E8D2F1B5693E?paperId=17107324")</f>
        <v>https://api.nowcoder.com/v1/test-pdf/7730E8D2F1B5693E?paperId=17107324</v>
      </c>
    </row>
    <row r="71" ht="14.5" spans="1:6">
      <c r="A71" s="1" t="s">
        <v>182</v>
      </c>
      <c r="B71" s="1" t="s">
        <v>183</v>
      </c>
      <c r="C71" s="1" t="s">
        <v>8</v>
      </c>
      <c r="D71" s="1" t="s">
        <v>9</v>
      </c>
      <c r="E71" s="1" t="s">
        <v>49</v>
      </c>
      <c r="F71" s="2" t="str">
        <f>HYPERLINK("https://api.nowcoder.com/v1/test-pdf/4E31F6BFFF967766?paperId=17107324","https://api.nowcoder.com/v1/test-pdf/4E31F6BFFF967766?paperId=17107324")</f>
        <v>https://api.nowcoder.com/v1/test-pdf/4E31F6BFFF967766?paperId=17107324</v>
      </c>
    </row>
    <row r="72" ht="14.5" hidden="1" spans="1:6">
      <c r="A72" s="1" t="s">
        <v>184</v>
      </c>
      <c r="B72" s="1" t="s">
        <v>185</v>
      </c>
      <c r="C72" s="1" t="s">
        <v>22</v>
      </c>
      <c r="D72" s="1" t="s">
        <v>39</v>
      </c>
      <c r="E72" s="1" t="s">
        <v>69</v>
      </c>
      <c r="F72" s="2" t="str">
        <f>HYPERLINK("https://api.nowcoder.com/v1/test-pdf/215F850FF6ED3345?paperId=17107324","https://api.nowcoder.com/v1/test-pdf/215F850FF6ED3345?paperId=17107324")</f>
        <v>https://api.nowcoder.com/v1/test-pdf/215F850FF6ED3345?paperId=17107324</v>
      </c>
    </row>
    <row r="73" ht="14.5" spans="1:6">
      <c r="A73" s="1" t="s">
        <v>186</v>
      </c>
      <c r="B73" s="1" t="s">
        <v>187</v>
      </c>
      <c r="C73" s="1" t="s">
        <v>8</v>
      </c>
      <c r="D73" s="1" t="s">
        <v>39</v>
      </c>
      <c r="E73" s="1" t="s">
        <v>49</v>
      </c>
      <c r="F73" s="2" t="str">
        <f>HYPERLINK("https://api.nowcoder.com/v1/test-pdf/36E61CC307D1E076?paperId=17107324","https://api.nowcoder.com/v1/test-pdf/36E61CC307D1E076?paperId=17107324")</f>
        <v>https://api.nowcoder.com/v1/test-pdf/36E61CC307D1E076?paperId=17107324</v>
      </c>
    </row>
    <row r="74" ht="14.5" hidden="1" spans="1:6">
      <c r="A74" s="1" t="s">
        <v>188</v>
      </c>
      <c r="B74" s="1" t="s">
        <v>189</v>
      </c>
      <c r="C74" s="1" t="s">
        <v>34</v>
      </c>
      <c r="D74" s="1" t="s">
        <v>30</v>
      </c>
      <c r="E74" s="1" t="s">
        <v>49</v>
      </c>
      <c r="F74" s="2" t="str">
        <f>HYPERLINK("https://api.nowcoder.com/v1/test-pdf/C79BC8C19F9C9C48?paperId=17107324","https://api.nowcoder.com/v1/test-pdf/C79BC8C19F9C9C48?paperId=17107324")</f>
        <v>https://api.nowcoder.com/v1/test-pdf/C79BC8C19F9C9C48?paperId=17107324</v>
      </c>
    </row>
    <row r="75" ht="14.5" hidden="1" spans="1:6">
      <c r="A75" s="1" t="s">
        <v>190</v>
      </c>
      <c r="B75" s="1" t="s">
        <v>191</v>
      </c>
      <c r="C75" s="1" t="s">
        <v>22</v>
      </c>
      <c r="D75" s="1" t="s">
        <v>39</v>
      </c>
      <c r="E75" s="1" t="s">
        <v>152</v>
      </c>
      <c r="F75" s="2" t="str">
        <f>HYPERLINK("https://api.nowcoder.com/v1/test-pdf/09FAAC2C1D528EDC?paperId=17107324","https://api.nowcoder.com/v1/test-pdf/09FAAC2C1D528EDC?paperId=17107324")</f>
        <v>https://api.nowcoder.com/v1/test-pdf/09FAAC2C1D528EDC?paperId=17107324</v>
      </c>
    </row>
    <row r="76" ht="14.5" spans="1:6">
      <c r="A76" s="1" t="s">
        <v>192</v>
      </c>
      <c r="B76" s="1" t="s">
        <v>193</v>
      </c>
      <c r="C76" s="1" t="s">
        <v>8</v>
      </c>
      <c r="D76" s="1" t="s">
        <v>9</v>
      </c>
      <c r="E76" s="1" t="s">
        <v>17</v>
      </c>
      <c r="F76" s="2" t="str">
        <f>HYPERLINK("https://api.nowcoder.com/v1/test-pdf/2CA44D5BBE740E37?paperId=17107324","https://api.nowcoder.com/v1/test-pdf/2CA44D5BBE740E37?paperId=17107324")</f>
        <v>https://api.nowcoder.com/v1/test-pdf/2CA44D5BBE740E37?paperId=17107324</v>
      </c>
    </row>
    <row r="77" ht="14.5" hidden="1" spans="1:6">
      <c r="A77" s="1" t="s">
        <v>194</v>
      </c>
      <c r="B77" s="1" t="s">
        <v>195</v>
      </c>
      <c r="C77" s="1" t="s">
        <v>177</v>
      </c>
      <c r="D77" s="1" t="s">
        <v>9</v>
      </c>
      <c r="E77" s="1" t="s">
        <v>31</v>
      </c>
      <c r="F77" s="2" t="str">
        <f>HYPERLINK("https://api.nowcoder.com/v1/test-pdf/618C273DDF303A10?paperId=17107324","https://api.nowcoder.com/v1/test-pdf/618C273DDF303A10?paperId=17107324")</f>
        <v>https://api.nowcoder.com/v1/test-pdf/618C273DDF303A10?paperId=17107324</v>
      </c>
    </row>
    <row r="78" ht="14.5" hidden="1" spans="1:6">
      <c r="A78" s="1" t="s">
        <v>196</v>
      </c>
      <c r="B78" s="1" t="s">
        <v>197</v>
      </c>
      <c r="C78" s="1" t="s">
        <v>34</v>
      </c>
      <c r="D78" s="1" t="s">
        <v>9</v>
      </c>
      <c r="E78" s="1" t="s">
        <v>36</v>
      </c>
      <c r="F78" s="2" t="str">
        <f>HYPERLINK("https://api.nowcoder.com/v1/test-pdf/9C05E9FFD026800E?paperId=17107324","https://api.nowcoder.com/v1/test-pdf/9C05E9FFD026800E?paperId=17107324")</f>
        <v>https://api.nowcoder.com/v1/test-pdf/9C05E9FFD026800E?paperId=17107324</v>
      </c>
    </row>
    <row r="79" ht="14.5" hidden="1" spans="1:6">
      <c r="A79" s="1" t="s">
        <v>198</v>
      </c>
      <c r="B79" s="1" t="s">
        <v>199</v>
      </c>
      <c r="C79" s="1" t="s">
        <v>34</v>
      </c>
      <c r="D79" s="1" t="s">
        <v>9</v>
      </c>
      <c r="E79" s="1" t="s">
        <v>85</v>
      </c>
      <c r="F79" s="2" t="str">
        <f>HYPERLINK("https://api.nowcoder.com/v1/test-pdf/36E5F5B335AD6102?paperId=17107324","https://api.nowcoder.com/v1/test-pdf/36E5F5B335AD6102?paperId=17107324")</f>
        <v>https://api.nowcoder.com/v1/test-pdf/36E5F5B335AD6102?paperId=17107324</v>
      </c>
    </row>
    <row r="80" ht="14.5" hidden="1" spans="1:6">
      <c r="A80" s="1" t="s">
        <v>200</v>
      </c>
      <c r="B80" s="1" t="s">
        <v>201</v>
      </c>
      <c r="C80" s="1" t="s">
        <v>202</v>
      </c>
      <c r="D80" s="1" t="s">
        <v>9</v>
      </c>
      <c r="E80" s="1" t="s">
        <v>58</v>
      </c>
      <c r="F80" s="2" t="str">
        <f>HYPERLINK("https://api.nowcoder.com/v1/test-pdf/7D3379B4A60EA147?paperId=17107324","https://api.nowcoder.com/v1/test-pdf/7D3379B4A60EA147?paperId=17107324")</f>
        <v>https://api.nowcoder.com/v1/test-pdf/7D3379B4A60EA147?paperId=17107324</v>
      </c>
    </row>
    <row r="81" ht="14.5" hidden="1" spans="1:6">
      <c r="A81" s="1" t="s">
        <v>203</v>
      </c>
      <c r="B81" s="1" t="s">
        <v>204</v>
      </c>
      <c r="C81" s="1" t="s">
        <v>177</v>
      </c>
      <c r="D81" s="1" t="s">
        <v>9</v>
      </c>
      <c r="E81" s="1" t="s">
        <v>17</v>
      </c>
      <c r="F81" s="2" t="str">
        <f>HYPERLINK("https://api.nowcoder.com/v1/test-pdf/4BB6FE0EB88C7DC5?paperId=17107324","https://api.nowcoder.com/v1/test-pdf/4BB6FE0EB88C7DC5?paperId=17107324")</f>
        <v>https://api.nowcoder.com/v1/test-pdf/4BB6FE0EB88C7DC5?paperId=17107324</v>
      </c>
    </row>
    <row r="82" ht="14.5" hidden="1" spans="1:6">
      <c r="A82" s="1" t="s">
        <v>205</v>
      </c>
      <c r="B82" s="1" t="s">
        <v>206</v>
      </c>
      <c r="C82" s="1" t="s">
        <v>177</v>
      </c>
      <c r="D82" s="1" t="s">
        <v>9</v>
      </c>
      <c r="E82" s="1" t="s">
        <v>166</v>
      </c>
      <c r="F82" s="2" t="str">
        <f>HYPERLINK("https://api.nowcoder.com/v1/test-pdf/0B076CDAD4F676A0?paperId=17107324","https://api.nowcoder.com/v1/test-pdf/0B076CDAD4F676A0?paperId=17107324")</f>
        <v>https://api.nowcoder.com/v1/test-pdf/0B076CDAD4F676A0?paperId=17107324</v>
      </c>
    </row>
    <row r="83" ht="14.5" spans="1:6">
      <c r="A83" s="1" t="s">
        <v>207</v>
      </c>
      <c r="B83" s="1" t="s">
        <v>208</v>
      </c>
      <c r="C83" s="1" t="s">
        <v>8</v>
      </c>
      <c r="D83" s="1" t="s">
        <v>13</v>
      </c>
      <c r="E83" s="1" t="s">
        <v>66</v>
      </c>
      <c r="F83" s="2" t="str">
        <f>HYPERLINK("https://api.nowcoder.com/v1/test-pdf/03C4B56690B7A5C7?paperId=17107324","https://api.nowcoder.com/v1/test-pdf/03C4B56690B7A5C7?paperId=17107324")</f>
        <v>https://api.nowcoder.com/v1/test-pdf/03C4B56690B7A5C7?paperId=17107324</v>
      </c>
    </row>
    <row r="84" ht="14.5" hidden="1" spans="1:6">
      <c r="A84" s="1" t="s">
        <v>209</v>
      </c>
      <c r="B84" s="1" t="s">
        <v>210</v>
      </c>
      <c r="C84" s="1" t="s">
        <v>34</v>
      </c>
      <c r="D84" s="1" t="s">
        <v>39</v>
      </c>
      <c r="E84" s="1" t="s">
        <v>10</v>
      </c>
      <c r="F84" s="2" t="str">
        <f>HYPERLINK("https://api.nowcoder.com/v1/test-pdf/925ADB9AC4BBB240?paperId=17107324","https://api.nowcoder.com/v1/test-pdf/925ADB9AC4BBB240?paperId=17107324")</f>
        <v>https://api.nowcoder.com/v1/test-pdf/925ADB9AC4BBB240?paperId=17107324</v>
      </c>
    </row>
    <row r="85" ht="14.5" hidden="1" spans="1:6">
      <c r="A85" s="1" t="s">
        <v>211</v>
      </c>
      <c r="B85" s="1" t="s">
        <v>212</v>
      </c>
      <c r="C85" s="1" t="s">
        <v>34</v>
      </c>
      <c r="D85" s="1" t="s">
        <v>30</v>
      </c>
      <c r="E85" s="1" t="s">
        <v>58</v>
      </c>
      <c r="F85" s="2" t="str">
        <f>HYPERLINK("https://api.nowcoder.com/v1/test-pdf/2D3976CFC282C177?paperId=17107324","https://api.nowcoder.com/v1/test-pdf/2D3976CFC282C177?paperId=17107324")</f>
        <v>https://api.nowcoder.com/v1/test-pdf/2D3976CFC282C177?paperId=17107324</v>
      </c>
    </row>
    <row r="86" ht="14.5" hidden="1" spans="1:6">
      <c r="A86" s="1" t="s">
        <v>213</v>
      </c>
      <c r="B86" s="1" t="s">
        <v>214</v>
      </c>
      <c r="C86" s="1" t="s">
        <v>22</v>
      </c>
      <c r="D86" s="1" t="s">
        <v>39</v>
      </c>
      <c r="E86" s="1" t="s">
        <v>66</v>
      </c>
      <c r="F86" s="2" t="str">
        <f>HYPERLINK("https://api.nowcoder.com/v1/test-pdf/84A42EA245E5E81C?paperId=17107324","https://api.nowcoder.com/v1/test-pdf/84A42EA245E5E81C?paperId=17107324")</f>
        <v>https://api.nowcoder.com/v1/test-pdf/84A42EA245E5E81C?paperId=17107324</v>
      </c>
    </row>
    <row r="87" ht="14.5" hidden="1" spans="1:6">
      <c r="A87" s="1" t="s">
        <v>215</v>
      </c>
      <c r="B87" s="1" t="s">
        <v>216</v>
      </c>
      <c r="C87" s="1" t="s">
        <v>34</v>
      </c>
      <c r="D87" s="1" t="s">
        <v>30</v>
      </c>
      <c r="E87" s="1" t="s">
        <v>58</v>
      </c>
      <c r="F87" s="2" t="str">
        <f>HYPERLINK("https://api.nowcoder.com/v1/test-pdf/CB24E2FA5FF73569?paperId=17107324","https://api.nowcoder.com/v1/test-pdf/CB24E2FA5FF73569?paperId=17107324")</f>
        <v>https://api.nowcoder.com/v1/test-pdf/CB24E2FA5FF73569?paperId=17107324</v>
      </c>
    </row>
    <row r="88" ht="14.5" hidden="1" spans="1:6">
      <c r="A88" s="1" t="s">
        <v>217</v>
      </c>
      <c r="B88" s="1" t="s">
        <v>218</v>
      </c>
      <c r="C88" s="1" t="s">
        <v>177</v>
      </c>
      <c r="D88" s="1" t="s">
        <v>9</v>
      </c>
      <c r="E88" s="1" t="s">
        <v>136</v>
      </c>
      <c r="F88" s="2" t="str">
        <f>HYPERLINK("https://api.nowcoder.com/v1/test-pdf/D24A6F7FF3CB9DA2?paperId=17107324","https://api.nowcoder.com/v1/test-pdf/D24A6F7FF3CB9DA2?paperId=17107324")</f>
        <v>https://api.nowcoder.com/v1/test-pdf/D24A6F7FF3CB9DA2?paperId=17107324</v>
      </c>
    </row>
    <row r="89" ht="28" spans="1:6">
      <c r="A89" s="1" t="s">
        <v>219</v>
      </c>
      <c r="B89" s="1" t="s">
        <v>220</v>
      </c>
      <c r="C89" s="1" t="s">
        <v>8</v>
      </c>
      <c r="D89" s="1" t="s">
        <v>13</v>
      </c>
      <c r="E89" s="1" t="s">
        <v>27</v>
      </c>
      <c r="F89" s="2" t="str">
        <f>HYPERLINK("https://api.nowcoder.com/v1/test-pdf/81B4142D81F96623?paperId=17107324","https://api.nowcoder.com/v1/test-pdf/81B4142D81F96623?paperId=17107324")</f>
        <v>https://api.nowcoder.com/v1/test-pdf/81B4142D81F96623?paperId=17107324</v>
      </c>
    </row>
    <row r="90" ht="14.5" hidden="1" spans="1:6">
      <c r="A90" s="1" t="s">
        <v>221</v>
      </c>
      <c r="B90" s="1" t="s">
        <v>222</v>
      </c>
      <c r="C90" s="1" t="s">
        <v>177</v>
      </c>
      <c r="D90" s="1" t="s">
        <v>9</v>
      </c>
      <c r="E90" s="1" t="s">
        <v>27</v>
      </c>
      <c r="F90" s="2" t="str">
        <f>HYPERLINK("https://api.nowcoder.com/v1/test-pdf/EC2FEC25CFBFEF8D?paperId=17107324","https://api.nowcoder.com/v1/test-pdf/EC2FEC25CFBFEF8D?paperId=17107324")</f>
        <v>https://api.nowcoder.com/v1/test-pdf/EC2FEC25CFBFEF8D?paperId=17107324</v>
      </c>
    </row>
    <row r="91" ht="14.5" hidden="1" spans="1:6">
      <c r="A91" s="1" t="s">
        <v>223</v>
      </c>
      <c r="B91" s="1" t="s">
        <v>224</v>
      </c>
      <c r="C91" s="1" t="s">
        <v>34</v>
      </c>
      <c r="D91" s="1" t="s">
        <v>30</v>
      </c>
      <c r="E91" s="1" t="s">
        <v>49</v>
      </c>
      <c r="F91" s="2" t="str">
        <f>HYPERLINK("https://api.nowcoder.com/v1/test-pdf/66BAE3807048B885?paperId=17107324","https://api.nowcoder.com/v1/test-pdf/66BAE3807048B885?paperId=17107324")</f>
        <v>https://api.nowcoder.com/v1/test-pdf/66BAE3807048B885?paperId=17107324</v>
      </c>
    </row>
    <row r="92" ht="14.5" hidden="1" spans="1:6">
      <c r="A92" s="1" t="s">
        <v>225</v>
      </c>
      <c r="B92" s="1" t="s">
        <v>226</v>
      </c>
      <c r="C92" s="1" t="s">
        <v>22</v>
      </c>
      <c r="D92" s="1" t="s">
        <v>39</v>
      </c>
      <c r="E92" s="1" t="s">
        <v>61</v>
      </c>
      <c r="F92" s="2" t="str">
        <f>HYPERLINK("https://api.nowcoder.com/v1/test-pdf/54F698DC3D068C0A?paperId=17107324","https://api.nowcoder.com/v1/test-pdf/54F698DC3D068C0A?paperId=17107324")</f>
        <v>https://api.nowcoder.com/v1/test-pdf/54F698DC3D068C0A?paperId=17107324</v>
      </c>
    </row>
    <row r="93" ht="14.5" hidden="1" spans="1:6">
      <c r="A93" s="1" t="s">
        <v>227</v>
      </c>
      <c r="B93" s="1" t="s">
        <v>228</v>
      </c>
      <c r="C93" s="1" t="s">
        <v>177</v>
      </c>
      <c r="D93" s="1" t="s">
        <v>9</v>
      </c>
      <c r="E93" s="1" t="s">
        <v>61</v>
      </c>
      <c r="F93" s="2" t="str">
        <f>HYPERLINK("https://api.nowcoder.com/v1/test-pdf/920A3C7CE964DD95?paperId=17107324","https://api.nowcoder.com/v1/test-pdf/920A3C7CE964DD95?paperId=17107324")</f>
        <v>https://api.nowcoder.com/v1/test-pdf/920A3C7CE964DD95?paperId=17107324</v>
      </c>
    </row>
    <row r="94" ht="14.5" hidden="1" spans="1:6">
      <c r="A94" s="1" t="s">
        <v>229</v>
      </c>
      <c r="B94" s="1" t="s">
        <v>230</v>
      </c>
      <c r="C94" s="1" t="s">
        <v>22</v>
      </c>
      <c r="D94" s="1" t="s">
        <v>9</v>
      </c>
      <c r="E94" s="1" t="s">
        <v>46</v>
      </c>
      <c r="F94" s="2" t="str">
        <f>HYPERLINK("https://api.nowcoder.com/v1/test-pdf/D6080365E7FC5CB3?paperId=17107324","https://api.nowcoder.com/v1/test-pdf/D6080365E7FC5CB3?paperId=17107324")</f>
        <v>https://api.nowcoder.com/v1/test-pdf/D6080365E7FC5CB3?paperId=17107324</v>
      </c>
    </row>
    <row r="95" ht="28" spans="1:6">
      <c r="A95" s="1" t="s">
        <v>231</v>
      </c>
      <c r="B95" s="1" t="s">
        <v>232</v>
      </c>
      <c r="C95" s="1" t="s">
        <v>8</v>
      </c>
      <c r="D95" s="1" t="s">
        <v>9</v>
      </c>
      <c r="E95" s="1" t="s">
        <v>17</v>
      </c>
      <c r="F95" s="2" t="str">
        <f>HYPERLINK("https://api.nowcoder.com/v1/test-pdf/5C57278C00F1B84C?paperId=17107324","https://api.nowcoder.com/v1/test-pdf/5C57278C00F1B84C?paperId=17107324")</f>
        <v>https://api.nowcoder.com/v1/test-pdf/5C57278C00F1B84C?paperId=17107324</v>
      </c>
    </row>
    <row r="96" ht="14.5" hidden="1" spans="1:6">
      <c r="A96" s="1" t="s">
        <v>233</v>
      </c>
      <c r="B96" s="1" t="s">
        <v>234</v>
      </c>
      <c r="C96" s="1" t="s">
        <v>22</v>
      </c>
      <c r="D96" s="1" t="s">
        <v>13</v>
      </c>
      <c r="E96" s="1" t="s">
        <v>31</v>
      </c>
      <c r="F96" s="2" t="str">
        <f>HYPERLINK("https://api.nowcoder.com/v1/test-pdf/8F3677402C51F1D8?paperId=17107324","https://api.nowcoder.com/v1/test-pdf/8F3677402C51F1D8?paperId=17107324")</f>
        <v>https://api.nowcoder.com/v1/test-pdf/8F3677402C51F1D8?paperId=17107324</v>
      </c>
    </row>
    <row r="97" ht="14.5" hidden="1" spans="1:6">
      <c r="A97" s="1" t="s">
        <v>235</v>
      </c>
      <c r="B97" s="1" t="s">
        <v>236</v>
      </c>
      <c r="C97" s="1" t="s">
        <v>34</v>
      </c>
      <c r="D97" s="1" t="s">
        <v>13</v>
      </c>
      <c r="E97" s="1" t="s">
        <v>121</v>
      </c>
      <c r="F97" s="2" t="str">
        <f>HYPERLINK("https://api.nowcoder.com/v1/test-pdf/4822DCAD5EF96322?paperId=17107324","https://api.nowcoder.com/v1/test-pdf/4822DCAD5EF96322?paperId=17107324")</f>
        <v>https://api.nowcoder.com/v1/test-pdf/4822DCAD5EF96322?paperId=17107324</v>
      </c>
    </row>
    <row r="98" ht="14.5" hidden="1" spans="1:6">
      <c r="A98" s="1" t="s">
        <v>237</v>
      </c>
      <c r="B98" s="1" t="s">
        <v>238</v>
      </c>
      <c r="C98" s="1" t="s">
        <v>34</v>
      </c>
      <c r="D98" s="1" t="s">
        <v>30</v>
      </c>
      <c r="E98" s="1" t="s">
        <v>85</v>
      </c>
      <c r="F98" s="2" t="str">
        <f>HYPERLINK("https://api.nowcoder.com/v1/test-pdf/7AB90A1B49609C8E?paperId=17107324","https://api.nowcoder.com/v1/test-pdf/7AB90A1B49609C8E?paperId=17107324")</f>
        <v>https://api.nowcoder.com/v1/test-pdf/7AB90A1B49609C8E?paperId=17107324</v>
      </c>
    </row>
    <row r="99" ht="14.5" hidden="1" spans="1:6">
      <c r="A99" s="1" t="s">
        <v>239</v>
      </c>
      <c r="B99" s="1" t="s">
        <v>240</v>
      </c>
      <c r="C99" s="1" t="s">
        <v>34</v>
      </c>
      <c r="D99" s="1" t="s">
        <v>128</v>
      </c>
      <c r="E99" s="1" t="s">
        <v>27</v>
      </c>
      <c r="F99" s="2" t="str">
        <f>HYPERLINK("https://api.nowcoder.com/v1/test-pdf/FA89D8FC56B7EBFB?paperId=17107324","https://api.nowcoder.com/v1/test-pdf/FA89D8FC56B7EBFB?paperId=17107324")</f>
        <v>https://api.nowcoder.com/v1/test-pdf/FA89D8FC56B7EBFB?paperId=17107324</v>
      </c>
    </row>
    <row r="100" ht="14.5" spans="1:6">
      <c r="A100" s="1" t="s">
        <v>241</v>
      </c>
      <c r="B100" s="1" t="s">
        <v>242</v>
      </c>
      <c r="C100" s="1" t="s">
        <v>8</v>
      </c>
      <c r="D100" s="1" t="s">
        <v>39</v>
      </c>
      <c r="E100" s="1" t="s">
        <v>58</v>
      </c>
      <c r="F100" s="2" t="str">
        <f>HYPERLINK("https://api.nowcoder.com/v1/test-pdf/44AC41339E3EF134?paperId=17107324","https://api.nowcoder.com/v1/test-pdf/44AC41339E3EF134?paperId=17107324")</f>
        <v>https://api.nowcoder.com/v1/test-pdf/44AC41339E3EF134?paperId=17107324</v>
      </c>
    </row>
    <row r="101" ht="14.5" hidden="1" spans="1:6">
      <c r="A101" s="1" t="s">
        <v>243</v>
      </c>
      <c r="B101" s="1" t="s">
        <v>244</v>
      </c>
      <c r="C101" s="1" t="s">
        <v>34</v>
      </c>
      <c r="D101" s="1" t="s">
        <v>30</v>
      </c>
      <c r="E101" s="1" t="s">
        <v>23</v>
      </c>
      <c r="F101" s="2" t="str">
        <f>HYPERLINK("https://api.nowcoder.com/v1/test-pdf/E5A8C78D68FD45E2?paperId=17107324","https://api.nowcoder.com/v1/test-pdf/E5A8C78D68FD45E2?paperId=17107324")</f>
        <v>https://api.nowcoder.com/v1/test-pdf/E5A8C78D68FD45E2?paperId=17107324</v>
      </c>
    </row>
    <row r="102" ht="14.5" spans="1:6">
      <c r="A102" s="1" t="s">
        <v>245</v>
      </c>
      <c r="B102" s="1" t="s">
        <v>246</v>
      </c>
      <c r="C102" s="1" t="s">
        <v>8</v>
      </c>
      <c r="D102" s="1" t="s">
        <v>9</v>
      </c>
      <c r="E102" s="1" t="s">
        <v>17</v>
      </c>
      <c r="F102" s="2" t="str">
        <f>HYPERLINK("https://api.nowcoder.com/v1/test-pdf/264761168E09FC71?paperId=17107324","https://api.nowcoder.com/v1/test-pdf/264761168E09FC71?paperId=17107324")</f>
        <v>https://api.nowcoder.com/v1/test-pdf/264761168E09FC71?paperId=17107324</v>
      </c>
    </row>
    <row r="103" ht="14.5" hidden="1" spans="1:6">
      <c r="A103" s="1" t="s">
        <v>247</v>
      </c>
      <c r="B103" s="1" t="s">
        <v>248</v>
      </c>
      <c r="C103" s="1" t="s">
        <v>34</v>
      </c>
      <c r="D103" s="1" t="s">
        <v>39</v>
      </c>
      <c r="E103" s="1" t="s">
        <v>121</v>
      </c>
      <c r="F103" s="2" t="str">
        <f>HYPERLINK("https://api.nowcoder.com/v1/test-pdf/6C449F8F0F9D9699?paperId=17107324","https://api.nowcoder.com/v1/test-pdf/6C449F8F0F9D9699?paperId=17107324")</f>
        <v>https://api.nowcoder.com/v1/test-pdf/6C449F8F0F9D9699?paperId=17107324</v>
      </c>
    </row>
    <row r="104" ht="14.5" spans="1:6">
      <c r="A104" s="1" t="s">
        <v>249</v>
      </c>
      <c r="B104" s="1" t="s">
        <v>250</v>
      </c>
      <c r="C104" s="1" t="s">
        <v>8</v>
      </c>
      <c r="D104" s="1" t="s">
        <v>92</v>
      </c>
      <c r="E104" s="1" t="s">
        <v>23</v>
      </c>
      <c r="F104" s="2" t="str">
        <f>HYPERLINK("https://api.nowcoder.com/v1/test-pdf/9DC583BBFD44F9F0?paperId=17107324","https://api.nowcoder.com/v1/test-pdf/9DC583BBFD44F9F0?paperId=17107324")</f>
        <v>https://api.nowcoder.com/v1/test-pdf/9DC583BBFD44F9F0?paperId=17107324</v>
      </c>
    </row>
    <row r="105" ht="14.5" hidden="1" spans="1:6">
      <c r="A105" s="1" t="s">
        <v>251</v>
      </c>
      <c r="B105" s="1" t="s">
        <v>252</v>
      </c>
      <c r="C105" s="1" t="s">
        <v>163</v>
      </c>
      <c r="D105" s="1" t="s">
        <v>128</v>
      </c>
      <c r="E105" s="1" t="s">
        <v>49</v>
      </c>
      <c r="F105" s="2" t="str">
        <f>HYPERLINK("https://api.nowcoder.com/v1/test-pdf/2B1C0493ED77A4FB?paperId=17107324","https://api.nowcoder.com/v1/test-pdf/2B1C0493ED77A4FB?paperId=17107324")</f>
        <v>https://api.nowcoder.com/v1/test-pdf/2B1C0493ED77A4FB?paperId=17107324</v>
      </c>
    </row>
    <row r="106" ht="14.5" hidden="1" spans="1:6">
      <c r="A106" s="1" t="s">
        <v>253</v>
      </c>
      <c r="B106" s="1" t="s">
        <v>254</v>
      </c>
      <c r="C106" s="1" t="s">
        <v>22</v>
      </c>
      <c r="D106" s="1" t="s">
        <v>39</v>
      </c>
      <c r="E106" s="1" t="s">
        <v>121</v>
      </c>
      <c r="F106" s="2" t="str">
        <f>HYPERLINK("https://api.nowcoder.com/v1/test-pdf/5807A197C46244A8?paperId=17107324","https://api.nowcoder.com/v1/test-pdf/5807A197C46244A8?paperId=17107324")</f>
        <v>https://api.nowcoder.com/v1/test-pdf/5807A197C46244A8?paperId=17107324</v>
      </c>
    </row>
    <row r="107" ht="14.5" spans="1:6">
      <c r="A107" s="1" t="s">
        <v>255</v>
      </c>
      <c r="B107" s="1" t="s">
        <v>256</v>
      </c>
      <c r="C107" s="1" t="s">
        <v>8</v>
      </c>
      <c r="D107" s="1" t="s">
        <v>9</v>
      </c>
      <c r="E107" s="1" t="s">
        <v>17</v>
      </c>
      <c r="F107" s="2" t="str">
        <f>HYPERLINK("https://api.nowcoder.com/v1/test-pdf/A40F742FCCE39D35?paperId=17107324","https://api.nowcoder.com/v1/test-pdf/A40F742FCCE39D35?paperId=17107324")</f>
        <v>https://api.nowcoder.com/v1/test-pdf/A40F742FCCE39D35?paperId=17107324</v>
      </c>
    </row>
    <row r="108" ht="14.5" hidden="1" spans="1:6">
      <c r="A108" s="1" t="s">
        <v>257</v>
      </c>
      <c r="B108" s="1" t="s">
        <v>258</v>
      </c>
      <c r="C108" s="1" t="s">
        <v>163</v>
      </c>
      <c r="D108" s="1" t="s">
        <v>128</v>
      </c>
      <c r="E108" s="1" t="s">
        <v>136</v>
      </c>
      <c r="F108" s="2" t="str">
        <f>HYPERLINK("https://api.nowcoder.com/v1/test-pdf/67E90DFB920B6DB8?paperId=17107324","https://api.nowcoder.com/v1/test-pdf/67E90DFB920B6DB8?paperId=17107324")</f>
        <v>https://api.nowcoder.com/v1/test-pdf/67E90DFB920B6DB8?paperId=17107324</v>
      </c>
    </row>
    <row r="109" ht="14.5" hidden="1" spans="1:6">
      <c r="A109" s="1" t="s">
        <v>259</v>
      </c>
      <c r="B109" s="1" t="s">
        <v>260</v>
      </c>
      <c r="C109" s="1" t="s">
        <v>177</v>
      </c>
      <c r="D109" s="1" t="s">
        <v>9</v>
      </c>
      <c r="E109" s="1" t="s">
        <v>49</v>
      </c>
      <c r="F109" s="2" t="str">
        <f>HYPERLINK("https://api.nowcoder.com/v1/test-pdf/6BB6A98FEA3235C1?paperId=17107324","https://api.nowcoder.com/v1/test-pdf/6BB6A98FEA3235C1?paperId=17107324")</f>
        <v>https://api.nowcoder.com/v1/test-pdf/6BB6A98FEA3235C1?paperId=17107324</v>
      </c>
    </row>
    <row r="110" ht="14.5" spans="1:6">
      <c r="A110" s="1" t="s">
        <v>261</v>
      </c>
      <c r="B110" s="1" t="s">
        <v>262</v>
      </c>
      <c r="C110" s="1" t="s">
        <v>8</v>
      </c>
      <c r="D110" s="1" t="s">
        <v>9</v>
      </c>
      <c r="E110" s="1" t="s">
        <v>23</v>
      </c>
      <c r="F110" s="2" t="str">
        <f>HYPERLINK("https://api.nowcoder.com/v1/test-pdf/113816E492817A7D?paperId=17107324","https://api.nowcoder.com/v1/test-pdf/113816E492817A7D?paperId=17107324")</f>
        <v>https://api.nowcoder.com/v1/test-pdf/113816E492817A7D?paperId=17107324</v>
      </c>
    </row>
    <row r="111" ht="14.5" hidden="1" spans="1:6">
      <c r="A111" s="1" t="s">
        <v>263</v>
      </c>
      <c r="B111" s="1" t="s">
        <v>264</v>
      </c>
      <c r="C111" s="1" t="s">
        <v>177</v>
      </c>
      <c r="D111" s="1" t="s">
        <v>30</v>
      </c>
      <c r="E111" s="1" t="s">
        <v>61</v>
      </c>
      <c r="F111" s="2" t="str">
        <f>HYPERLINK("https://api.nowcoder.com/v1/test-pdf/7DD5C3DEF365A49C?paperId=17107324","https://api.nowcoder.com/v1/test-pdf/7DD5C3DEF365A49C?paperId=17107324")</f>
        <v>https://api.nowcoder.com/v1/test-pdf/7DD5C3DEF365A49C?paperId=17107324</v>
      </c>
    </row>
    <row r="112" ht="14.5" hidden="1" spans="1:6">
      <c r="A112" s="1" t="s">
        <v>265</v>
      </c>
      <c r="B112" s="1" t="s">
        <v>266</v>
      </c>
      <c r="C112" s="1" t="s">
        <v>22</v>
      </c>
      <c r="D112" s="1" t="s">
        <v>39</v>
      </c>
      <c r="E112" s="1" t="s">
        <v>66</v>
      </c>
      <c r="F112" s="2" t="str">
        <f>HYPERLINK("https://api.nowcoder.com/v1/test-pdf/955E33B0A5A722AD?paperId=17107324","https://api.nowcoder.com/v1/test-pdf/955E33B0A5A722AD?paperId=17107324")</f>
        <v>https://api.nowcoder.com/v1/test-pdf/955E33B0A5A722AD?paperId=17107324</v>
      </c>
    </row>
    <row r="113" ht="14.5" hidden="1" spans="1:6">
      <c r="A113" s="1" t="s">
        <v>267</v>
      </c>
      <c r="B113" s="1" t="s">
        <v>268</v>
      </c>
      <c r="C113" s="1" t="s">
        <v>34</v>
      </c>
      <c r="D113" s="1" t="s">
        <v>9</v>
      </c>
      <c r="E113" s="1" t="s">
        <v>85</v>
      </c>
      <c r="F113" s="2" t="str">
        <f>HYPERLINK("https://api.nowcoder.com/v1/test-pdf/0390EB23DCFD2870?paperId=17107324","https://api.nowcoder.com/v1/test-pdf/0390EB23DCFD2870?paperId=17107324")</f>
        <v>https://api.nowcoder.com/v1/test-pdf/0390EB23DCFD2870?paperId=17107324</v>
      </c>
    </row>
    <row r="114" ht="14.5" spans="1:6">
      <c r="A114" s="1" t="s">
        <v>269</v>
      </c>
      <c r="B114" s="1" t="s">
        <v>270</v>
      </c>
      <c r="C114" s="1" t="s">
        <v>8</v>
      </c>
      <c r="D114" s="1" t="s">
        <v>9</v>
      </c>
      <c r="E114" s="1" t="s">
        <v>166</v>
      </c>
      <c r="F114" s="2" t="str">
        <f>HYPERLINK("https://api.nowcoder.com/v1/test-pdf/07D161A86678B36A?paperId=17107324","https://api.nowcoder.com/v1/test-pdf/07D161A86678B36A?paperId=17107324")</f>
        <v>https://api.nowcoder.com/v1/test-pdf/07D161A86678B36A?paperId=17107324</v>
      </c>
    </row>
    <row r="115" ht="14.5" hidden="1" spans="1:6">
      <c r="A115" s="1" t="s">
        <v>271</v>
      </c>
      <c r="B115" s="1" t="s">
        <v>272</v>
      </c>
      <c r="C115" s="1" t="s">
        <v>34</v>
      </c>
      <c r="D115" s="1" t="s">
        <v>128</v>
      </c>
      <c r="E115" s="1" t="s">
        <v>27</v>
      </c>
      <c r="F115" s="2" t="str">
        <f>HYPERLINK("https://api.nowcoder.com/v1/test-pdf/CF26DE30D00182C1?paperId=17107324","https://api.nowcoder.com/v1/test-pdf/CF26DE30D00182C1?paperId=17107324")</f>
        <v>https://api.nowcoder.com/v1/test-pdf/CF26DE30D00182C1?paperId=17107324</v>
      </c>
    </row>
    <row r="116" ht="14.5" hidden="1" spans="1:6">
      <c r="A116" s="1" t="s">
        <v>273</v>
      </c>
      <c r="B116" s="1" t="s">
        <v>274</v>
      </c>
      <c r="C116" s="1" t="s">
        <v>34</v>
      </c>
      <c r="D116" s="1" t="s">
        <v>39</v>
      </c>
      <c r="E116" s="1" t="s">
        <v>31</v>
      </c>
      <c r="F116" s="2" t="str">
        <f>HYPERLINK("https://api.nowcoder.com/v1/test-pdf/5F14755EEEF267EF?paperId=17107324","https://api.nowcoder.com/v1/test-pdf/5F14755EEEF267EF?paperId=17107324")</f>
        <v>https://api.nowcoder.com/v1/test-pdf/5F14755EEEF267EF?paperId=17107324</v>
      </c>
    </row>
    <row r="117" ht="14.5" spans="1:6">
      <c r="A117" s="1" t="s">
        <v>275</v>
      </c>
      <c r="B117" s="1" t="s">
        <v>276</v>
      </c>
      <c r="C117" s="1" t="s">
        <v>8</v>
      </c>
      <c r="D117" s="1" t="s">
        <v>13</v>
      </c>
      <c r="E117" s="1" t="s">
        <v>277</v>
      </c>
      <c r="F117" s="2" t="str">
        <f>HYPERLINK("https://api.nowcoder.com/v1/test-pdf/0A526CE8E3214FDD?paperId=17107324","https://api.nowcoder.com/v1/test-pdf/0A526CE8E3214FDD?paperId=17107324")</f>
        <v>https://api.nowcoder.com/v1/test-pdf/0A526CE8E3214FDD?paperId=17107324</v>
      </c>
    </row>
    <row r="118" ht="14.5" hidden="1" spans="1:6">
      <c r="A118" s="1" t="s">
        <v>278</v>
      </c>
      <c r="B118" s="1" t="s">
        <v>279</v>
      </c>
      <c r="C118" s="1" t="s">
        <v>22</v>
      </c>
      <c r="D118" s="1" t="s">
        <v>39</v>
      </c>
      <c r="E118" s="1" t="s">
        <v>61</v>
      </c>
      <c r="F118" s="2" t="str">
        <f>HYPERLINK("https://api.nowcoder.com/v1/test-pdf/7996577593F0C11B?paperId=17107324","https://api.nowcoder.com/v1/test-pdf/7996577593F0C11B?paperId=17107324")</f>
        <v>https://api.nowcoder.com/v1/test-pdf/7996577593F0C11B?paperId=17107324</v>
      </c>
    </row>
    <row r="119" ht="14.5" hidden="1" spans="1:6">
      <c r="A119" s="1" t="s">
        <v>280</v>
      </c>
      <c r="B119" s="1" t="s">
        <v>281</v>
      </c>
      <c r="C119" s="1" t="s">
        <v>34</v>
      </c>
      <c r="D119" s="1" t="s">
        <v>9</v>
      </c>
      <c r="E119" s="1" t="s">
        <v>23</v>
      </c>
      <c r="F119" s="2" t="str">
        <f>HYPERLINK("https://api.nowcoder.com/v1/test-pdf/0C71C3BCB6AC65B3?paperId=17107324","https://api.nowcoder.com/v1/test-pdf/0C71C3BCB6AC65B3?paperId=17107324")</f>
        <v>https://api.nowcoder.com/v1/test-pdf/0C71C3BCB6AC65B3?paperId=17107324</v>
      </c>
    </row>
    <row r="120" ht="14.5" hidden="1" spans="1:6">
      <c r="A120" s="1" t="s">
        <v>282</v>
      </c>
      <c r="B120" s="1" t="s">
        <v>283</v>
      </c>
      <c r="C120" s="1" t="s">
        <v>163</v>
      </c>
      <c r="D120" s="1" t="s">
        <v>128</v>
      </c>
      <c r="E120" s="1" t="s">
        <v>166</v>
      </c>
      <c r="F120" s="2" t="str">
        <f>HYPERLINK("https://api.nowcoder.com/v1/test-pdf/8185DAD9C9609719?paperId=17107324","https://api.nowcoder.com/v1/test-pdf/8185DAD9C9609719?paperId=17107324")</f>
        <v>https://api.nowcoder.com/v1/test-pdf/8185DAD9C9609719?paperId=17107324</v>
      </c>
    </row>
  </sheetData>
  <autoFilter ref="A1:F120">
    <filterColumn colId="2">
      <customFilters>
        <customFilter operator="equal" val="2020大四春招冲刺班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12784</cp:lastModifiedBy>
  <dcterms:created xsi:type="dcterms:W3CDTF">2020-11-30T03:15:00Z</dcterms:created>
  <dcterms:modified xsi:type="dcterms:W3CDTF">2020-11-30T03:27:09Z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