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详情" sheetId="2" r:id="rId1"/>
  </sheets>
  <definedNames>
    <definedName name="_xlnm._FilterDatabase" localSheetId="0" hidden="1">详情!$A$1:$E$128</definedName>
  </definedNames>
  <calcPr calcId="144525"/>
</workbook>
</file>

<file path=xl/sharedStrings.xml><?xml version="1.0" encoding="utf-8"?>
<sst xmlns="http://schemas.openxmlformats.org/spreadsheetml/2006/main" count="513" uniqueCount="183">
  <si>
    <t>姓名</t>
  </si>
  <si>
    <t>职位</t>
  </si>
  <si>
    <t>学校</t>
  </si>
  <si>
    <t>总成绩(试卷总分100)</t>
  </si>
  <si>
    <t>成绩报告PDF</t>
  </si>
  <si>
    <t>徐桂花</t>
  </si>
  <si>
    <t>临潼Java春招复习班</t>
  </si>
  <si>
    <t>西安科技大学</t>
  </si>
  <si>
    <t>0.0</t>
  </si>
  <si>
    <t>向安然</t>
  </si>
  <si>
    <t>西安工程大学</t>
  </si>
  <si>
    <t>90.0</t>
  </si>
  <si>
    <t>王奥华</t>
  </si>
  <si>
    <t>2020大四春招冲刺班</t>
  </si>
  <si>
    <t>陕西科技大学</t>
  </si>
  <si>
    <t>75.0</t>
  </si>
  <si>
    <t>邹双双</t>
  </si>
  <si>
    <t>Java40班</t>
  </si>
  <si>
    <t>西安工业大学</t>
  </si>
  <si>
    <t>雷浩杰</t>
  </si>
  <si>
    <t>70.0</t>
  </si>
  <si>
    <t>李浩</t>
  </si>
  <si>
    <t>85.0</t>
  </si>
  <si>
    <t>苟李阳</t>
  </si>
  <si>
    <t>95.0</t>
  </si>
  <si>
    <t>梅力</t>
  </si>
  <si>
    <t>李冠琛</t>
  </si>
  <si>
    <t>80.0</t>
  </si>
  <si>
    <t>朱星光</t>
  </si>
  <si>
    <t>朱刚</t>
  </si>
  <si>
    <t>梅运华</t>
  </si>
  <si>
    <t>胡文科</t>
  </si>
  <si>
    <t>西安理工大学</t>
  </si>
  <si>
    <t>60.0</t>
  </si>
  <si>
    <t>武凯</t>
  </si>
  <si>
    <t>谭钰</t>
  </si>
  <si>
    <t>35.0</t>
  </si>
  <si>
    <t>杨欣雨</t>
  </si>
  <si>
    <t>45.0</t>
  </si>
  <si>
    <t>任栋</t>
  </si>
  <si>
    <t>77.5</t>
  </si>
  <si>
    <t>陈旺旺</t>
  </si>
  <si>
    <t>30.0</t>
  </si>
  <si>
    <t>陈祥</t>
  </si>
  <si>
    <t>张佳乐</t>
  </si>
  <si>
    <t>李育欢</t>
  </si>
  <si>
    <t>李文涛</t>
  </si>
  <si>
    <t>何继龙</t>
  </si>
  <si>
    <t>姜凯</t>
  </si>
  <si>
    <t>华中师范大学</t>
  </si>
  <si>
    <t>徐文青</t>
  </si>
  <si>
    <t>陈一坤</t>
  </si>
  <si>
    <t>西京学院</t>
  </si>
  <si>
    <t>15.0</t>
  </si>
  <si>
    <t>曹先丽</t>
  </si>
  <si>
    <t>邹子娟</t>
  </si>
  <si>
    <t>袁媛</t>
  </si>
  <si>
    <t>沈翰超</t>
  </si>
  <si>
    <t>西安邮电大学</t>
  </si>
  <si>
    <t>申欢欢</t>
  </si>
  <si>
    <t>许馨丹</t>
  </si>
  <si>
    <t>黄卓琳</t>
  </si>
  <si>
    <t>王咪</t>
  </si>
  <si>
    <t>陈云浩</t>
  </si>
  <si>
    <t>白瑶瑶</t>
  </si>
  <si>
    <t>屈萌</t>
  </si>
  <si>
    <t>邮电Java春招复习班</t>
  </si>
  <si>
    <t>张丁玉</t>
  </si>
  <si>
    <t>董昭</t>
  </si>
  <si>
    <t>杨彤</t>
  </si>
  <si>
    <t>西安财经大学</t>
  </si>
  <si>
    <t>张浩</t>
  </si>
  <si>
    <t>西安职业技术学院</t>
  </si>
  <si>
    <t>许文文</t>
  </si>
  <si>
    <t>陈阳</t>
  </si>
  <si>
    <t>宋帅</t>
  </si>
  <si>
    <t>火箭2班</t>
  </si>
  <si>
    <t>罗丹</t>
  </si>
  <si>
    <t>北郊Java春招复习班</t>
  </si>
  <si>
    <t>65.0</t>
  </si>
  <si>
    <t>林嘉康</t>
  </si>
  <si>
    <t>王雪慧</t>
  </si>
  <si>
    <t>裴梦倩</t>
  </si>
  <si>
    <t>曹媛希</t>
  </si>
  <si>
    <t>周宇轩</t>
  </si>
  <si>
    <t>张丹莹</t>
  </si>
  <si>
    <t>邢雨雨</t>
  </si>
  <si>
    <t>37.5</t>
  </si>
  <si>
    <t>王亚如</t>
  </si>
  <si>
    <t>20.0</t>
  </si>
  <si>
    <t>辛蒙号</t>
  </si>
  <si>
    <t>100.0</t>
  </si>
  <si>
    <t>孙豪</t>
  </si>
  <si>
    <t>57班</t>
  </si>
  <si>
    <t>陈晓亚</t>
  </si>
  <si>
    <t>孙洁</t>
  </si>
  <si>
    <t>86.7</t>
  </si>
  <si>
    <t>乔邦朔</t>
  </si>
  <si>
    <t>李岩</t>
  </si>
  <si>
    <t>62.5</t>
  </si>
  <si>
    <t>赵进</t>
  </si>
  <si>
    <t>张勃华</t>
  </si>
  <si>
    <t>张伟</t>
  </si>
  <si>
    <t>曹佳豪</t>
  </si>
  <si>
    <t>32.5</t>
  </si>
  <si>
    <t>张艺衡</t>
  </si>
  <si>
    <t>61.7</t>
  </si>
  <si>
    <t>陈沁菲</t>
  </si>
  <si>
    <t>张心飞</t>
  </si>
  <si>
    <t>赵倩</t>
  </si>
  <si>
    <t>苟和章</t>
  </si>
  <si>
    <t>72.5</t>
  </si>
  <si>
    <t>马翔宇</t>
  </si>
  <si>
    <t>封佳敏</t>
  </si>
  <si>
    <t>董天石</t>
  </si>
  <si>
    <t>晁昺恺</t>
  </si>
  <si>
    <t>西北民族大学</t>
  </si>
  <si>
    <t>王楠</t>
  </si>
  <si>
    <t>陕西理工大学</t>
  </si>
  <si>
    <t>贺微</t>
  </si>
  <si>
    <t>刘晨</t>
  </si>
  <si>
    <t>魏涛</t>
  </si>
  <si>
    <t>黄可</t>
  </si>
  <si>
    <t>高建平</t>
  </si>
  <si>
    <t>赵旭斌</t>
  </si>
  <si>
    <t>张炉文</t>
  </si>
  <si>
    <t>陈治宇</t>
  </si>
  <si>
    <t>惠宇星</t>
  </si>
  <si>
    <t>罗卫东</t>
  </si>
  <si>
    <t>吴润楠</t>
  </si>
  <si>
    <t>王哲林</t>
  </si>
  <si>
    <t>5.0</t>
  </si>
  <si>
    <t>胡苏秦</t>
  </si>
  <si>
    <t>谢嘉文</t>
  </si>
  <si>
    <t>李明国</t>
  </si>
  <si>
    <t>梁轩</t>
  </si>
  <si>
    <t>王奥雪</t>
  </si>
  <si>
    <t>徐文</t>
  </si>
  <si>
    <t>姚月西</t>
  </si>
  <si>
    <t>元琦</t>
  </si>
  <si>
    <t>宋寒冬</t>
  </si>
  <si>
    <t>韩瑞龙</t>
  </si>
  <si>
    <t>程亮亮</t>
  </si>
  <si>
    <t>夏宇科</t>
  </si>
  <si>
    <t>82.5</t>
  </si>
  <si>
    <t>王江龙</t>
  </si>
  <si>
    <t>陈子鹏</t>
  </si>
  <si>
    <t>熊宏宇</t>
  </si>
  <si>
    <t>胡逸斐</t>
  </si>
  <si>
    <t>40.0</t>
  </si>
  <si>
    <t>杜秋雨</t>
  </si>
  <si>
    <t>66.7</t>
  </si>
  <si>
    <t>闵逸</t>
  </si>
  <si>
    <t>25.0</t>
  </si>
  <si>
    <t>李冲</t>
  </si>
  <si>
    <t>财大Java春招复习班</t>
  </si>
  <si>
    <t>蒲兴阳</t>
  </si>
  <si>
    <t>张书光</t>
  </si>
  <si>
    <t>史威震</t>
  </si>
  <si>
    <t>张彪</t>
  </si>
  <si>
    <t>于康乐</t>
  </si>
  <si>
    <t>87.5</t>
  </si>
  <si>
    <t>薛金娥</t>
  </si>
  <si>
    <t>张博轩</t>
  </si>
  <si>
    <t>张媛</t>
  </si>
  <si>
    <t>马有礼</t>
  </si>
  <si>
    <t>付锦飞</t>
  </si>
  <si>
    <t>重庆邮电大学</t>
  </si>
  <si>
    <t>陈佳佳</t>
  </si>
  <si>
    <t>唐紫薇</t>
  </si>
  <si>
    <t>解淇茹</t>
  </si>
  <si>
    <t>李若彤</t>
  </si>
  <si>
    <t>李萌</t>
  </si>
  <si>
    <t>高飞</t>
  </si>
  <si>
    <t>冶军</t>
  </si>
  <si>
    <t>曹泽予</t>
  </si>
  <si>
    <t>全媛渊</t>
  </si>
  <si>
    <t>贾自慧</t>
  </si>
  <si>
    <t>王江</t>
  </si>
  <si>
    <t>杨惠语</t>
  </si>
  <si>
    <t>Java31班</t>
  </si>
  <si>
    <t>赵毅恒</t>
  </si>
  <si>
    <t>10.0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</si>
</sst>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28"/>
  <sheetViews>
    <sheetView tabSelected="1" workbookViewId="0">
      <selection activeCell="B1" sqref="B1"/>
    </sheetView>
  </sheetViews>
  <sheetFormatPr defaultColWidth="9" defaultRowHeight="14" outlineLevelCol="4"/>
  <cols>
    <col min="1" max="4" width="20" customWidth="1"/>
    <col min="5" max="5" width="10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5" hidden="1" spans="1:5">
      <c r="A2" s="1" t="s">
        <v>5</v>
      </c>
      <c r="B2" s="1" t="s">
        <v>6</v>
      </c>
      <c r="C2" s="1" t="s">
        <v>7</v>
      </c>
      <c r="D2" s="1" t="s">
        <v>8</v>
      </c>
      <c r="E2" s="2" t="str">
        <f>HYPERLINK("https://api.nowcoder.com/v1/test-pdf/94F236898869D39E?paperId=17107580","https://api.nowcoder.com/v1/test-pdf/94F236898869D39E?paperId=17107580")</f>
        <v>https://api.nowcoder.com/v1/test-pdf/94F236898869D39E?paperId=17107580</v>
      </c>
    </row>
    <row r="3" ht="14.5" hidden="1" spans="1:5">
      <c r="A3" s="1" t="s">
        <v>9</v>
      </c>
      <c r="B3" s="1" t="s">
        <v>6</v>
      </c>
      <c r="C3" s="1" t="s">
        <v>10</v>
      </c>
      <c r="D3" s="1" t="s">
        <v>11</v>
      </c>
      <c r="E3" s="2" t="str">
        <f>HYPERLINK("https://api.nowcoder.com/v1/test-pdf/72E49F35DE083291?paperId=17107580","https://api.nowcoder.com/v1/test-pdf/72E49F35DE083291?paperId=17107580")</f>
        <v>https://api.nowcoder.com/v1/test-pdf/72E49F35DE083291?paperId=17107580</v>
      </c>
    </row>
    <row r="4" ht="14.5" spans="1:5">
      <c r="A4" s="1" t="s">
        <v>12</v>
      </c>
      <c r="B4" s="1" t="s">
        <v>13</v>
      </c>
      <c r="C4" s="1" t="s">
        <v>14</v>
      </c>
      <c r="D4" s="1" t="s">
        <v>15</v>
      </c>
      <c r="E4" s="2" t="str">
        <f>HYPERLINK("https://api.nowcoder.com/v1/test-pdf/4E23EDD4CE5F4DEA?paperId=17107580","https://api.nowcoder.com/v1/test-pdf/4E23EDD4CE5F4DEA?paperId=17107580")</f>
        <v>https://api.nowcoder.com/v1/test-pdf/4E23EDD4CE5F4DEA?paperId=17107580</v>
      </c>
    </row>
    <row r="5" ht="14.5" hidden="1" spans="1:5">
      <c r="A5" s="1" t="s">
        <v>16</v>
      </c>
      <c r="B5" s="1" t="s">
        <v>17</v>
      </c>
      <c r="C5" s="1" t="s">
        <v>18</v>
      </c>
      <c r="D5" s="1" t="s">
        <v>11</v>
      </c>
      <c r="E5" s="2" t="str">
        <f>HYPERLINK("https://api.nowcoder.com/v1/test-pdf/41443EBEC1E69533?paperId=17107580","https://api.nowcoder.com/v1/test-pdf/41443EBEC1E69533?paperId=17107580")</f>
        <v>https://api.nowcoder.com/v1/test-pdf/41443EBEC1E69533?paperId=17107580</v>
      </c>
    </row>
    <row r="6" ht="14.5" hidden="1" spans="1:5">
      <c r="A6" s="1" t="s">
        <v>19</v>
      </c>
      <c r="B6" s="1" t="s">
        <v>17</v>
      </c>
      <c r="C6" s="1" t="s">
        <v>14</v>
      </c>
      <c r="D6" s="1" t="s">
        <v>20</v>
      </c>
      <c r="E6" s="2" t="str">
        <f>HYPERLINK("https://api.nowcoder.com/v1/test-pdf/1729997A852B6074?paperId=17107580","https://api.nowcoder.com/v1/test-pdf/1729997A852B6074?paperId=17107580")</f>
        <v>https://api.nowcoder.com/v1/test-pdf/1729997A852B6074?paperId=17107580</v>
      </c>
    </row>
    <row r="7" ht="14.5" spans="1:5">
      <c r="A7" s="1" t="s">
        <v>21</v>
      </c>
      <c r="B7" s="1" t="s">
        <v>13</v>
      </c>
      <c r="C7" s="1" t="s">
        <v>14</v>
      </c>
      <c r="D7" s="1" t="s">
        <v>22</v>
      </c>
      <c r="E7" s="2" t="str">
        <f>HYPERLINK("https://api.nowcoder.com/v1/test-pdf/6875FB308A0CC184?paperId=17107580","https://api.nowcoder.com/v1/test-pdf/6875FB308A0CC184?paperId=17107580")</f>
        <v>https://api.nowcoder.com/v1/test-pdf/6875FB308A0CC184?paperId=17107580</v>
      </c>
    </row>
    <row r="8" ht="14.5" spans="1:5">
      <c r="A8" s="1" t="s">
        <v>23</v>
      </c>
      <c r="B8" s="1" t="s">
        <v>13</v>
      </c>
      <c r="C8" s="1" t="s">
        <v>18</v>
      </c>
      <c r="D8" s="1" t="s">
        <v>24</v>
      </c>
      <c r="E8" s="2" t="str">
        <f>HYPERLINK("https://api.nowcoder.com/v1/test-pdf/9FD90DEFBD60293C?paperId=17107580","https://api.nowcoder.com/v1/test-pdf/9FD90DEFBD60293C?paperId=17107580")</f>
        <v>https://api.nowcoder.com/v1/test-pdf/9FD90DEFBD60293C?paperId=17107580</v>
      </c>
    </row>
    <row r="9" ht="14.5" hidden="1" spans="1:5">
      <c r="A9" s="1" t="s">
        <v>25</v>
      </c>
      <c r="B9" s="1" t="s">
        <v>17</v>
      </c>
      <c r="C9" s="1" t="s">
        <v>14</v>
      </c>
      <c r="D9" s="1" t="s">
        <v>15</v>
      </c>
      <c r="E9" s="2" t="str">
        <f>HYPERLINK("https://api.nowcoder.com/v1/test-pdf/08975B651166FDFD?paperId=17107580","https://api.nowcoder.com/v1/test-pdf/08975B651166FDFD?paperId=17107580")</f>
        <v>https://api.nowcoder.com/v1/test-pdf/08975B651166FDFD?paperId=17107580</v>
      </c>
    </row>
    <row r="10" ht="14.5" hidden="1" spans="1:5">
      <c r="A10" s="1" t="s">
        <v>26</v>
      </c>
      <c r="B10" s="1" t="s">
        <v>17</v>
      </c>
      <c r="C10" s="1" t="s">
        <v>7</v>
      </c>
      <c r="D10" s="1" t="s">
        <v>27</v>
      </c>
      <c r="E10" s="2" t="str">
        <f>HYPERLINK("https://api.nowcoder.com/v1/test-pdf/4D0EFBE318A1EC61?paperId=17107580","https://api.nowcoder.com/v1/test-pdf/4D0EFBE318A1EC61?paperId=17107580")</f>
        <v>https://api.nowcoder.com/v1/test-pdf/4D0EFBE318A1EC61?paperId=17107580</v>
      </c>
    </row>
    <row r="11" ht="14.5" spans="1:5">
      <c r="A11" s="1" t="s">
        <v>28</v>
      </c>
      <c r="B11" s="1" t="s">
        <v>13</v>
      </c>
      <c r="C11" s="1" t="s">
        <v>18</v>
      </c>
      <c r="D11" s="1" t="s">
        <v>15</v>
      </c>
      <c r="E11" s="2" t="str">
        <f>HYPERLINK("https://api.nowcoder.com/v1/test-pdf/89A0541050CE34F6?paperId=17107580","https://api.nowcoder.com/v1/test-pdf/89A0541050CE34F6?paperId=17107580")</f>
        <v>https://api.nowcoder.com/v1/test-pdf/89A0541050CE34F6?paperId=17107580</v>
      </c>
    </row>
    <row r="12" ht="14.5" spans="1:5">
      <c r="A12" s="1" t="s">
        <v>29</v>
      </c>
      <c r="B12" s="1" t="s">
        <v>13</v>
      </c>
      <c r="C12" s="1" t="s">
        <v>14</v>
      </c>
      <c r="D12" s="1" t="s">
        <v>22</v>
      </c>
      <c r="E12" s="2" t="str">
        <f>HYPERLINK("https://api.nowcoder.com/v1/test-pdf/5007AF6A368BC26A?paperId=17107580","https://api.nowcoder.com/v1/test-pdf/5007AF6A368BC26A?paperId=17107580")</f>
        <v>https://api.nowcoder.com/v1/test-pdf/5007AF6A368BC26A?paperId=17107580</v>
      </c>
    </row>
    <row r="13" ht="14.5" spans="1:5">
      <c r="A13" s="1" t="s">
        <v>30</v>
      </c>
      <c r="B13" s="1" t="s">
        <v>13</v>
      </c>
      <c r="C13" s="1" t="s">
        <v>18</v>
      </c>
      <c r="D13" s="1" t="s">
        <v>15</v>
      </c>
      <c r="E13" s="2" t="str">
        <f>HYPERLINK("https://api.nowcoder.com/v1/test-pdf/DF0BAB5E64740DA4?paperId=17107580","https://api.nowcoder.com/v1/test-pdf/DF0BAB5E64740DA4?paperId=17107580")</f>
        <v>https://api.nowcoder.com/v1/test-pdf/DF0BAB5E64740DA4?paperId=17107580</v>
      </c>
    </row>
    <row r="14" ht="14.5" spans="1:5">
      <c r="A14" s="1" t="s">
        <v>31</v>
      </c>
      <c r="B14" s="1" t="s">
        <v>13</v>
      </c>
      <c r="C14" s="1" t="s">
        <v>32</v>
      </c>
      <c r="D14" s="1" t="s">
        <v>33</v>
      </c>
      <c r="E14" s="2" t="str">
        <f>HYPERLINK("https://api.nowcoder.com/v1/test-pdf/AEF8FA9095FD7F8E?paperId=17107580","https://api.nowcoder.com/v1/test-pdf/AEF8FA9095FD7F8E?paperId=17107580")</f>
        <v>https://api.nowcoder.com/v1/test-pdf/AEF8FA9095FD7F8E?paperId=17107580</v>
      </c>
    </row>
    <row r="15" ht="14.5" spans="1:5">
      <c r="A15" s="1" t="s">
        <v>34</v>
      </c>
      <c r="B15" s="1" t="s">
        <v>13</v>
      </c>
      <c r="C15" s="1" t="s">
        <v>14</v>
      </c>
      <c r="D15" s="1" t="s">
        <v>11</v>
      </c>
      <c r="E15" s="2" t="str">
        <f>HYPERLINK("https://api.nowcoder.com/v1/test-pdf/34404E2A40B6021A?paperId=17107580","https://api.nowcoder.com/v1/test-pdf/34404E2A40B6021A?paperId=17107580")</f>
        <v>https://api.nowcoder.com/v1/test-pdf/34404E2A40B6021A?paperId=17107580</v>
      </c>
    </row>
    <row r="16" ht="14.5" hidden="1" spans="1:5">
      <c r="A16" s="1" t="s">
        <v>35</v>
      </c>
      <c r="B16" s="1" t="s">
        <v>17</v>
      </c>
      <c r="C16" s="1" t="s">
        <v>14</v>
      </c>
      <c r="D16" s="1" t="s">
        <v>36</v>
      </c>
      <c r="E16" s="2" t="str">
        <f>HYPERLINK("https://api.nowcoder.com/v1/test-pdf/14DC8CB3A812A88E?paperId=17107580","https://api.nowcoder.com/v1/test-pdf/14DC8CB3A812A88E?paperId=17107580")</f>
        <v>https://api.nowcoder.com/v1/test-pdf/14DC8CB3A812A88E?paperId=17107580</v>
      </c>
    </row>
    <row r="17" ht="14.5" hidden="1" spans="1:5">
      <c r="A17" s="1" t="s">
        <v>37</v>
      </c>
      <c r="B17" s="1" t="s">
        <v>6</v>
      </c>
      <c r="C17" s="1" t="s">
        <v>7</v>
      </c>
      <c r="D17" s="1" t="s">
        <v>38</v>
      </c>
      <c r="E17" s="2" t="str">
        <f>HYPERLINK("https://api.nowcoder.com/v1/test-pdf/56D3D48F8C2CE367?paperId=17107580","https://api.nowcoder.com/v1/test-pdf/56D3D48F8C2CE367?paperId=17107580")</f>
        <v>https://api.nowcoder.com/v1/test-pdf/56D3D48F8C2CE367?paperId=17107580</v>
      </c>
    </row>
    <row r="18" ht="14.5" spans="1:5">
      <c r="A18" s="1" t="s">
        <v>39</v>
      </c>
      <c r="B18" s="1" t="s">
        <v>13</v>
      </c>
      <c r="C18" s="1" t="s">
        <v>32</v>
      </c>
      <c r="D18" s="1" t="s">
        <v>40</v>
      </c>
      <c r="E18" s="2" t="str">
        <f>HYPERLINK("https://api.nowcoder.com/v1/test-pdf/939238755ADFB232?paperId=17107580","https://api.nowcoder.com/v1/test-pdf/939238755ADFB232?paperId=17107580")</f>
        <v>https://api.nowcoder.com/v1/test-pdf/939238755ADFB232?paperId=17107580</v>
      </c>
    </row>
    <row r="19" ht="14.5" hidden="1" spans="1:5">
      <c r="A19" s="1" t="s">
        <v>41</v>
      </c>
      <c r="B19" s="1" t="s">
        <v>6</v>
      </c>
      <c r="C19" s="1" t="s">
        <v>10</v>
      </c>
      <c r="D19" s="1" t="s">
        <v>42</v>
      </c>
      <c r="E19" s="2" t="str">
        <f>HYPERLINK("https://api.nowcoder.com/v1/test-pdf/6B5B98432B8873D0?paperId=17107580","https://api.nowcoder.com/v1/test-pdf/6B5B98432B8873D0?paperId=17107580")</f>
        <v>https://api.nowcoder.com/v1/test-pdf/6B5B98432B8873D0?paperId=17107580</v>
      </c>
    </row>
    <row r="20" ht="14.5" hidden="1" spans="1:5">
      <c r="A20" s="1" t="s">
        <v>43</v>
      </c>
      <c r="B20" s="1" t="s">
        <v>6</v>
      </c>
      <c r="C20" s="1" t="s">
        <v>10</v>
      </c>
      <c r="D20" s="1" t="s">
        <v>20</v>
      </c>
      <c r="E20" s="2" t="str">
        <f>HYPERLINK("https://api.nowcoder.com/v1/test-pdf/460E983695541437?paperId=17107580","https://api.nowcoder.com/v1/test-pdf/460E983695541437?paperId=17107580")</f>
        <v>https://api.nowcoder.com/v1/test-pdf/460E983695541437?paperId=17107580</v>
      </c>
    </row>
    <row r="21" ht="14.5" hidden="1" spans="1:5">
      <c r="A21" s="1" t="s">
        <v>44</v>
      </c>
      <c r="B21" s="1" t="s">
        <v>17</v>
      </c>
      <c r="C21" s="1" t="s">
        <v>14</v>
      </c>
      <c r="D21" s="1" t="s">
        <v>15</v>
      </c>
      <c r="E21" s="2" t="str">
        <f>HYPERLINK("https://api.nowcoder.com/v1/test-pdf/15A30498DF515BE1?paperId=17107580","https://api.nowcoder.com/v1/test-pdf/15A30498DF515BE1?paperId=17107580")</f>
        <v>https://api.nowcoder.com/v1/test-pdf/15A30498DF515BE1?paperId=17107580</v>
      </c>
    </row>
    <row r="22" ht="14.5" hidden="1" spans="1:5">
      <c r="A22" s="1" t="s">
        <v>45</v>
      </c>
      <c r="B22" s="1" t="s">
        <v>17</v>
      </c>
      <c r="C22" s="1" t="s">
        <v>7</v>
      </c>
      <c r="D22" s="1" t="s">
        <v>11</v>
      </c>
      <c r="E22" s="2" t="str">
        <f>HYPERLINK("https://api.nowcoder.com/v1/test-pdf/661E7DB1D32545FB?paperId=17107580","https://api.nowcoder.com/v1/test-pdf/661E7DB1D32545FB?paperId=17107580")</f>
        <v>https://api.nowcoder.com/v1/test-pdf/661E7DB1D32545FB?paperId=17107580</v>
      </c>
    </row>
    <row r="23" ht="14.5" spans="1:5">
      <c r="A23" s="1" t="s">
        <v>46</v>
      </c>
      <c r="B23" s="1" t="s">
        <v>13</v>
      </c>
      <c r="C23" s="1" t="s">
        <v>18</v>
      </c>
      <c r="D23" s="1" t="s">
        <v>20</v>
      </c>
      <c r="E23" s="2" t="str">
        <f>HYPERLINK("https://api.nowcoder.com/v1/test-pdf/58D477A1B3FC9295?paperId=17107580","https://api.nowcoder.com/v1/test-pdf/58D477A1B3FC9295?paperId=17107580")</f>
        <v>https://api.nowcoder.com/v1/test-pdf/58D477A1B3FC9295?paperId=17107580</v>
      </c>
    </row>
    <row r="24" ht="14.5" spans="1:5">
      <c r="A24" s="1" t="s">
        <v>47</v>
      </c>
      <c r="B24" s="1" t="s">
        <v>13</v>
      </c>
      <c r="C24" s="1" t="s">
        <v>7</v>
      </c>
      <c r="D24" s="1" t="s">
        <v>22</v>
      </c>
      <c r="E24" s="2" t="str">
        <f>HYPERLINK("https://api.nowcoder.com/v1/test-pdf/F9892014F55AFE9B?paperId=17107580","https://api.nowcoder.com/v1/test-pdf/F9892014F55AFE9B?paperId=17107580")</f>
        <v>https://api.nowcoder.com/v1/test-pdf/F9892014F55AFE9B?paperId=17107580</v>
      </c>
    </row>
    <row r="25" ht="14.5" spans="1:5">
      <c r="A25" s="1" t="s">
        <v>48</v>
      </c>
      <c r="B25" s="1" t="s">
        <v>13</v>
      </c>
      <c r="C25" s="1" t="s">
        <v>49</v>
      </c>
      <c r="D25" s="1" t="s">
        <v>15</v>
      </c>
      <c r="E25" s="2" t="str">
        <f>HYPERLINK("https://api.nowcoder.com/v1/test-pdf/D8159A5074FFBF1F?paperId=17107580","https://api.nowcoder.com/v1/test-pdf/D8159A5074FFBF1F?paperId=17107580")</f>
        <v>https://api.nowcoder.com/v1/test-pdf/D8159A5074FFBF1F?paperId=17107580</v>
      </c>
    </row>
    <row r="26" ht="14.5" spans="1:5">
      <c r="A26" s="1" t="s">
        <v>50</v>
      </c>
      <c r="B26" s="1" t="s">
        <v>13</v>
      </c>
      <c r="C26" s="1" t="s">
        <v>10</v>
      </c>
      <c r="D26" s="1" t="s">
        <v>27</v>
      </c>
      <c r="E26" s="2" t="str">
        <f>HYPERLINK("https://api.nowcoder.com/v1/test-pdf/B55B8C954F78B883?paperId=17107580","https://api.nowcoder.com/v1/test-pdf/B55B8C954F78B883?paperId=17107580")</f>
        <v>https://api.nowcoder.com/v1/test-pdf/B55B8C954F78B883?paperId=17107580</v>
      </c>
    </row>
    <row r="27" ht="14.5" hidden="1" spans="1:5">
      <c r="A27" s="1" t="s">
        <v>51</v>
      </c>
      <c r="B27" s="1" t="s">
        <v>17</v>
      </c>
      <c r="C27" s="1" t="s">
        <v>52</v>
      </c>
      <c r="D27" s="1" t="s">
        <v>53</v>
      </c>
      <c r="E27" s="2" t="str">
        <f>HYPERLINK("https://api.nowcoder.com/v1/test-pdf/8FA355DF3A4D4B1E?paperId=17107580","https://api.nowcoder.com/v1/test-pdf/8FA355DF3A4D4B1E?paperId=17107580")</f>
        <v>https://api.nowcoder.com/v1/test-pdf/8FA355DF3A4D4B1E?paperId=17107580</v>
      </c>
    </row>
    <row r="28" ht="14.5" hidden="1" spans="1:5">
      <c r="A28" s="1" t="s">
        <v>54</v>
      </c>
      <c r="B28" s="1" t="s">
        <v>17</v>
      </c>
      <c r="C28" s="1" t="s">
        <v>18</v>
      </c>
      <c r="D28" s="1" t="s">
        <v>27</v>
      </c>
      <c r="E28" s="2" t="str">
        <f>HYPERLINK("https://api.nowcoder.com/v1/test-pdf/4DC3C7C4EECAEDEB?paperId=17107580","https://api.nowcoder.com/v1/test-pdf/4DC3C7C4EECAEDEB?paperId=17107580")</f>
        <v>https://api.nowcoder.com/v1/test-pdf/4DC3C7C4EECAEDEB?paperId=17107580</v>
      </c>
    </row>
    <row r="29" ht="14.5" spans="1:5">
      <c r="A29" s="1" t="s">
        <v>55</v>
      </c>
      <c r="B29" s="1" t="s">
        <v>13</v>
      </c>
      <c r="C29" s="1" t="s">
        <v>10</v>
      </c>
      <c r="D29" s="1" t="s">
        <v>11</v>
      </c>
      <c r="E29" s="2" t="str">
        <f>HYPERLINK("https://api.nowcoder.com/v1/test-pdf/E6A95C4ADFBECE3A?paperId=17107580","https://api.nowcoder.com/v1/test-pdf/E6A95C4ADFBECE3A?paperId=17107580")</f>
        <v>https://api.nowcoder.com/v1/test-pdf/E6A95C4ADFBECE3A?paperId=17107580</v>
      </c>
    </row>
    <row r="30" ht="14.5" hidden="1" spans="1:5">
      <c r="A30" s="1" t="s">
        <v>56</v>
      </c>
      <c r="B30" s="1" t="s">
        <v>17</v>
      </c>
      <c r="C30" s="1" t="s">
        <v>14</v>
      </c>
      <c r="D30" s="1" t="s">
        <v>11</v>
      </c>
      <c r="E30" s="2" t="str">
        <f>HYPERLINK("https://api.nowcoder.com/v1/test-pdf/2CFEAD38D8330E46?paperId=17107580","https://api.nowcoder.com/v1/test-pdf/2CFEAD38D8330E46?paperId=17107580")</f>
        <v>https://api.nowcoder.com/v1/test-pdf/2CFEAD38D8330E46?paperId=17107580</v>
      </c>
    </row>
    <row r="31" ht="14.5" hidden="1" spans="1:5">
      <c r="A31" s="1" t="s">
        <v>57</v>
      </c>
      <c r="B31" s="1" t="s">
        <v>17</v>
      </c>
      <c r="C31" s="1" t="s">
        <v>58</v>
      </c>
      <c r="D31" s="1" t="s">
        <v>27</v>
      </c>
      <c r="E31" s="2" t="str">
        <f>HYPERLINK("https://api.nowcoder.com/v1/test-pdf/4318382BE9173693?paperId=17107580","https://api.nowcoder.com/v1/test-pdf/4318382BE9173693?paperId=17107580")</f>
        <v>https://api.nowcoder.com/v1/test-pdf/4318382BE9173693?paperId=17107580</v>
      </c>
    </row>
    <row r="32" ht="14.5" spans="1:5">
      <c r="A32" s="1" t="s">
        <v>59</v>
      </c>
      <c r="B32" s="1" t="s">
        <v>13</v>
      </c>
      <c r="C32" s="1" t="s">
        <v>18</v>
      </c>
      <c r="D32" s="1" t="s">
        <v>27</v>
      </c>
      <c r="E32" s="2" t="str">
        <f>HYPERLINK("https://api.nowcoder.com/v1/test-pdf/B306300FBED8C722?paperId=17107580","https://api.nowcoder.com/v1/test-pdf/B306300FBED8C722?paperId=17107580")</f>
        <v>https://api.nowcoder.com/v1/test-pdf/B306300FBED8C722?paperId=17107580</v>
      </c>
    </row>
    <row r="33" ht="14.5" hidden="1" spans="1:5">
      <c r="A33" s="1" t="s">
        <v>60</v>
      </c>
      <c r="B33" s="1" t="s">
        <v>17</v>
      </c>
      <c r="C33" s="1" t="s">
        <v>14</v>
      </c>
      <c r="D33" s="1" t="s">
        <v>20</v>
      </c>
      <c r="E33" s="2" t="str">
        <f>HYPERLINK("https://api.nowcoder.com/v1/test-pdf/A9D7B2DCCC0A4381?paperId=17107580","https://api.nowcoder.com/v1/test-pdf/A9D7B2DCCC0A4381?paperId=17107580")</f>
        <v>https://api.nowcoder.com/v1/test-pdf/A9D7B2DCCC0A4381?paperId=17107580</v>
      </c>
    </row>
    <row r="34" ht="14.5" hidden="1" spans="1:5">
      <c r="A34" s="1" t="s">
        <v>61</v>
      </c>
      <c r="B34" s="1" t="s">
        <v>17</v>
      </c>
      <c r="C34" s="1" t="s">
        <v>14</v>
      </c>
      <c r="D34" s="1" t="s">
        <v>15</v>
      </c>
      <c r="E34" s="2" t="str">
        <f>HYPERLINK("https://api.nowcoder.com/v1/test-pdf/A7D3A95F55BA8817?paperId=17107580","https://api.nowcoder.com/v1/test-pdf/A7D3A95F55BA8817?paperId=17107580")</f>
        <v>https://api.nowcoder.com/v1/test-pdf/A7D3A95F55BA8817?paperId=17107580</v>
      </c>
    </row>
    <row r="35" ht="14.5" hidden="1" spans="1:5">
      <c r="A35" s="1" t="s">
        <v>62</v>
      </c>
      <c r="B35" s="1" t="s">
        <v>6</v>
      </c>
      <c r="C35" s="1" t="s">
        <v>10</v>
      </c>
      <c r="D35" s="1" t="s">
        <v>40</v>
      </c>
      <c r="E35" s="2" t="str">
        <f>HYPERLINK("https://api.nowcoder.com/v1/test-pdf/285B91AA7E3FDF06?paperId=17107580","https://api.nowcoder.com/v1/test-pdf/285B91AA7E3FDF06?paperId=17107580")</f>
        <v>https://api.nowcoder.com/v1/test-pdf/285B91AA7E3FDF06?paperId=17107580</v>
      </c>
    </row>
    <row r="36" ht="14.5" spans="1:5">
      <c r="A36" s="1" t="s">
        <v>63</v>
      </c>
      <c r="B36" s="1" t="s">
        <v>13</v>
      </c>
      <c r="C36" s="1" t="s">
        <v>10</v>
      </c>
      <c r="D36" s="1" t="s">
        <v>24</v>
      </c>
      <c r="E36" s="2" t="str">
        <f>HYPERLINK("https://api.nowcoder.com/v1/test-pdf/E9AACAD4868E5572?paperId=17107580","https://api.nowcoder.com/v1/test-pdf/E9AACAD4868E5572?paperId=17107580")</f>
        <v>https://api.nowcoder.com/v1/test-pdf/E9AACAD4868E5572?paperId=17107580</v>
      </c>
    </row>
    <row r="37" ht="14.5" spans="1:5">
      <c r="A37" s="1" t="s">
        <v>64</v>
      </c>
      <c r="B37" s="1" t="s">
        <v>13</v>
      </c>
      <c r="C37" s="1" t="s">
        <v>7</v>
      </c>
      <c r="D37" s="1" t="s">
        <v>40</v>
      </c>
      <c r="E37" s="2" t="str">
        <f>HYPERLINK("https://api.nowcoder.com/v1/test-pdf/2BC4941ED81C5BEA?paperId=17107580","https://api.nowcoder.com/v1/test-pdf/2BC4941ED81C5BEA?paperId=17107580")</f>
        <v>https://api.nowcoder.com/v1/test-pdf/2BC4941ED81C5BEA?paperId=17107580</v>
      </c>
    </row>
    <row r="38" ht="14.5" hidden="1" spans="1:5">
      <c r="A38" s="1" t="s">
        <v>65</v>
      </c>
      <c r="B38" s="1" t="s">
        <v>66</v>
      </c>
      <c r="C38" s="1" t="s">
        <v>58</v>
      </c>
      <c r="D38" s="1" t="s">
        <v>15</v>
      </c>
      <c r="E38" s="2" t="str">
        <f>HYPERLINK("https://api.nowcoder.com/v1/test-pdf/BD363AD328B1A9AF?paperId=17107580","https://api.nowcoder.com/v1/test-pdf/BD363AD328B1A9AF?paperId=17107580")</f>
        <v>https://api.nowcoder.com/v1/test-pdf/BD363AD328B1A9AF?paperId=17107580</v>
      </c>
    </row>
    <row r="39" ht="14.5" spans="1:5">
      <c r="A39" s="1" t="s">
        <v>67</v>
      </c>
      <c r="B39" s="1" t="s">
        <v>13</v>
      </c>
      <c r="C39" s="1" t="s">
        <v>10</v>
      </c>
      <c r="D39" s="1" t="s">
        <v>42</v>
      </c>
      <c r="E39" s="2" t="str">
        <f>HYPERLINK("https://api.nowcoder.com/v1/test-pdf/A8E0071286609549?paperId=17107580","https://api.nowcoder.com/v1/test-pdf/A8E0071286609549?paperId=17107580")</f>
        <v>https://api.nowcoder.com/v1/test-pdf/A8E0071286609549?paperId=17107580</v>
      </c>
    </row>
    <row r="40" ht="14.5" hidden="1" spans="1:5">
      <c r="A40" s="1" t="s">
        <v>68</v>
      </c>
      <c r="B40" s="1" t="s">
        <v>17</v>
      </c>
      <c r="C40" s="1" t="s">
        <v>7</v>
      </c>
      <c r="D40" s="1" t="s">
        <v>20</v>
      </c>
      <c r="E40" s="2" t="str">
        <f>HYPERLINK("https://api.nowcoder.com/v1/test-pdf/C5895FB0F7838D2C?paperId=17107580","https://api.nowcoder.com/v1/test-pdf/C5895FB0F7838D2C?paperId=17107580")</f>
        <v>https://api.nowcoder.com/v1/test-pdf/C5895FB0F7838D2C?paperId=17107580</v>
      </c>
    </row>
    <row r="41" ht="14.5" spans="1:5">
      <c r="A41" s="1" t="s">
        <v>69</v>
      </c>
      <c r="B41" s="1" t="s">
        <v>13</v>
      </c>
      <c r="C41" s="1" t="s">
        <v>70</v>
      </c>
      <c r="D41" s="1" t="s">
        <v>20</v>
      </c>
      <c r="E41" s="2" t="str">
        <f>HYPERLINK("https://api.nowcoder.com/v1/test-pdf/1D2EA5F7871E7912?paperId=17107580","https://api.nowcoder.com/v1/test-pdf/1D2EA5F7871E7912?paperId=17107580")</f>
        <v>https://api.nowcoder.com/v1/test-pdf/1D2EA5F7871E7912?paperId=17107580</v>
      </c>
    </row>
    <row r="42" ht="14.5" spans="1:5">
      <c r="A42" s="1" t="s">
        <v>71</v>
      </c>
      <c r="B42" s="1" t="s">
        <v>13</v>
      </c>
      <c r="C42" s="1" t="s">
        <v>72</v>
      </c>
      <c r="D42" s="1" t="s">
        <v>20</v>
      </c>
      <c r="E42" s="2" t="str">
        <f>HYPERLINK("https://api.nowcoder.com/v1/test-pdf/49B953DFDA9588CF?paperId=17107580","https://api.nowcoder.com/v1/test-pdf/49B953DFDA9588CF?paperId=17107580")</f>
        <v>https://api.nowcoder.com/v1/test-pdf/49B953DFDA9588CF?paperId=17107580</v>
      </c>
    </row>
    <row r="43" ht="14.5" hidden="1" spans="1:5">
      <c r="A43" s="1" t="s">
        <v>73</v>
      </c>
      <c r="B43" s="1" t="s">
        <v>17</v>
      </c>
      <c r="C43" s="1" t="s">
        <v>7</v>
      </c>
      <c r="D43" s="1" t="s">
        <v>22</v>
      </c>
      <c r="E43" s="2" t="str">
        <f>HYPERLINK("https://api.nowcoder.com/v1/test-pdf/DD36B60F75002740?paperId=17107580","https://api.nowcoder.com/v1/test-pdf/DD36B60F75002740?paperId=17107580")</f>
        <v>https://api.nowcoder.com/v1/test-pdf/DD36B60F75002740?paperId=17107580</v>
      </c>
    </row>
    <row r="44" ht="14.5" spans="1:5">
      <c r="A44" s="1" t="s">
        <v>74</v>
      </c>
      <c r="B44" s="1" t="s">
        <v>13</v>
      </c>
      <c r="C44" s="1" t="s">
        <v>18</v>
      </c>
      <c r="D44" s="1" t="s">
        <v>40</v>
      </c>
      <c r="E44" s="2" t="str">
        <f>HYPERLINK("https://api.nowcoder.com/v1/test-pdf/4CE710C00198EA01?paperId=17107580","https://api.nowcoder.com/v1/test-pdf/4CE710C00198EA01?paperId=17107580")</f>
        <v>https://api.nowcoder.com/v1/test-pdf/4CE710C00198EA01?paperId=17107580</v>
      </c>
    </row>
    <row r="45" ht="14.5" hidden="1" spans="1:5">
      <c r="A45" s="1" t="s">
        <v>75</v>
      </c>
      <c r="B45" s="1" t="s">
        <v>76</v>
      </c>
      <c r="C45" s="1" t="s">
        <v>18</v>
      </c>
      <c r="D45" s="1" t="s">
        <v>20</v>
      </c>
      <c r="E45" s="2" t="str">
        <f>HYPERLINK("https://api.nowcoder.com/v1/test-pdf/6E6385411B886204?paperId=17107580","https://api.nowcoder.com/v1/test-pdf/6E6385411B886204?paperId=17107580")</f>
        <v>https://api.nowcoder.com/v1/test-pdf/6E6385411B886204?paperId=17107580</v>
      </c>
    </row>
    <row r="46" ht="14.5" hidden="1" spans="1:5">
      <c r="A46" s="1" t="s">
        <v>77</v>
      </c>
      <c r="B46" s="1" t="s">
        <v>78</v>
      </c>
      <c r="C46" s="1" t="s">
        <v>18</v>
      </c>
      <c r="D46" s="1" t="s">
        <v>79</v>
      </c>
      <c r="E46" s="2" t="str">
        <f>HYPERLINK("https://api.nowcoder.com/v1/test-pdf/B73907B393F03809?paperId=17107580","https://api.nowcoder.com/v1/test-pdf/B73907B393F03809?paperId=17107580")</f>
        <v>https://api.nowcoder.com/v1/test-pdf/B73907B393F03809?paperId=17107580</v>
      </c>
    </row>
    <row r="47" ht="14.5" hidden="1" spans="1:5">
      <c r="A47" s="1" t="s">
        <v>80</v>
      </c>
      <c r="B47" s="1" t="s">
        <v>17</v>
      </c>
      <c r="C47" s="1" t="s">
        <v>14</v>
      </c>
      <c r="D47" s="1" t="s">
        <v>22</v>
      </c>
      <c r="E47" s="2" t="str">
        <f>HYPERLINK("https://api.nowcoder.com/v1/test-pdf/043902F9EB0ACA30?paperId=17107580","https://api.nowcoder.com/v1/test-pdf/043902F9EB0ACA30?paperId=17107580")</f>
        <v>https://api.nowcoder.com/v1/test-pdf/043902F9EB0ACA30?paperId=17107580</v>
      </c>
    </row>
    <row r="48" ht="14.5" hidden="1" spans="1:5">
      <c r="A48" s="1" t="s">
        <v>81</v>
      </c>
      <c r="B48" s="1" t="s">
        <v>17</v>
      </c>
      <c r="C48" s="1" t="s">
        <v>14</v>
      </c>
      <c r="D48" s="1" t="s">
        <v>27</v>
      </c>
      <c r="E48" s="2" t="str">
        <f>HYPERLINK("https://api.nowcoder.com/v1/test-pdf/A25AEF76FBF28546?paperId=17107580","https://api.nowcoder.com/v1/test-pdf/A25AEF76FBF28546?paperId=17107580")</f>
        <v>https://api.nowcoder.com/v1/test-pdf/A25AEF76FBF28546?paperId=17107580</v>
      </c>
    </row>
    <row r="49" ht="14.5" hidden="1" spans="1:5">
      <c r="A49" s="1" t="s">
        <v>82</v>
      </c>
      <c r="B49" s="1" t="s">
        <v>78</v>
      </c>
      <c r="C49" s="1" t="s">
        <v>18</v>
      </c>
      <c r="D49" s="1" t="s">
        <v>22</v>
      </c>
      <c r="E49" s="2" t="str">
        <f>HYPERLINK("https://api.nowcoder.com/v1/test-pdf/C24E268153CD89E0?paperId=17107580","https://api.nowcoder.com/v1/test-pdf/C24E268153CD89E0?paperId=17107580")</f>
        <v>https://api.nowcoder.com/v1/test-pdf/C24E268153CD89E0?paperId=17107580</v>
      </c>
    </row>
    <row r="50" ht="14.5" hidden="1" spans="1:5">
      <c r="A50" s="1" t="s">
        <v>83</v>
      </c>
      <c r="B50" s="1" t="s">
        <v>78</v>
      </c>
      <c r="C50" s="1" t="s">
        <v>18</v>
      </c>
      <c r="D50" s="1" t="s">
        <v>22</v>
      </c>
      <c r="E50" s="2" t="str">
        <f>HYPERLINK("https://api.nowcoder.com/v1/test-pdf/15F816885633BAE2?paperId=17107580","https://api.nowcoder.com/v1/test-pdf/15F816885633BAE2?paperId=17107580")</f>
        <v>https://api.nowcoder.com/v1/test-pdf/15F816885633BAE2?paperId=17107580</v>
      </c>
    </row>
    <row r="51" ht="14.5" spans="1:5">
      <c r="A51" s="1" t="s">
        <v>84</v>
      </c>
      <c r="B51" s="1" t="s">
        <v>13</v>
      </c>
      <c r="C51" s="1" t="s">
        <v>18</v>
      </c>
      <c r="D51" s="1" t="s">
        <v>22</v>
      </c>
      <c r="E51" s="2" t="str">
        <f>HYPERLINK("https://api.nowcoder.com/v1/test-pdf/C8A4603EB493F9DE?paperId=17107580","https://api.nowcoder.com/v1/test-pdf/C8A4603EB493F9DE?paperId=17107580")</f>
        <v>https://api.nowcoder.com/v1/test-pdf/C8A4603EB493F9DE?paperId=17107580</v>
      </c>
    </row>
    <row r="52" ht="14.5" hidden="1" spans="1:5">
      <c r="A52" s="1" t="s">
        <v>85</v>
      </c>
      <c r="B52" s="1" t="s">
        <v>66</v>
      </c>
      <c r="C52" s="1" t="s">
        <v>58</v>
      </c>
      <c r="D52" s="1" t="s">
        <v>27</v>
      </c>
      <c r="E52" s="2" t="str">
        <f>HYPERLINK("https://api.nowcoder.com/v1/test-pdf/44AC1E8F783CCABB?paperId=17107580","https://api.nowcoder.com/v1/test-pdf/44AC1E8F783CCABB?paperId=17107580")</f>
        <v>https://api.nowcoder.com/v1/test-pdf/44AC1E8F783CCABB?paperId=17107580</v>
      </c>
    </row>
    <row r="53" ht="14.5" hidden="1" spans="1:5">
      <c r="A53" s="1" t="s">
        <v>86</v>
      </c>
      <c r="B53" s="1" t="s">
        <v>17</v>
      </c>
      <c r="C53" s="1" t="s">
        <v>18</v>
      </c>
      <c r="D53" s="1" t="s">
        <v>87</v>
      </c>
      <c r="E53" s="2" t="str">
        <f>HYPERLINK("https://api.nowcoder.com/v1/test-pdf/87BBA72391C92E57?paperId=17107580","https://api.nowcoder.com/v1/test-pdf/87BBA72391C92E57?paperId=17107580")</f>
        <v>https://api.nowcoder.com/v1/test-pdf/87BBA72391C92E57?paperId=17107580</v>
      </c>
    </row>
    <row r="54" ht="14.5" hidden="1" spans="1:5">
      <c r="A54" s="1" t="s">
        <v>88</v>
      </c>
      <c r="B54" s="1" t="s">
        <v>17</v>
      </c>
      <c r="C54" s="1" t="s">
        <v>14</v>
      </c>
      <c r="D54" s="1" t="s">
        <v>89</v>
      </c>
      <c r="E54" s="2" t="str">
        <f>HYPERLINK("https://api.nowcoder.com/v1/test-pdf/456BEBE043844D1E?paperId=17107580","https://api.nowcoder.com/v1/test-pdf/456BEBE043844D1E?paperId=17107580")</f>
        <v>https://api.nowcoder.com/v1/test-pdf/456BEBE043844D1E?paperId=17107580</v>
      </c>
    </row>
    <row r="55" ht="14.5" spans="1:5">
      <c r="A55" s="1" t="s">
        <v>90</v>
      </c>
      <c r="B55" s="1" t="s">
        <v>13</v>
      </c>
      <c r="C55" s="1" t="s">
        <v>18</v>
      </c>
      <c r="D55" s="1" t="s">
        <v>91</v>
      </c>
      <c r="E55" s="2" t="str">
        <f>HYPERLINK("https://api.nowcoder.com/v1/test-pdf/FBE3B12083379A42?paperId=17107580","https://api.nowcoder.com/v1/test-pdf/FBE3B12083379A42?paperId=17107580")</f>
        <v>https://api.nowcoder.com/v1/test-pdf/FBE3B12083379A42?paperId=17107580</v>
      </c>
    </row>
    <row r="56" ht="14.5" hidden="1" spans="1:5">
      <c r="A56" s="1" t="s">
        <v>92</v>
      </c>
      <c r="B56" s="1" t="s">
        <v>93</v>
      </c>
      <c r="C56" s="1" t="s">
        <v>70</v>
      </c>
      <c r="D56" s="1" t="s">
        <v>24</v>
      </c>
      <c r="E56" s="2" t="str">
        <f>HYPERLINK("https://api.nowcoder.com/v1/test-pdf/2822E3E80CABDEFD?paperId=17107580","https://api.nowcoder.com/v1/test-pdf/2822E3E80CABDEFD?paperId=17107580")</f>
        <v>https://api.nowcoder.com/v1/test-pdf/2822E3E80CABDEFD?paperId=17107580</v>
      </c>
    </row>
    <row r="57" ht="14.5" hidden="1" spans="1:5">
      <c r="A57" s="1" t="s">
        <v>94</v>
      </c>
      <c r="B57" s="1" t="s">
        <v>17</v>
      </c>
      <c r="C57" s="1" t="s">
        <v>14</v>
      </c>
      <c r="D57" s="1" t="s">
        <v>91</v>
      </c>
      <c r="E57" s="2" t="str">
        <f>HYPERLINK("https://api.nowcoder.com/v1/test-pdf/5BC258DC8748534A?paperId=17107580","https://api.nowcoder.com/v1/test-pdf/5BC258DC8748534A?paperId=17107580")</f>
        <v>https://api.nowcoder.com/v1/test-pdf/5BC258DC8748534A?paperId=17107580</v>
      </c>
    </row>
    <row r="58" ht="14.5" hidden="1" spans="1:5">
      <c r="A58" s="1" t="s">
        <v>95</v>
      </c>
      <c r="B58" s="1" t="s">
        <v>17</v>
      </c>
      <c r="C58" s="1" t="s">
        <v>58</v>
      </c>
      <c r="D58" s="1" t="s">
        <v>96</v>
      </c>
      <c r="E58" s="2" t="str">
        <f>HYPERLINK("https://api.nowcoder.com/v1/test-pdf/81A464A7D2D2DE4A?paperId=17107580","https://api.nowcoder.com/v1/test-pdf/81A464A7D2D2DE4A?paperId=17107580")</f>
        <v>https://api.nowcoder.com/v1/test-pdf/81A464A7D2D2DE4A?paperId=17107580</v>
      </c>
    </row>
    <row r="59" ht="14.5" hidden="1" spans="1:5">
      <c r="A59" s="1" t="s">
        <v>97</v>
      </c>
      <c r="B59" s="1" t="s">
        <v>17</v>
      </c>
      <c r="C59" s="1" t="s">
        <v>18</v>
      </c>
      <c r="D59" s="1" t="s">
        <v>91</v>
      </c>
      <c r="E59" s="2" t="str">
        <f>HYPERLINK("https://api.nowcoder.com/v1/test-pdf/5AF9EB5C4F5E8A48?paperId=17107580","https://api.nowcoder.com/v1/test-pdf/5AF9EB5C4F5E8A48?paperId=17107580")</f>
        <v>https://api.nowcoder.com/v1/test-pdf/5AF9EB5C4F5E8A48?paperId=17107580</v>
      </c>
    </row>
    <row r="60" ht="14.5" hidden="1" spans="1:5">
      <c r="A60" s="1" t="s">
        <v>98</v>
      </c>
      <c r="B60" s="1" t="s">
        <v>17</v>
      </c>
      <c r="C60" s="1" t="s">
        <v>14</v>
      </c>
      <c r="D60" s="1" t="s">
        <v>99</v>
      </c>
      <c r="E60" s="2" t="str">
        <f>HYPERLINK("https://api.nowcoder.com/v1/test-pdf/1F6074C2CF0930CE?paperId=17107580","https://api.nowcoder.com/v1/test-pdf/1F6074C2CF0930CE?paperId=17107580")</f>
        <v>https://api.nowcoder.com/v1/test-pdf/1F6074C2CF0930CE?paperId=17107580</v>
      </c>
    </row>
    <row r="61" ht="14.5" hidden="1" spans="1:5">
      <c r="A61" s="1" t="s">
        <v>100</v>
      </c>
      <c r="B61" s="1" t="s">
        <v>78</v>
      </c>
      <c r="C61" s="1" t="s">
        <v>18</v>
      </c>
      <c r="D61" s="1" t="s">
        <v>22</v>
      </c>
      <c r="E61" s="2" t="str">
        <f>HYPERLINK("https://api.nowcoder.com/v1/test-pdf/A6A5EAC3C719909B?paperId=17107580","https://api.nowcoder.com/v1/test-pdf/A6A5EAC3C719909B?paperId=17107580")</f>
        <v>https://api.nowcoder.com/v1/test-pdf/A6A5EAC3C719909B?paperId=17107580</v>
      </c>
    </row>
    <row r="62" ht="14.5" spans="1:5">
      <c r="A62" s="1" t="s">
        <v>101</v>
      </c>
      <c r="B62" s="1" t="s">
        <v>13</v>
      </c>
      <c r="C62" s="1" t="s">
        <v>18</v>
      </c>
      <c r="D62" s="1" t="s">
        <v>91</v>
      </c>
      <c r="E62" s="2" t="str">
        <f>HYPERLINK("https://api.nowcoder.com/v1/test-pdf/2632A05742F997B8?paperId=17107580","https://api.nowcoder.com/v1/test-pdf/2632A05742F997B8?paperId=17107580")</f>
        <v>https://api.nowcoder.com/v1/test-pdf/2632A05742F997B8?paperId=17107580</v>
      </c>
    </row>
    <row r="63" ht="14.5" hidden="1" spans="1:5">
      <c r="A63" s="1" t="s">
        <v>102</v>
      </c>
      <c r="B63" s="1" t="s">
        <v>78</v>
      </c>
      <c r="C63" s="1" t="s">
        <v>18</v>
      </c>
      <c r="D63" s="1" t="s">
        <v>20</v>
      </c>
      <c r="E63" s="2" t="str">
        <f>HYPERLINK("https://api.nowcoder.com/v1/test-pdf/FECE9E8739A0FC46?paperId=17107580","https://api.nowcoder.com/v1/test-pdf/FECE9E8739A0FC46?paperId=17107580")</f>
        <v>https://api.nowcoder.com/v1/test-pdf/FECE9E8739A0FC46?paperId=17107580</v>
      </c>
    </row>
    <row r="64" ht="14.5" hidden="1" spans="1:5">
      <c r="A64" s="1" t="s">
        <v>103</v>
      </c>
      <c r="B64" s="1" t="s">
        <v>78</v>
      </c>
      <c r="C64" s="1" t="s">
        <v>18</v>
      </c>
      <c r="D64" s="1" t="s">
        <v>104</v>
      </c>
      <c r="E64" s="2" t="str">
        <f>HYPERLINK("https://api.nowcoder.com/v1/test-pdf/B86B2D0A43C14679?paperId=17107580","https://api.nowcoder.com/v1/test-pdf/B86B2D0A43C14679?paperId=17107580")</f>
        <v>https://api.nowcoder.com/v1/test-pdf/B86B2D0A43C14679?paperId=17107580</v>
      </c>
    </row>
    <row r="65" ht="14.5" spans="1:5">
      <c r="A65" s="1" t="s">
        <v>105</v>
      </c>
      <c r="B65" s="1" t="s">
        <v>13</v>
      </c>
      <c r="C65" s="1" t="s">
        <v>18</v>
      </c>
      <c r="D65" s="1" t="s">
        <v>106</v>
      </c>
      <c r="E65" s="2" t="str">
        <f>HYPERLINK("https://api.nowcoder.com/v1/test-pdf/A60D4FE0805AE9A6?paperId=17107580","https://api.nowcoder.com/v1/test-pdf/A60D4FE0805AE9A6?paperId=17107580")</f>
        <v>https://api.nowcoder.com/v1/test-pdf/A60D4FE0805AE9A6?paperId=17107580</v>
      </c>
    </row>
    <row r="66" ht="14.5" hidden="1" spans="1:5">
      <c r="A66" s="1" t="s">
        <v>107</v>
      </c>
      <c r="B66" s="1" t="s">
        <v>17</v>
      </c>
      <c r="C66" s="1" t="s">
        <v>14</v>
      </c>
      <c r="D66" s="1" t="s">
        <v>42</v>
      </c>
      <c r="E66" s="2" t="str">
        <f>HYPERLINK("https://api.nowcoder.com/v1/test-pdf/BC8F8DD2279C2B0D?paperId=17107580","https://api.nowcoder.com/v1/test-pdf/BC8F8DD2279C2B0D?paperId=17107580")</f>
        <v>https://api.nowcoder.com/v1/test-pdf/BC8F8DD2279C2B0D?paperId=17107580</v>
      </c>
    </row>
    <row r="67" ht="14.5" hidden="1" spans="1:5">
      <c r="A67" s="1" t="s">
        <v>108</v>
      </c>
      <c r="B67" s="1" t="s">
        <v>17</v>
      </c>
      <c r="C67" s="1" t="s">
        <v>58</v>
      </c>
      <c r="D67" s="1" t="s">
        <v>91</v>
      </c>
      <c r="E67" s="2" t="str">
        <f>HYPERLINK("https://api.nowcoder.com/v1/test-pdf/86C2DD9F2C0D4C95?paperId=17107580","https://api.nowcoder.com/v1/test-pdf/86C2DD9F2C0D4C95?paperId=17107580")</f>
        <v>https://api.nowcoder.com/v1/test-pdf/86C2DD9F2C0D4C95?paperId=17107580</v>
      </c>
    </row>
    <row r="68" ht="14.5" spans="1:5">
      <c r="A68" s="1" t="s">
        <v>109</v>
      </c>
      <c r="B68" s="1" t="s">
        <v>13</v>
      </c>
      <c r="C68" s="1" t="s">
        <v>18</v>
      </c>
      <c r="D68" s="1" t="s">
        <v>22</v>
      </c>
      <c r="E68" s="2" t="str">
        <f>HYPERLINK("https://api.nowcoder.com/v1/test-pdf/C1CB49E97C5E0043?paperId=17107580","https://api.nowcoder.com/v1/test-pdf/C1CB49E97C5E0043?paperId=17107580")</f>
        <v>https://api.nowcoder.com/v1/test-pdf/C1CB49E97C5E0043?paperId=17107580</v>
      </c>
    </row>
    <row r="69" ht="14.5" spans="1:5">
      <c r="A69" s="1" t="s">
        <v>110</v>
      </c>
      <c r="B69" s="1" t="s">
        <v>13</v>
      </c>
      <c r="C69" s="1" t="s">
        <v>18</v>
      </c>
      <c r="D69" s="1" t="s">
        <v>111</v>
      </c>
      <c r="E69" s="2" t="str">
        <f>HYPERLINK("https://api.nowcoder.com/v1/test-pdf/841A6E74BA36E5B0?paperId=17107580","https://api.nowcoder.com/v1/test-pdf/841A6E74BA36E5B0?paperId=17107580")</f>
        <v>https://api.nowcoder.com/v1/test-pdf/841A6E74BA36E5B0?paperId=17107580</v>
      </c>
    </row>
    <row r="70" ht="14.5" hidden="1" spans="1:5">
      <c r="A70" s="1" t="s">
        <v>112</v>
      </c>
      <c r="B70" s="1" t="s">
        <v>78</v>
      </c>
      <c r="C70" s="1" t="s">
        <v>14</v>
      </c>
      <c r="D70" s="1" t="s">
        <v>111</v>
      </c>
      <c r="E70" s="2" t="str">
        <f>HYPERLINK("https://api.nowcoder.com/v1/test-pdf/A341119F7E7C6CA5?paperId=17107580","https://api.nowcoder.com/v1/test-pdf/A341119F7E7C6CA5?paperId=17107580")</f>
        <v>https://api.nowcoder.com/v1/test-pdf/A341119F7E7C6CA5?paperId=17107580</v>
      </c>
    </row>
    <row r="71" ht="14.5" hidden="1" spans="1:5">
      <c r="A71" s="1" t="s">
        <v>113</v>
      </c>
      <c r="B71" s="1" t="s">
        <v>6</v>
      </c>
      <c r="C71" s="1" t="s">
        <v>7</v>
      </c>
      <c r="D71" s="1" t="s">
        <v>99</v>
      </c>
      <c r="E71" s="2" t="str">
        <f>HYPERLINK("https://api.nowcoder.com/v1/test-pdf/FD2306BF37FD40C3?paperId=17107580","https://api.nowcoder.com/v1/test-pdf/FD2306BF37FD40C3?paperId=17107580")</f>
        <v>https://api.nowcoder.com/v1/test-pdf/FD2306BF37FD40C3?paperId=17107580</v>
      </c>
    </row>
    <row r="72" ht="14.5" hidden="1" spans="1:5">
      <c r="A72" s="1" t="s">
        <v>114</v>
      </c>
      <c r="B72" s="1" t="s">
        <v>6</v>
      </c>
      <c r="C72" s="1" t="s">
        <v>7</v>
      </c>
      <c r="D72" s="1" t="s">
        <v>89</v>
      </c>
      <c r="E72" s="2" t="str">
        <f>HYPERLINK("https://api.nowcoder.com/v1/test-pdf/AA435D26214F3DE1?paperId=17107580","https://api.nowcoder.com/v1/test-pdf/AA435D26214F3DE1?paperId=17107580")</f>
        <v>https://api.nowcoder.com/v1/test-pdf/AA435D26214F3DE1?paperId=17107580</v>
      </c>
    </row>
    <row r="73" ht="14.5" spans="1:5">
      <c r="A73" s="1" t="s">
        <v>115</v>
      </c>
      <c r="B73" s="1" t="s">
        <v>13</v>
      </c>
      <c r="C73" s="1" t="s">
        <v>116</v>
      </c>
      <c r="D73" s="1" t="s">
        <v>22</v>
      </c>
      <c r="E73" s="2" t="str">
        <f>HYPERLINK("https://api.nowcoder.com/v1/test-pdf/0B7BF9D88A7A068F?paperId=17107580","https://api.nowcoder.com/v1/test-pdf/0B7BF9D88A7A068F?paperId=17107580")</f>
        <v>https://api.nowcoder.com/v1/test-pdf/0B7BF9D88A7A068F?paperId=17107580</v>
      </c>
    </row>
    <row r="74" ht="14.5" spans="1:5">
      <c r="A74" s="1" t="s">
        <v>117</v>
      </c>
      <c r="B74" s="1" t="s">
        <v>13</v>
      </c>
      <c r="C74" s="1" t="s">
        <v>118</v>
      </c>
      <c r="D74" s="1" t="s">
        <v>22</v>
      </c>
      <c r="E74" s="2" t="str">
        <f>HYPERLINK("https://api.nowcoder.com/v1/test-pdf/8256EC8A4ACCFC66?paperId=17107580","https://api.nowcoder.com/v1/test-pdf/8256EC8A4ACCFC66?paperId=17107580")</f>
        <v>https://api.nowcoder.com/v1/test-pdf/8256EC8A4ACCFC66?paperId=17107580</v>
      </c>
    </row>
    <row r="75" ht="14.5" hidden="1" spans="1:5">
      <c r="A75" s="1" t="s">
        <v>119</v>
      </c>
      <c r="B75" s="1" t="s">
        <v>78</v>
      </c>
      <c r="C75" s="1" t="s">
        <v>18</v>
      </c>
      <c r="D75" s="1" t="s">
        <v>11</v>
      </c>
      <c r="E75" s="2" t="str">
        <f>HYPERLINK("https://api.nowcoder.com/v1/test-pdf/E342CDBB0C757C76?paperId=17107580","https://api.nowcoder.com/v1/test-pdf/E342CDBB0C757C76?paperId=17107580")</f>
        <v>https://api.nowcoder.com/v1/test-pdf/E342CDBB0C757C76?paperId=17107580</v>
      </c>
    </row>
    <row r="76" ht="14.5" hidden="1" spans="1:5">
      <c r="A76" s="1" t="s">
        <v>120</v>
      </c>
      <c r="B76" s="1" t="s">
        <v>66</v>
      </c>
      <c r="C76" s="1" t="s">
        <v>58</v>
      </c>
      <c r="D76" s="1" t="s">
        <v>40</v>
      </c>
      <c r="E76" s="2" t="str">
        <f>HYPERLINK("https://api.nowcoder.com/v1/test-pdf/EB2D8782B901A699?paperId=17107580","https://api.nowcoder.com/v1/test-pdf/EB2D8782B901A699?paperId=17107580")</f>
        <v>https://api.nowcoder.com/v1/test-pdf/EB2D8782B901A699?paperId=17107580</v>
      </c>
    </row>
    <row r="77" ht="14.5" spans="1:5">
      <c r="A77" s="1" t="s">
        <v>121</v>
      </c>
      <c r="B77" s="1" t="s">
        <v>13</v>
      </c>
      <c r="C77" s="1" t="s">
        <v>14</v>
      </c>
      <c r="D77" s="1" t="s">
        <v>20</v>
      </c>
      <c r="E77" s="2" t="str">
        <f>HYPERLINK("https://api.nowcoder.com/v1/test-pdf/7FDA44E5733F8E08?paperId=17107580","https://api.nowcoder.com/v1/test-pdf/7FDA44E5733F8E08?paperId=17107580")</f>
        <v>https://api.nowcoder.com/v1/test-pdf/7FDA44E5733F8E08?paperId=17107580</v>
      </c>
    </row>
    <row r="78" ht="14.5" hidden="1" spans="1:5">
      <c r="A78" s="1" t="s">
        <v>122</v>
      </c>
      <c r="B78" s="1" t="s">
        <v>17</v>
      </c>
      <c r="C78" s="1" t="s">
        <v>7</v>
      </c>
      <c r="D78" s="1" t="s">
        <v>15</v>
      </c>
      <c r="E78" s="2" t="str">
        <f>HYPERLINK("https://api.nowcoder.com/v1/test-pdf/11F3028AD8B146F4?paperId=17107580","https://api.nowcoder.com/v1/test-pdf/11F3028AD8B146F4?paperId=17107580")</f>
        <v>https://api.nowcoder.com/v1/test-pdf/11F3028AD8B146F4?paperId=17107580</v>
      </c>
    </row>
    <row r="79" ht="14.5" spans="1:5">
      <c r="A79" s="1" t="s">
        <v>123</v>
      </c>
      <c r="B79" s="1" t="s">
        <v>13</v>
      </c>
      <c r="C79" s="1" t="s">
        <v>14</v>
      </c>
      <c r="D79" s="1" t="s">
        <v>87</v>
      </c>
      <c r="E79" s="2" t="str">
        <f>HYPERLINK("https://api.nowcoder.com/v1/test-pdf/29B898C9DB511223?paperId=17107580","https://api.nowcoder.com/v1/test-pdf/29B898C9DB511223?paperId=17107580")</f>
        <v>https://api.nowcoder.com/v1/test-pdf/29B898C9DB511223?paperId=17107580</v>
      </c>
    </row>
    <row r="80" ht="14.5" hidden="1" spans="1:5">
      <c r="A80" s="1" t="s">
        <v>124</v>
      </c>
      <c r="B80" s="1" t="s">
        <v>6</v>
      </c>
      <c r="C80" s="1" t="s">
        <v>10</v>
      </c>
      <c r="D80" s="1" t="s">
        <v>22</v>
      </c>
      <c r="E80" s="2" t="str">
        <f>HYPERLINK("https://api.nowcoder.com/v1/test-pdf/9258EDC3CC23936E?paperId=17107580","https://api.nowcoder.com/v1/test-pdf/9258EDC3CC23936E?paperId=17107580")</f>
        <v>https://api.nowcoder.com/v1/test-pdf/9258EDC3CC23936E?paperId=17107580</v>
      </c>
    </row>
    <row r="81" ht="14.5" spans="1:5">
      <c r="A81" s="1" t="s">
        <v>125</v>
      </c>
      <c r="B81" s="1" t="s">
        <v>13</v>
      </c>
      <c r="C81" s="1" t="s">
        <v>7</v>
      </c>
      <c r="D81" s="1" t="s">
        <v>79</v>
      </c>
      <c r="E81" s="2" t="str">
        <f>HYPERLINK("https://api.nowcoder.com/v1/test-pdf/95334AE0FD8CEF8C?paperId=17107580","https://api.nowcoder.com/v1/test-pdf/95334AE0FD8CEF8C?paperId=17107580")</f>
        <v>https://api.nowcoder.com/v1/test-pdf/95334AE0FD8CEF8C?paperId=17107580</v>
      </c>
    </row>
    <row r="82" ht="14.5" spans="1:5">
      <c r="A82" s="1" t="s">
        <v>126</v>
      </c>
      <c r="B82" s="1" t="s">
        <v>13</v>
      </c>
      <c r="C82" s="1" t="s">
        <v>18</v>
      </c>
      <c r="D82" s="1" t="s">
        <v>36</v>
      </c>
      <c r="E82" s="2" t="str">
        <f>HYPERLINK("https://api.nowcoder.com/v1/test-pdf/6681EBBFADA82ABA?paperId=17107580","https://api.nowcoder.com/v1/test-pdf/6681EBBFADA82ABA?paperId=17107580")</f>
        <v>https://api.nowcoder.com/v1/test-pdf/6681EBBFADA82ABA?paperId=17107580</v>
      </c>
    </row>
    <row r="83" ht="14.5" spans="1:5">
      <c r="A83" s="1" t="s">
        <v>127</v>
      </c>
      <c r="B83" s="1" t="s">
        <v>13</v>
      </c>
      <c r="C83" s="1" t="s">
        <v>10</v>
      </c>
      <c r="D83" s="1" t="s">
        <v>22</v>
      </c>
      <c r="E83" s="2" t="str">
        <f>HYPERLINK("https://api.nowcoder.com/v1/test-pdf/25652282238872F2?paperId=17107580","https://api.nowcoder.com/v1/test-pdf/25652282238872F2?paperId=17107580")</f>
        <v>https://api.nowcoder.com/v1/test-pdf/25652282238872F2?paperId=17107580</v>
      </c>
    </row>
    <row r="84" ht="14.5" hidden="1" spans="1:5">
      <c r="A84" s="1" t="s">
        <v>128</v>
      </c>
      <c r="B84" s="1" t="s">
        <v>6</v>
      </c>
      <c r="C84" s="1" t="s">
        <v>7</v>
      </c>
      <c r="D84" s="1" t="s">
        <v>38</v>
      </c>
      <c r="E84" s="2" t="str">
        <f>HYPERLINK("https://api.nowcoder.com/v1/test-pdf/C0FF136F04E64550?paperId=17107580","https://api.nowcoder.com/v1/test-pdf/C0FF136F04E64550?paperId=17107580")</f>
        <v>https://api.nowcoder.com/v1/test-pdf/C0FF136F04E64550?paperId=17107580</v>
      </c>
    </row>
    <row r="85" ht="14.5" hidden="1" spans="1:5">
      <c r="A85" s="1" t="s">
        <v>129</v>
      </c>
      <c r="B85" s="1" t="s">
        <v>17</v>
      </c>
      <c r="C85" s="1" t="s">
        <v>58</v>
      </c>
      <c r="D85" s="1" t="s">
        <v>27</v>
      </c>
      <c r="E85" s="2" t="str">
        <f>HYPERLINK("https://api.nowcoder.com/v1/test-pdf/3D68A18BC100F0BF?paperId=17107580","https://api.nowcoder.com/v1/test-pdf/3D68A18BC100F0BF?paperId=17107580")</f>
        <v>https://api.nowcoder.com/v1/test-pdf/3D68A18BC100F0BF?paperId=17107580</v>
      </c>
    </row>
    <row r="86" ht="14.5" hidden="1" spans="1:5">
      <c r="A86" s="1" t="s">
        <v>130</v>
      </c>
      <c r="B86" s="1" t="s">
        <v>66</v>
      </c>
      <c r="C86" s="1" t="s">
        <v>58</v>
      </c>
      <c r="D86" s="1" t="s">
        <v>131</v>
      </c>
      <c r="E86" s="2" t="str">
        <f>HYPERLINK("https://api.nowcoder.com/v1/test-pdf/7BC35279DB4FFA84?paperId=17107580","https://api.nowcoder.com/v1/test-pdf/7BC35279DB4FFA84?paperId=17107580")</f>
        <v>https://api.nowcoder.com/v1/test-pdf/7BC35279DB4FFA84?paperId=17107580</v>
      </c>
    </row>
    <row r="87" ht="14.5" spans="1:5">
      <c r="A87" s="1" t="s">
        <v>132</v>
      </c>
      <c r="B87" s="1" t="s">
        <v>13</v>
      </c>
      <c r="C87" s="1" t="s">
        <v>7</v>
      </c>
      <c r="D87" s="1" t="s">
        <v>87</v>
      </c>
      <c r="E87" s="2" t="str">
        <f>HYPERLINK("https://api.nowcoder.com/v1/test-pdf/85CDADFD1137A25D?paperId=17107580","https://api.nowcoder.com/v1/test-pdf/85CDADFD1137A25D?paperId=17107580")</f>
        <v>https://api.nowcoder.com/v1/test-pdf/85CDADFD1137A25D?paperId=17107580</v>
      </c>
    </row>
    <row r="88" ht="14.5" spans="1:5">
      <c r="A88" s="1" t="s">
        <v>133</v>
      </c>
      <c r="B88" s="1" t="s">
        <v>13</v>
      </c>
      <c r="C88" s="1" t="s">
        <v>18</v>
      </c>
      <c r="D88" s="1" t="s">
        <v>22</v>
      </c>
      <c r="E88" s="2" t="str">
        <f>HYPERLINK("https://api.nowcoder.com/v1/test-pdf/729625AD9C93334C?paperId=17107580","https://api.nowcoder.com/v1/test-pdf/729625AD9C93334C?paperId=17107580")</f>
        <v>https://api.nowcoder.com/v1/test-pdf/729625AD9C93334C?paperId=17107580</v>
      </c>
    </row>
    <row r="89" ht="14.5" spans="1:5">
      <c r="A89" s="1" t="s">
        <v>134</v>
      </c>
      <c r="B89" s="1" t="s">
        <v>13</v>
      </c>
      <c r="C89" s="1" t="s">
        <v>7</v>
      </c>
      <c r="D89" s="1" t="s">
        <v>53</v>
      </c>
      <c r="E89" s="2" t="str">
        <f>HYPERLINK("https://api.nowcoder.com/v1/test-pdf/366C9CC81A7F4CC3?paperId=17107580","https://api.nowcoder.com/v1/test-pdf/366C9CC81A7F4CC3?paperId=17107580")</f>
        <v>https://api.nowcoder.com/v1/test-pdf/366C9CC81A7F4CC3?paperId=17107580</v>
      </c>
    </row>
    <row r="90" ht="14.5" hidden="1" spans="1:5">
      <c r="A90" s="1" t="s">
        <v>135</v>
      </c>
      <c r="B90" s="1" t="s">
        <v>17</v>
      </c>
      <c r="C90" s="1" t="s">
        <v>18</v>
      </c>
      <c r="D90" s="1" t="s">
        <v>27</v>
      </c>
      <c r="E90" s="2" t="str">
        <f>HYPERLINK("https://api.nowcoder.com/v1/test-pdf/F3504FD22B889F42?paperId=17107580","https://api.nowcoder.com/v1/test-pdf/F3504FD22B889F42?paperId=17107580")</f>
        <v>https://api.nowcoder.com/v1/test-pdf/F3504FD22B889F42?paperId=17107580</v>
      </c>
    </row>
    <row r="91" ht="14.5" hidden="1" spans="1:5">
      <c r="A91" s="1" t="s">
        <v>136</v>
      </c>
      <c r="B91" s="1" t="s">
        <v>17</v>
      </c>
      <c r="C91" s="1" t="s">
        <v>18</v>
      </c>
      <c r="D91" s="1" t="s">
        <v>40</v>
      </c>
      <c r="E91" s="2" t="str">
        <f>HYPERLINK("https://api.nowcoder.com/v1/test-pdf/6E5422E01DF56308?paperId=17107580","https://api.nowcoder.com/v1/test-pdf/6E5422E01DF56308?paperId=17107580")</f>
        <v>https://api.nowcoder.com/v1/test-pdf/6E5422E01DF56308?paperId=17107580</v>
      </c>
    </row>
    <row r="92" ht="14.5" hidden="1" spans="1:5">
      <c r="A92" s="1" t="s">
        <v>137</v>
      </c>
      <c r="B92" s="1" t="s">
        <v>17</v>
      </c>
      <c r="C92" s="1" t="s">
        <v>10</v>
      </c>
      <c r="D92" s="1" t="s">
        <v>91</v>
      </c>
      <c r="E92" s="2" t="str">
        <f>HYPERLINK("https://api.nowcoder.com/v1/test-pdf/E2EA9E7F020430F9?paperId=17107580","https://api.nowcoder.com/v1/test-pdf/E2EA9E7F020430F9?paperId=17107580")</f>
        <v>https://api.nowcoder.com/v1/test-pdf/E2EA9E7F020430F9?paperId=17107580</v>
      </c>
    </row>
    <row r="93" ht="14.5" hidden="1" spans="1:5">
      <c r="A93" s="1" t="s">
        <v>138</v>
      </c>
      <c r="B93" s="1" t="s">
        <v>17</v>
      </c>
      <c r="C93" s="1" t="s">
        <v>7</v>
      </c>
      <c r="D93" s="1" t="s">
        <v>11</v>
      </c>
      <c r="E93" s="2" t="str">
        <f>HYPERLINK("https://api.nowcoder.com/v1/test-pdf/382C5F9DFAA0EF7F?paperId=17107580","https://api.nowcoder.com/v1/test-pdf/382C5F9DFAA0EF7F?paperId=17107580")</f>
        <v>https://api.nowcoder.com/v1/test-pdf/382C5F9DFAA0EF7F?paperId=17107580</v>
      </c>
    </row>
    <row r="94" ht="14.5" spans="1:5">
      <c r="A94" s="1" t="s">
        <v>139</v>
      </c>
      <c r="B94" s="1" t="s">
        <v>13</v>
      </c>
      <c r="C94" s="1" t="s">
        <v>7</v>
      </c>
      <c r="D94" s="1" t="s">
        <v>79</v>
      </c>
      <c r="E94" s="2" t="str">
        <f>HYPERLINK("https://api.nowcoder.com/v1/test-pdf/F68E600B0A8F33CB?paperId=17107580","https://api.nowcoder.com/v1/test-pdf/F68E600B0A8F33CB?paperId=17107580")</f>
        <v>https://api.nowcoder.com/v1/test-pdf/F68E600B0A8F33CB?paperId=17107580</v>
      </c>
    </row>
    <row r="95" ht="14.5" hidden="1" spans="1:5">
      <c r="A95" s="1" t="s">
        <v>140</v>
      </c>
      <c r="B95" s="1" t="s">
        <v>6</v>
      </c>
      <c r="C95" s="1" t="s">
        <v>7</v>
      </c>
      <c r="D95" s="1" t="s">
        <v>91</v>
      </c>
      <c r="E95" s="2" t="str">
        <f>HYPERLINK("https://api.nowcoder.com/v1/test-pdf/82D7559D90301335?paperId=17107580","https://api.nowcoder.com/v1/test-pdf/82D7559D90301335?paperId=17107580")</f>
        <v>https://api.nowcoder.com/v1/test-pdf/82D7559D90301335?paperId=17107580</v>
      </c>
    </row>
    <row r="96" ht="14.5" hidden="1" spans="1:5">
      <c r="A96" s="1" t="s">
        <v>141</v>
      </c>
      <c r="B96" s="1" t="s">
        <v>17</v>
      </c>
      <c r="C96" s="1" t="s">
        <v>14</v>
      </c>
      <c r="D96" s="1" t="s">
        <v>24</v>
      </c>
      <c r="E96" s="2" t="str">
        <f>HYPERLINK("https://api.nowcoder.com/v1/test-pdf/36E9E53827A98673?paperId=17107580","https://api.nowcoder.com/v1/test-pdf/36E9E53827A98673?paperId=17107580")</f>
        <v>https://api.nowcoder.com/v1/test-pdf/36E9E53827A98673?paperId=17107580</v>
      </c>
    </row>
    <row r="97" ht="14.5" hidden="1" spans="1:5">
      <c r="A97" s="1" t="s">
        <v>142</v>
      </c>
      <c r="B97" s="1" t="s">
        <v>17</v>
      </c>
      <c r="C97" s="1" t="s">
        <v>70</v>
      </c>
      <c r="D97" s="1" t="s">
        <v>91</v>
      </c>
      <c r="E97" s="2" t="str">
        <f>HYPERLINK("https://api.nowcoder.com/v1/test-pdf/B1F56A57C293C6BC?paperId=17107580","https://api.nowcoder.com/v1/test-pdf/B1F56A57C293C6BC?paperId=17107580")</f>
        <v>https://api.nowcoder.com/v1/test-pdf/B1F56A57C293C6BC?paperId=17107580</v>
      </c>
    </row>
    <row r="98" ht="14.5" hidden="1" spans="1:5">
      <c r="A98" s="1" t="s">
        <v>143</v>
      </c>
      <c r="B98" s="1" t="s">
        <v>17</v>
      </c>
      <c r="C98" s="1" t="s">
        <v>7</v>
      </c>
      <c r="D98" s="1" t="s">
        <v>144</v>
      </c>
      <c r="E98" s="2" t="str">
        <f>HYPERLINK("https://api.nowcoder.com/v1/test-pdf/3DD4276E27D1B841?paperId=17107580","https://api.nowcoder.com/v1/test-pdf/3DD4276E27D1B841?paperId=17107580")</f>
        <v>https://api.nowcoder.com/v1/test-pdf/3DD4276E27D1B841?paperId=17107580</v>
      </c>
    </row>
    <row r="99" ht="14.5" spans="1:5">
      <c r="A99" s="1" t="s">
        <v>145</v>
      </c>
      <c r="B99" s="1" t="s">
        <v>13</v>
      </c>
      <c r="C99" s="1" t="s">
        <v>118</v>
      </c>
      <c r="D99" s="1" t="s">
        <v>22</v>
      </c>
      <c r="E99" s="2" t="str">
        <f>HYPERLINK("https://api.nowcoder.com/v1/test-pdf/902CFA20593BC7C3?paperId=17107580","https://api.nowcoder.com/v1/test-pdf/902CFA20593BC7C3?paperId=17107580")</f>
        <v>https://api.nowcoder.com/v1/test-pdf/902CFA20593BC7C3?paperId=17107580</v>
      </c>
    </row>
    <row r="100" ht="14.5" hidden="1" spans="1:5">
      <c r="A100" s="1" t="s">
        <v>146</v>
      </c>
      <c r="B100" s="1" t="s">
        <v>17</v>
      </c>
      <c r="C100" s="1" t="s">
        <v>7</v>
      </c>
      <c r="D100" s="1" t="s">
        <v>15</v>
      </c>
      <c r="E100" s="2" t="str">
        <f>HYPERLINK("https://api.nowcoder.com/v1/test-pdf/0FEAAA4E59517283?paperId=17107580","https://api.nowcoder.com/v1/test-pdf/0FEAAA4E59517283?paperId=17107580")</f>
        <v>https://api.nowcoder.com/v1/test-pdf/0FEAAA4E59517283?paperId=17107580</v>
      </c>
    </row>
    <row r="101" ht="14.5" spans="1:5">
      <c r="A101" s="1" t="s">
        <v>147</v>
      </c>
      <c r="B101" s="1" t="s">
        <v>13</v>
      </c>
      <c r="C101" s="1" t="s">
        <v>7</v>
      </c>
      <c r="D101" s="1" t="s">
        <v>53</v>
      </c>
      <c r="E101" s="2" t="str">
        <f>HYPERLINK("https://api.nowcoder.com/v1/test-pdf/FF17ADFB15F7AC05?paperId=17107580","https://api.nowcoder.com/v1/test-pdf/FF17ADFB15F7AC05?paperId=17107580")</f>
        <v>https://api.nowcoder.com/v1/test-pdf/FF17ADFB15F7AC05?paperId=17107580</v>
      </c>
    </row>
    <row r="102" ht="14.5" spans="1:5">
      <c r="A102" s="1" t="s">
        <v>148</v>
      </c>
      <c r="B102" s="1" t="s">
        <v>13</v>
      </c>
      <c r="C102" s="1" t="s">
        <v>7</v>
      </c>
      <c r="D102" s="1" t="s">
        <v>149</v>
      </c>
      <c r="E102" s="2" t="str">
        <f>HYPERLINK("https://api.nowcoder.com/v1/test-pdf/D05CAF09419B2DB0?paperId=17107580","https://api.nowcoder.com/v1/test-pdf/D05CAF09419B2DB0?paperId=17107580")</f>
        <v>https://api.nowcoder.com/v1/test-pdf/D05CAF09419B2DB0?paperId=17107580</v>
      </c>
    </row>
    <row r="103" ht="14.5" hidden="1" spans="1:5">
      <c r="A103" s="1" t="s">
        <v>150</v>
      </c>
      <c r="B103" s="1" t="s">
        <v>17</v>
      </c>
      <c r="C103" s="1" t="s">
        <v>14</v>
      </c>
      <c r="D103" s="1" t="s">
        <v>151</v>
      </c>
      <c r="E103" s="2" t="str">
        <f>HYPERLINK("https://api.nowcoder.com/v1/test-pdf/7B5C92C345B47437?paperId=17107580","https://api.nowcoder.com/v1/test-pdf/7B5C92C345B47437?paperId=17107580")</f>
        <v>https://api.nowcoder.com/v1/test-pdf/7B5C92C345B47437?paperId=17107580</v>
      </c>
    </row>
    <row r="104" ht="14.5" hidden="1" spans="1:5">
      <c r="A104" s="1" t="s">
        <v>152</v>
      </c>
      <c r="B104" s="1" t="s">
        <v>78</v>
      </c>
      <c r="C104" s="1" t="s">
        <v>18</v>
      </c>
      <c r="D104" s="1" t="s">
        <v>153</v>
      </c>
      <c r="E104" s="2" t="str">
        <f>HYPERLINK("https://api.nowcoder.com/v1/test-pdf/F79E829F441E93EB?paperId=17107580","https://api.nowcoder.com/v1/test-pdf/F79E829F441E93EB?paperId=17107580")</f>
        <v>https://api.nowcoder.com/v1/test-pdf/F79E829F441E93EB?paperId=17107580</v>
      </c>
    </row>
    <row r="105" ht="14.5" hidden="1" spans="1:5">
      <c r="A105" s="1" t="s">
        <v>154</v>
      </c>
      <c r="B105" s="1" t="s">
        <v>155</v>
      </c>
      <c r="C105" s="1" t="s">
        <v>70</v>
      </c>
      <c r="D105" s="1" t="s">
        <v>27</v>
      </c>
      <c r="E105" s="2" t="str">
        <f>HYPERLINK("https://api.nowcoder.com/v1/test-pdf/9E621F730C5764E5?paperId=17107580","https://api.nowcoder.com/v1/test-pdf/9E621F730C5764E5?paperId=17107580")</f>
        <v>https://api.nowcoder.com/v1/test-pdf/9E621F730C5764E5?paperId=17107580</v>
      </c>
    </row>
    <row r="106" ht="14.5" hidden="1" spans="1:5">
      <c r="A106" s="1" t="s">
        <v>156</v>
      </c>
      <c r="B106" s="1" t="s">
        <v>6</v>
      </c>
      <c r="C106" s="1" t="s">
        <v>7</v>
      </c>
      <c r="D106" s="1" t="s">
        <v>38</v>
      </c>
      <c r="E106" s="2" t="str">
        <f>HYPERLINK("https://api.nowcoder.com/v1/test-pdf/3907BA4ABDA85D65?paperId=17107580","https://api.nowcoder.com/v1/test-pdf/3907BA4ABDA85D65?paperId=17107580")</f>
        <v>https://api.nowcoder.com/v1/test-pdf/3907BA4ABDA85D65?paperId=17107580</v>
      </c>
    </row>
    <row r="107" ht="14.5" spans="1:5">
      <c r="A107" s="1" t="s">
        <v>157</v>
      </c>
      <c r="B107" s="1" t="s">
        <v>13</v>
      </c>
      <c r="C107" s="1" t="s">
        <v>18</v>
      </c>
      <c r="D107" s="1" t="s">
        <v>24</v>
      </c>
      <c r="E107" s="2" t="str">
        <f>HYPERLINK("https://api.nowcoder.com/v1/test-pdf/13BA430F9C07CB5C?paperId=17107580","https://api.nowcoder.com/v1/test-pdf/13BA430F9C07CB5C?paperId=17107580")</f>
        <v>https://api.nowcoder.com/v1/test-pdf/13BA430F9C07CB5C?paperId=17107580</v>
      </c>
    </row>
    <row r="108" ht="14.5" spans="1:5">
      <c r="A108" s="1" t="s">
        <v>158</v>
      </c>
      <c r="B108" s="1" t="s">
        <v>13</v>
      </c>
      <c r="C108" s="1" t="s">
        <v>18</v>
      </c>
      <c r="D108" s="1" t="s">
        <v>79</v>
      </c>
      <c r="E108" s="2" t="str">
        <f>HYPERLINK("https://api.nowcoder.com/v1/test-pdf/B29624EFDAC64BF5?paperId=17107580","https://api.nowcoder.com/v1/test-pdf/B29624EFDAC64BF5?paperId=17107580")</f>
        <v>https://api.nowcoder.com/v1/test-pdf/B29624EFDAC64BF5?paperId=17107580</v>
      </c>
    </row>
    <row r="109" ht="14.5" hidden="1" spans="1:5">
      <c r="A109" s="1" t="s">
        <v>159</v>
      </c>
      <c r="B109" s="1" t="s">
        <v>17</v>
      </c>
      <c r="C109" s="1" t="s">
        <v>18</v>
      </c>
      <c r="D109" s="1" t="s">
        <v>15</v>
      </c>
      <c r="E109" s="2" t="str">
        <f>HYPERLINK("https://api.nowcoder.com/v1/test-pdf/F1914A3C0561FF00?paperId=17107580","https://api.nowcoder.com/v1/test-pdf/F1914A3C0561FF00?paperId=17107580")</f>
        <v>https://api.nowcoder.com/v1/test-pdf/F1914A3C0561FF00?paperId=17107580</v>
      </c>
    </row>
    <row r="110" ht="14.5" hidden="1" spans="1:5">
      <c r="A110" s="1" t="s">
        <v>160</v>
      </c>
      <c r="B110" s="1" t="s">
        <v>17</v>
      </c>
      <c r="C110" s="1" t="s">
        <v>7</v>
      </c>
      <c r="D110" s="1" t="s">
        <v>161</v>
      </c>
      <c r="E110" s="2" t="str">
        <f>HYPERLINK("https://api.nowcoder.com/v1/test-pdf/A27FB0416237CDE6?paperId=17107580","https://api.nowcoder.com/v1/test-pdf/A27FB0416237CDE6?paperId=17107580")</f>
        <v>https://api.nowcoder.com/v1/test-pdf/A27FB0416237CDE6?paperId=17107580</v>
      </c>
    </row>
    <row r="111" ht="14.5" hidden="1" spans="1:5">
      <c r="A111" s="1" t="s">
        <v>162</v>
      </c>
      <c r="B111" s="1" t="s">
        <v>17</v>
      </c>
      <c r="C111" s="1" t="s">
        <v>14</v>
      </c>
      <c r="D111" s="1" t="s">
        <v>33</v>
      </c>
      <c r="E111" s="2" t="str">
        <f>HYPERLINK("https://api.nowcoder.com/v1/test-pdf/9B6B5BB299CE58D3?paperId=17107580","https://api.nowcoder.com/v1/test-pdf/9B6B5BB299CE58D3?paperId=17107580")</f>
        <v>https://api.nowcoder.com/v1/test-pdf/9B6B5BB299CE58D3?paperId=17107580</v>
      </c>
    </row>
    <row r="112" ht="14.5" spans="1:5">
      <c r="A112" s="1" t="s">
        <v>163</v>
      </c>
      <c r="B112" s="1" t="s">
        <v>13</v>
      </c>
      <c r="C112" s="1" t="s">
        <v>18</v>
      </c>
      <c r="D112" s="1" t="s">
        <v>36</v>
      </c>
      <c r="E112" s="2" t="str">
        <f>HYPERLINK("https://api.nowcoder.com/v1/test-pdf/FC4FEA15FFC40FFB?paperId=17107580","https://api.nowcoder.com/v1/test-pdf/FC4FEA15FFC40FFB?paperId=17107580")</f>
        <v>https://api.nowcoder.com/v1/test-pdf/FC4FEA15FFC40FFB?paperId=17107580</v>
      </c>
    </row>
    <row r="113" ht="14.5" hidden="1" spans="1:5">
      <c r="A113" s="1" t="s">
        <v>164</v>
      </c>
      <c r="B113" s="1" t="s">
        <v>17</v>
      </c>
      <c r="C113" s="1" t="s">
        <v>18</v>
      </c>
      <c r="D113" s="1" t="s">
        <v>15</v>
      </c>
      <c r="E113" s="2" t="str">
        <f>HYPERLINK("https://api.nowcoder.com/v1/test-pdf/17AE33FF46E61128?paperId=17107580","https://api.nowcoder.com/v1/test-pdf/17AE33FF46E61128?paperId=17107580")</f>
        <v>https://api.nowcoder.com/v1/test-pdf/17AE33FF46E61128?paperId=17107580</v>
      </c>
    </row>
    <row r="114" ht="14.5" spans="1:5">
      <c r="A114" s="1" t="s">
        <v>165</v>
      </c>
      <c r="B114" s="1" t="s">
        <v>13</v>
      </c>
      <c r="C114" s="1" t="s">
        <v>14</v>
      </c>
      <c r="D114" s="1" t="s">
        <v>36</v>
      </c>
      <c r="E114" s="2" t="str">
        <f>HYPERLINK("https://api.nowcoder.com/v1/test-pdf/80896BD6FD2C5AD6?paperId=17107580","https://api.nowcoder.com/v1/test-pdf/80896BD6FD2C5AD6?paperId=17107580")</f>
        <v>https://api.nowcoder.com/v1/test-pdf/80896BD6FD2C5AD6?paperId=17107580</v>
      </c>
    </row>
    <row r="115" ht="14.5" hidden="1" spans="1:5">
      <c r="A115" s="1" t="s">
        <v>166</v>
      </c>
      <c r="B115" s="1" t="s">
        <v>17</v>
      </c>
      <c r="C115" s="1" t="s">
        <v>167</v>
      </c>
      <c r="D115" s="1" t="s">
        <v>27</v>
      </c>
      <c r="E115" s="2" t="str">
        <f>HYPERLINK("https://api.nowcoder.com/v1/test-pdf/8B8AE64261DAC6A0?paperId=17107580","https://api.nowcoder.com/v1/test-pdf/8B8AE64261DAC6A0?paperId=17107580")</f>
        <v>https://api.nowcoder.com/v1/test-pdf/8B8AE64261DAC6A0?paperId=17107580</v>
      </c>
    </row>
    <row r="116" ht="14.5" hidden="1" spans="1:5">
      <c r="A116" s="1" t="s">
        <v>168</v>
      </c>
      <c r="B116" s="1" t="s">
        <v>17</v>
      </c>
      <c r="C116" s="1" t="s">
        <v>7</v>
      </c>
      <c r="D116" s="1" t="s">
        <v>42</v>
      </c>
      <c r="E116" s="2" t="str">
        <f>HYPERLINK("https://api.nowcoder.com/v1/test-pdf/F4B290E436104FA3?paperId=17107580","https://api.nowcoder.com/v1/test-pdf/F4B290E436104FA3?paperId=17107580")</f>
        <v>https://api.nowcoder.com/v1/test-pdf/F4B290E436104FA3?paperId=17107580</v>
      </c>
    </row>
    <row r="117" ht="14.5" spans="1:5">
      <c r="A117" s="1" t="s">
        <v>169</v>
      </c>
      <c r="B117" s="1" t="s">
        <v>13</v>
      </c>
      <c r="C117" s="1" t="s">
        <v>10</v>
      </c>
      <c r="D117" s="1" t="s">
        <v>20</v>
      </c>
      <c r="E117" s="2" t="str">
        <f>HYPERLINK("https://api.nowcoder.com/v1/test-pdf/053F011D06B82DB8?paperId=17107580","https://api.nowcoder.com/v1/test-pdf/053F011D06B82DB8?paperId=17107580")</f>
        <v>https://api.nowcoder.com/v1/test-pdf/053F011D06B82DB8?paperId=17107580</v>
      </c>
    </row>
    <row r="118" ht="14.5" hidden="1" spans="1:5">
      <c r="A118" s="1" t="s">
        <v>170</v>
      </c>
      <c r="B118" s="1" t="s">
        <v>17</v>
      </c>
      <c r="C118" s="1" t="s">
        <v>18</v>
      </c>
      <c r="D118" s="1" t="s">
        <v>40</v>
      </c>
      <c r="E118" s="2" t="str">
        <f>HYPERLINK("https://api.nowcoder.com/v1/test-pdf/9BF4B1B022438A30?paperId=17107580","https://api.nowcoder.com/v1/test-pdf/9BF4B1B022438A30?paperId=17107580")</f>
        <v>https://api.nowcoder.com/v1/test-pdf/9BF4B1B022438A30?paperId=17107580</v>
      </c>
    </row>
    <row r="119" ht="14.5" spans="1:5">
      <c r="A119" s="1" t="s">
        <v>171</v>
      </c>
      <c r="B119" s="1" t="s">
        <v>13</v>
      </c>
      <c r="C119" s="1" t="s">
        <v>18</v>
      </c>
      <c r="D119" s="1" t="s">
        <v>79</v>
      </c>
      <c r="E119" s="2" t="str">
        <f>HYPERLINK("https://api.nowcoder.com/v1/test-pdf/E3C59F60C0C3B808?paperId=17107580","https://api.nowcoder.com/v1/test-pdf/E3C59F60C0C3B808?paperId=17107580")</f>
        <v>https://api.nowcoder.com/v1/test-pdf/E3C59F60C0C3B808?paperId=17107580</v>
      </c>
    </row>
    <row r="120" ht="14.5" hidden="1" spans="1:5">
      <c r="A120" s="1" t="s">
        <v>172</v>
      </c>
      <c r="B120" s="1" t="s">
        <v>78</v>
      </c>
      <c r="C120" s="1" t="s">
        <v>18</v>
      </c>
      <c r="D120" s="1" t="s">
        <v>79</v>
      </c>
      <c r="E120" s="2" t="str">
        <f>HYPERLINK("https://api.nowcoder.com/v1/test-pdf/F06DF32918826E95?paperId=17107580","https://api.nowcoder.com/v1/test-pdf/F06DF32918826E95?paperId=17107580")</f>
        <v>https://api.nowcoder.com/v1/test-pdf/F06DF32918826E95?paperId=17107580</v>
      </c>
    </row>
    <row r="121" ht="14.5" hidden="1" spans="1:5">
      <c r="A121" s="1" t="s">
        <v>173</v>
      </c>
      <c r="B121" s="1" t="s">
        <v>17</v>
      </c>
      <c r="C121" s="1" t="s">
        <v>14</v>
      </c>
      <c r="D121" s="1" t="s">
        <v>111</v>
      </c>
      <c r="E121" s="2" t="str">
        <f>HYPERLINK("https://api.nowcoder.com/v1/test-pdf/DB8A1121C0DB3340?paperId=17107580","https://api.nowcoder.com/v1/test-pdf/DB8A1121C0DB3340?paperId=17107580")</f>
        <v>https://api.nowcoder.com/v1/test-pdf/DB8A1121C0DB3340?paperId=17107580</v>
      </c>
    </row>
    <row r="122" ht="14.5" hidden="1" spans="1:5">
      <c r="A122" s="1" t="s">
        <v>174</v>
      </c>
      <c r="B122" s="1" t="s">
        <v>155</v>
      </c>
      <c r="C122" s="1" t="s">
        <v>70</v>
      </c>
      <c r="D122" s="1" t="s">
        <v>79</v>
      </c>
      <c r="E122" s="2" t="str">
        <f>HYPERLINK("https://api.nowcoder.com/v1/test-pdf/876113CEC15EAF66?paperId=17107580","https://api.nowcoder.com/v1/test-pdf/876113CEC15EAF66?paperId=17107580")</f>
        <v>https://api.nowcoder.com/v1/test-pdf/876113CEC15EAF66?paperId=17107580</v>
      </c>
    </row>
    <row r="123" ht="14.5" hidden="1" spans="1:5">
      <c r="A123" s="1" t="s">
        <v>175</v>
      </c>
      <c r="B123" s="1" t="s">
        <v>17</v>
      </c>
      <c r="C123" s="1" t="s">
        <v>14</v>
      </c>
      <c r="D123" s="1" t="s">
        <v>53</v>
      </c>
      <c r="E123" s="2" t="str">
        <f>HYPERLINK("https://api.nowcoder.com/v1/test-pdf/148F50D6F049A19D?paperId=17107580","https://api.nowcoder.com/v1/test-pdf/148F50D6F049A19D?paperId=17107580")</f>
        <v>https://api.nowcoder.com/v1/test-pdf/148F50D6F049A19D?paperId=17107580</v>
      </c>
    </row>
    <row r="124" ht="14.5" hidden="1" spans="1:5">
      <c r="A124" s="1" t="s">
        <v>176</v>
      </c>
      <c r="B124" s="1" t="s">
        <v>78</v>
      </c>
      <c r="C124" s="1" t="s">
        <v>18</v>
      </c>
      <c r="D124" s="1" t="s">
        <v>38</v>
      </c>
      <c r="E124" s="2" t="str">
        <f>HYPERLINK("https://api.nowcoder.com/v1/test-pdf/73DABF95A645A781?paperId=17107580","https://api.nowcoder.com/v1/test-pdf/73DABF95A645A781?paperId=17107580")</f>
        <v>https://api.nowcoder.com/v1/test-pdf/73DABF95A645A781?paperId=17107580</v>
      </c>
    </row>
    <row r="125" ht="14.5" hidden="1" spans="1:5">
      <c r="A125" s="1" t="s">
        <v>177</v>
      </c>
      <c r="B125" s="1" t="s">
        <v>6</v>
      </c>
      <c r="C125" s="1" t="s">
        <v>10</v>
      </c>
      <c r="D125" s="1" t="s">
        <v>24</v>
      </c>
      <c r="E125" s="2" t="str">
        <f>HYPERLINK("https://api.nowcoder.com/v1/test-pdf/6174C3D1D20013D8?paperId=17107580","https://api.nowcoder.com/v1/test-pdf/6174C3D1D20013D8?paperId=17107580")</f>
        <v>https://api.nowcoder.com/v1/test-pdf/6174C3D1D20013D8?paperId=17107580</v>
      </c>
    </row>
    <row r="126" ht="14.5" spans="1:5">
      <c r="A126" s="1" t="s">
        <v>178</v>
      </c>
      <c r="B126" s="1" t="s">
        <v>13</v>
      </c>
      <c r="C126" s="1" t="s">
        <v>18</v>
      </c>
      <c r="D126" s="1" t="s">
        <v>144</v>
      </c>
      <c r="E126" s="2" t="str">
        <f>HYPERLINK("https://api.nowcoder.com/v1/test-pdf/DB60BA506CA1F921?paperId=17107580","https://api.nowcoder.com/v1/test-pdf/DB60BA506CA1F921?paperId=17107580")</f>
        <v>https://api.nowcoder.com/v1/test-pdf/DB60BA506CA1F921?paperId=17107580</v>
      </c>
    </row>
    <row r="127" ht="14.5" hidden="1" spans="1:5">
      <c r="A127" s="1" t="s">
        <v>179</v>
      </c>
      <c r="B127" s="1" t="s">
        <v>180</v>
      </c>
      <c r="C127" s="1" t="s">
        <v>70</v>
      </c>
      <c r="D127" s="1" t="s">
        <v>22</v>
      </c>
      <c r="E127" s="2" t="str">
        <f>HYPERLINK("https://api.nowcoder.com/v1/test-pdf/47FA44ECDB3847BA?paperId=17107580","https://api.nowcoder.com/v1/test-pdf/47FA44ECDB3847BA?paperId=17107580")</f>
        <v>https://api.nowcoder.com/v1/test-pdf/47FA44ECDB3847BA?paperId=17107580</v>
      </c>
    </row>
    <row r="128" ht="14.5" hidden="1" spans="1:5">
      <c r="A128" s="1" t="s">
        <v>181</v>
      </c>
      <c r="B128" s="1" t="s">
        <v>17</v>
      </c>
      <c r="C128" s="1" t="s">
        <v>18</v>
      </c>
      <c r="D128" s="1" t="s">
        <v>182</v>
      </c>
      <c r="E128" s="2" t="str">
        <f>HYPERLINK("https://api.nowcoder.com/v1/test-pdf/735C1DAD5638647B?paperId=17107580","https://api.nowcoder.com/v1/test-pdf/735C1DAD5638647B?paperId=17107580")</f>
        <v>https://api.nowcoder.com/v1/test-pdf/735C1DAD5638647B?paperId=17107580</v>
      </c>
    </row>
  </sheetData>
  <autoFilter ref="A1:E128">
    <filterColumn colId="1">
      <customFilters>
        <customFilter operator="equal" val="2020大四春招冲刺班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12784</cp:lastModifiedBy>
  <dcterms:created xsi:type="dcterms:W3CDTF">2020-12-01T01:46:00Z</dcterms:created>
  <dcterms:modified xsi:type="dcterms:W3CDTF">2020-12-01T01:50:37Z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