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详情" sheetId="2" r:id="rId1"/>
  </sheets>
  <definedNames>
    <definedName name="_xlnm._FilterDatabase" localSheetId="0" hidden="1">详情!$B$1:$B$108</definedName>
  </definedNames>
  <calcPr calcId="144525"/>
</workbook>
</file>

<file path=xl/sharedStrings.xml><?xml version="1.0" encoding="utf-8"?>
<sst xmlns="http://schemas.openxmlformats.org/spreadsheetml/2006/main" count="541" uniqueCount="151">
  <si>
    <t>姓名</t>
  </si>
  <si>
    <t>职位</t>
  </si>
  <si>
    <t>总成绩(试卷总分100)</t>
  </si>
  <si>
    <t>单选得分</t>
  </si>
  <si>
    <t>编程得分</t>
  </si>
  <si>
    <t>成绩报告PDF</t>
  </si>
  <si>
    <t>裴梦倩</t>
  </si>
  <si>
    <t>北郊Java春招复习班</t>
  </si>
  <si>
    <t>25.0</t>
  </si>
  <si>
    <t>0.0</t>
  </si>
  <si>
    <t>梅运华</t>
  </si>
  <si>
    <t>2020大四春招冲刺班</t>
  </si>
  <si>
    <t>70.0</t>
  </si>
  <si>
    <t>20.0</t>
  </si>
  <si>
    <t>50.0</t>
  </si>
  <si>
    <t>李浩</t>
  </si>
  <si>
    <t>95.0</t>
  </si>
  <si>
    <t>45.0</t>
  </si>
  <si>
    <t>周宇轩</t>
  </si>
  <si>
    <t>85.0</t>
  </si>
  <si>
    <t>35.0</t>
  </si>
  <si>
    <t>何继龙</t>
  </si>
  <si>
    <t>余沛航</t>
  </si>
  <si>
    <t>Java40班</t>
  </si>
  <si>
    <t>55.0</t>
  </si>
  <si>
    <t>30.0</t>
  </si>
  <si>
    <t>苟李阳</t>
  </si>
  <si>
    <t>王博</t>
  </si>
  <si>
    <t>申欢欢</t>
  </si>
  <si>
    <t>李文涛</t>
  </si>
  <si>
    <t>雷浩杰</t>
  </si>
  <si>
    <t>75.0</t>
  </si>
  <si>
    <t>罗丹</t>
  </si>
  <si>
    <t>朱刚</t>
  </si>
  <si>
    <t>80.0</t>
  </si>
  <si>
    <t>赵旭斌</t>
  </si>
  <si>
    <t>临潼Java春招复习班</t>
  </si>
  <si>
    <t>武凯</t>
  </si>
  <si>
    <t>100.0</t>
  </si>
  <si>
    <t>千聪聪</t>
  </si>
  <si>
    <t>王奥华</t>
  </si>
  <si>
    <t>42.1</t>
  </si>
  <si>
    <t>7.1</t>
  </si>
  <si>
    <t>向安然</t>
  </si>
  <si>
    <t>胡逸斐</t>
  </si>
  <si>
    <t>王江龙</t>
  </si>
  <si>
    <t>张佳乐</t>
  </si>
  <si>
    <t>白瑶瑶</t>
  </si>
  <si>
    <t>韩瑞龙</t>
  </si>
  <si>
    <t>65.0</t>
  </si>
  <si>
    <t>40.0</t>
  </si>
  <si>
    <t>高建平</t>
  </si>
  <si>
    <t>60.0</t>
  </si>
  <si>
    <t>晁昺恺</t>
  </si>
  <si>
    <t>梅力</t>
  </si>
  <si>
    <t>孙豪</t>
  </si>
  <si>
    <t>57班</t>
  </si>
  <si>
    <t>张丁玉</t>
  </si>
  <si>
    <t>90.0</t>
  </si>
  <si>
    <t>姜凯</t>
  </si>
  <si>
    <t>程亮亮</t>
  </si>
  <si>
    <t>李岩</t>
  </si>
  <si>
    <t>任栋</t>
  </si>
  <si>
    <t>57.1</t>
  </si>
  <si>
    <t>32.1</t>
  </si>
  <si>
    <t>许馨丹</t>
  </si>
  <si>
    <t>沈翰超</t>
  </si>
  <si>
    <t>晁康明</t>
  </si>
  <si>
    <t>杨雅文</t>
  </si>
  <si>
    <t>邮电Java春招复习班</t>
  </si>
  <si>
    <t>邹双双</t>
  </si>
  <si>
    <t>张丹莹</t>
  </si>
  <si>
    <t>高飞</t>
  </si>
  <si>
    <t>黄可</t>
  </si>
  <si>
    <t>王奥雪</t>
  </si>
  <si>
    <t>陈阳</t>
  </si>
  <si>
    <t>辛蒙号</t>
  </si>
  <si>
    <t>董昭</t>
  </si>
  <si>
    <t>薛金娥</t>
  </si>
  <si>
    <t>袁媛</t>
  </si>
  <si>
    <t>杨彤</t>
  </si>
  <si>
    <t>孙洁</t>
  </si>
  <si>
    <t>马有礼</t>
  </si>
  <si>
    <t>张浩</t>
  </si>
  <si>
    <t>惠宇星</t>
  </si>
  <si>
    <t>徐文青</t>
  </si>
  <si>
    <t>谢嘉文</t>
  </si>
  <si>
    <t>宋帅</t>
  </si>
  <si>
    <t>火箭2班</t>
  </si>
  <si>
    <t>张艺衡</t>
  </si>
  <si>
    <t>谭钰</t>
  </si>
  <si>
    <t>史威震</t>
  </si>
  <si>
    <t>15.0</t>
  </si>
  <si>
    <t>张炉文</t>
  </si>
  <si>
    <t>李星亚</t>
  </si>
  <si>
    <t>陈晓亚</t>
  </si>
  <si>
    <t>陈沁菲</t>
  </si>
  <si>
    <t>屈萌</t>
  </si>
  <si>
    <t>张勃华</t>
  </si>
  <si>
    <t>熊宏宇</t>
  </si>
  <si>
    <t>王雪慧</t>
  </si>
  <si>
    <t>李冠琛</t>
  </si>
  <si>
    <t>闵逸</t>
  </si>
  <si>
    <t>陈子鹏</t>
  </si>
  <si>
    <t>徐文</t>
  </si>
  <si>
    <t>封佳敏</t>
  </si>
  <si>
    <t>蒲兴阳</t>
  </si>
  <si>
    <t>林嘉康</t>
  </si>
  <si>
    <t>张心飞</t>
  </si>
  <si>
    <t>刘晨</t>
  </si>
  <si>
    <t>朱星光</t>
  </si>
  <si>
    <t>曹先丽</t>
  </si>
  <si>
    <t>王倩</t>
  </si>
  <si>
    <t>Java31班</t>
  </si>
  <si>
    <t>邢雨雨</t>
  </si>
  <si>
    <t>45.7</t>
  </si>
  <si>
    <t>10.7</t>
  </si>
  <si>
    <t>贺微</t>
  </si>
  <si>
    <t>元琦</t>
  </si>
  <si>
    <t>王亚如</t>
  </si>
  <si>
    <t>5.0</t>
  </si>
  <si>
    <t>王哲林</t>
  </si>
  <si>
    <t>邹子娟</t>
  </si>
  <si>
    <t>48.6</t>
  </si>
  <si>
    <t>3.6</t>
  </si>
  <si>
    <t>罗卫东</t>
  </si>
  <si>
    <t>张书光</t>
  </si>
  <si>
    <t>李媛媛</t>
  </si>
  <si>
    <t>姚月西</t>
  </si>
  <si>
    <t>苟和章</t>
  </si>
  <si>
    <t>王楠</t>
  </si>
  <si>
    <t>胡苏秦</t>
  </si>
  <si>
    <t>于康乐</t>
  </si>
  <si>
    <t>徐桂花</t>
  </si>
  <si>
    <t>苏慧慧</t>
  </si>
  <si>
    <t>43.6</t>
  </si>
  <si>
    <t>解淇茹</t>
  </si>
  <si>
    <t>张伟</t>
  </si>
  <si>
    <t>夏宇科</t>
  </si>
  <si>
    <t>梁轩</t>
  </si>
  <si>
    <t>杨惠语</t>
  </si>
  <si>
    <t>李若彤</t>
  </si>
  <si>
    <t>唐紫薇</t>
  </si>
  <si>
    <t>吴保华</t>
  </si>
  <si>
    <t>陈治宇</t>
  </si>
  <si>
    <t>王江</t>
  </si>
  <si>
    <t>胡文科</t>
  </si>
  <si>
    <t>全媛渊</t>
  </si>
  <si>
    <t>魏涛</t>
  </si>
  <si>
    <t>37.1</t>
  </si>
  <si>
    <t>张媛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</si>
</sst>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u/>
      <sz val="11"/>
      <color indexed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workbookViewId="0">
      <selection activeCell="B1" sqref="B$1:B$1048576"/>
    </sheetView>
  </sheetViews>
  <sheetFormatPr defaultColWidth="9" defaultRowHeight="14.4" outlineLevelCol="5"/>
  <cols>
    <col min="1" max="3" width="20" customWidth="1"/>
    <col min="4" max="5" width="12" customWidth="1"/>
    <col min="6" max="6" width="10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2" t="str">
        <f>HYPERLINK("https://api.nowcoder.com/v1/test-pdf/C0CE5A2135BE4ED4?paperId=17108234","https://api.nowcoder.com/v1/test-pdf/C0CE5A2135BE4ED4?paperId=17108234")</f>
        <v>https://api.nowcoder.com/v1/test-pdf/C0CE5A2135BE4ED4?paperId=17108234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 t="str">
        <f>HYPERLINK("https://api.nowcoder.com/v1/test-pdf/57DC1B4ECAB64A12?paperId=17108234","https://api.nowcoder.com/v1/test-pdf/57DC1B4ECAB64A12?paperId=17108234")</f>
        <v>https://api.nowcoder.com/v1/test-pdf/57DC1B4ECAB64A12?paperId=17108234</v>
      </c>
    </row>
    <row r="4" spans="1:6">
      <c r="A4" s="1" t="s">
        <v>15</v>
      </c>
      <c r="B4" s="1" t="s">
        <v>11</v>
      </c>
      <c r="C4" s="1" t="s">
        <v>16</v>
      </c>
      <c r="D4" s="1" t="s">
        <v>17</v>
      </c>
      <c r="E4" s="1" t="s">
        <v>14</v>
      </c>
      <c r="F4" s="2" t="str">
        <f>HYPERLINK("https://api.nowcoder.com/v1/test-pdf/AB902BBDF590883D?paperId=17108234","https://api.nowcoder.com/v1/test-pdf/AB902BBDF590883D?paperId=17108234")</f>
        <v>https://api.nowcoder.com/v1/test-pdf/AB902BBDF590883D?paperId=17108234</v>
      </c>
    </row>
    <row r="5" spans="1:6">
      <c r="A5" s="1" t="s">
        <v>18</v>
      </c>
      <c r="B5" s="1" t="s">
        <v>11</v>
      </c>
      <c r="C5" s="1" t="s">
        <v>19</v>
      </c>
      <c r="D5" s="1" t="s">
        <v>20</v>
      </c>
      <c r="E5" s="1" t="s">
        <v>14</v>
      </c>
      <c r="F5" s="2" t="str">
        <f>HYPERLINK("https://api.nowcoder.com/v1/test-pdf/ED191F87B3A0CBA7?paperId=17108234","https://api.nowcoder.com/v1/test-pdf/ED191F87B3A0CBA7?paperId=17108234")</f>
        <v>https://api.nowcoder.com/v1/test-pdf/ED191F87B3A0CBA7?paperId=17108234</v>
      </c>
    </row>
    <row r="6" spans="1:6">
      <c r="A6" s="1" t="s">
        <v>21</v>
      </c>
      <c r="B6" s="1" t="s">
        <v>11</v>
      </c>
      <c r="C6" s="1" t="s">
        <v>16</v>
      </c>
      <c r="D6" s="1" t="s">
        <v>17</v>
      </c>
      <c r="E6" s="1" t="s">
        <v>14</v>
      </c>
      <c r="F6" s="2" t="str">
        <f>HYPERLINK("https://api.nowcoder.com/v1/test-pdf/39F6D820B5B47FB8?paperId=17108234","https://api.nowcoder.com/v1/test-pdf/39F6D820B5B47FB8?paperId=17108234")</f>
        <v>https://api.nowcoder.com/v1/test-pdf/39F6D820B5B47FB8?paperId=17108234</v>
      </c>
    </row>
    <row r="7" spans="1:6">
      <c r="A7" s="1" t="s">
        <v>22</v>
      </c>
      <c r="B7" s="1" t="s">
        <v>23</v>
      </c>
      <c r="C7" s="1" t="s">
        <v>24</v>
      </c>
      <c r="D7" s="1" t="s">
        <v>25</v>
      </c>
      <c r="E7" s="1" t="s">
        <v>8</v>
      </c>
      <c r="F7" s="2" t="str">
        <f>HYPERLINK("https://api.nowcoder.com/v1/test-pdf/29FDF8574A7E3A22?paperId=17108234","https://api.nowcoder.com/v1/test-pdf/29FDF8574A7E3A22?paperId=17108234")</f>
        <v>https://api.nowcoder.com/v1/test-pdf/29FDF8574A7E3A22?paperId=17108234</v>
      </c>
    </row>
    <row r="8" spans="1:6">
      <c r="A8" s="1" t="s">
        <v>26</v>
      </c>
      <c r="B8" s="1" t="s">
        <v>11</v>
      </c>
      <c r="C8" s="1" t="s">
        <v>16</v>
      </c>
      <c r="D8" s="1" t="s">
        <v>17</v>
      </c>
      <c r="E8" s="1" t="s">
        <v>14</v>
      </c>
      <c r="F8" s="2" t="str">
        <f>HYPERLINK("https://api.nowcoder.com/v1/test-pdf/BDC180DB0A41C6A1?paperId=17108234","https://api.nowcoder.com/v1/test-pdf/BDC180DB0A41C6A1?paperId=17108234")</f>
        <v>https://api.nowcoder.com/v1/test-pdf/BDC180DB0A41C6A1?paperId=17108234</v>
      </c>
    </row>
    <row r="9" spans="1:6">
      <c r="A9" s="1" t="s">
        <v>27</v>
      </c>
      <c r="B9" s="1" t="s">
        <v>7</v>
      </c>
      <c r="C9" s="1" t="s">
        <v>24</v>
      </c>
      <c r="D9" s="1" t="s">
        <v>25</v>
      </c>
      <c r="E9" s="1" t="s">
        <v>8</v>
      </c>
      <c r="F9" s="2" t="str">
        <f>HYPERLINK("https://api.nowcoder.com/v1/test-pdf/B6DC2E13F743500F?paperId=17108234","https://api.nowcoder.com/v1/test-pdf/B6DC2E13F743500F?paperId=17108234")</f>
        <v>https://api.nowcoder.com/v1/test-pdf/B6DC2E13F743500F?paperId=17108234</v>
      </c>
    </row>
    <row r="10" spans="1:6">
      <c r="A10" s="1" t="s">
        <v>28</v>
      </c>
      <c r="B10" s="1" t="s">
        <v>11</v>
      </c>
      <c r="C10" s="1" t="s">
        <v>16</v>
      </c>
      <c r="D10" s="1" t="s">
        <v>17</v>
      </c>
      <c r="E10" s="1" t="s">
        <v>14</v>
      </c>
      <c r="F10" s="2" t="str">
        <f>HYPERLINK("https://api.nowcoder.com/v1/test-pdf/372868C804AD159A?paperId=17108234","https://api.nowcoder.com/v1/test-pdf/372868C804AD159A?paperId=17108234")</f>
        <v>https://api.nowcoder.com/v1/test-pdf/372868C804AD159A?paperId=17108234</v>
      </c>
    </row>
    <row r="11" spans="1:6">
      <c r="A11" s="1" t="s">
        <v>29</v>
      </c>
      <c r="B11" s="1" t="s">
        <v>11</v>
      </c>
      <c r="C11" s="1" t="s">
        <v>16</v>
      </c>
      <c r="D11" s="1" t="s">
        <v>17</v>
      </c>
      <c r="E11" s="1" t="s">
        <v>14</v>
      </c>
      <c r="F11" s="2" t="str">
        <f>HYPERLINK("https://api.nowcoder.com/v1/test-pdf/A217EEDC771B6130?paperId=17108234","https://api.nowcoder.com/v1/test-pdf/A217EEDC771B6130?paperId=17108234")</f>
        <v>https://api.nowcoder.com/v1/test-pdf/A217EEDC771B6130?paperId=17108234</v>
      </c>
    </row>
    <row r="12" spans="1:6">
      <c r="A12" s="1" t="s">
        <v>30</v>
      </c>
      <c r="B12" s="1" t="s">
        <v>23</v>
      </c>
      <c r="C12" s="1" t="s">
        <v>31</v>
      </c>
      <c r="D12" s="1" t="s">
        <v>8</v>
      </c>
      <c r="E12" s="1" t="s">
        <v>14</v>
      </c>
      <c r="F12" s="2" t="str">
        <f>HYPERLINK("https://api.nowcoder.com/v1/test-pdf/DCD7E3FA8BD3B43A?paperId=17108234","https://api.nowcoder.com/v1/test-pdf/DCD7E3FA8BD3B43A?paperId=17108234")</f>
        <v>https://api.nowcoder.com/v1/test-pdf/DCD7E3FA8BD3B43A?paperId=17108234</v>
      </c>
    </row>
    <row r="13" spans="1:6">
      <c r="A13" s="1" t="s">
        <v>32</v>
      </c>
      <c r="B13" s="1" t="s">
        <v>7</v>
      </c>
      <c r="C13" s="1" t="s">
        <v>19</v>
      </c>
      <c r="D13" s="1" t="s">
        <v>20</v>
      </c>
      <c r="E13" s="1" t="s">
        <v>14</v>
      </c>
      <c r="F13" s="2" t="str">
        <f>HYPERLINK("https://api.nowcoder.com/v1/test-pdf/07A9693973544EFA?paperId=17108234","https://api.nowcoder.com/v1/test-pdf/07A9693973544EFA?paperId=17108234")</f>
        <v>https://api.nowcoder.com/v1/test-pdf/07A9693973544EFA?paperId=17108234</v>
      </c>
    </row>
    <row r="14" spans="1:6">
      <c r="A14" s="1" t="s">
        <v>33</v>
      </c>
      <c r="B14" s="1" t="s">
        <v>11</v>
      </c>
      <c r="C14" s="1" t="s">
        <v>34</v>
      </c>
      <c r="D14" s="1" t="s">
        <v>25</v>
      </c>
      <c r="E14" s="1" t="s">
        <v>14</v>
      </c>
      <c r="F14" s="2" t="str">
        <f>HYPERLINK("https://api.nowcoder.com/v1/test-pdf/08107A944DEA9E1F?paperId=17108234","https://api.nowcoder.com/v1/test-pdf/08107A944DEA9E1F?paperId=17108234")</f>
        <v>https://api.nowcoder.com/v1/test-pdf/08107A944DEA9E1F?paperId=17108234</v>
      </c>
    </row>
    <row r="15" spans="1:6">
      <c r="A15" s="1" t="s">
        <v>35</v>
      </c>
      <c r="B15" s="1" t="s">
        <v>36</v>
      </c>
      <c r="C15" s="1" t="s">
        <v>19</v>
      </c>
      <c r="D15" s="1" t="s">
        <v>20</v>
      </c>
      <c r="E15" s="1" t="s">
        <v>14</v>
      </c>
      <c r="F15" s="2" t="str">
        <f>HYPERLINK("https://api.nowcoder.com/v1/test-pdf/EB732D73DF05EBF7?paperId=17108234","https://api.nowcoder.com/v1/test-pdf/EB732D73DF05EBF7?paperId=17108234")</f>
        <v>https://api.nowcoder.com/v1/test-pdf/EB732D73DF05EBF7?paperId=17108234</v>
      </c>
    </row>
    <row r="16" spans="1:6">
      <c r="A16" s="1" t="s">
        <v>37</v>
      </c>
      <c r="B16" s="1" t="s">
        <v>11</v>
      </c>
      <c r="C16" s="1" t="s">
        <v>38</v>
      </c>
      <c r="D16" s="1" t="s">
        <v>14</v>
      </c>
      <c r="E16" s="1" t="s">
        <v>14</v>
      </c>
      <c r="F16" s="2" t="str">
        <f>HYPERLINK("https://api.nowcoder.com/v1/test-pdf/B41378D635842124?paperId=17108234","https://api.nowcoder.com/v1/test-pdf/B41378D635842124?paperId=17108234")</f>
        <v>https://api.nowcoder.com/v1/test-pdf/B41378D635842124?paperId=17108234</v>
      </c>
    </row>
    <row r="17" spans="1:6">
      <c r="A17" s="1" t="s">
        <v>39</v>
      </c>
      <c r="B17" s="1" t="s">
        <v>7</v>
      </c>
      <c r="C17" s="1" t="s">
        <v>16</v>
      </c>
      <c r="D17" s="1" t="s">
        <v>17</v>
      </c>
      <c r="E17" s="1" t="s">
        <v>14</v>
      </c>
      <c r="F17" s="2" t="str">
        <f>HYPERLINK("https://api.nowcoder.com/v1/test-pdf/D1C4CAC0399443D7?paperId=17108234","https://api.nowcoder.com/v1/test-pdf/D1C4CAC0399443D7?paperId=17108234")</f>
        <v>https://api.nowcoder.com/v1/test-pdf/D1C4CAC0399443D7?paperId=17108234</v>
      </c>
    </row>
    <row r="18" spans="1:6">
      <c r="A18" s="1" t="s">
        <v>40</v>
      </c>
      <c r="B18" s="1" t="s">
        <v>11</v>
      </c>
      <c r="C18" s="1" t="s">
        <v>41</v>
      </c>
      <c r="D18" s="1" t="s">
        <v>20</v>
      </c>
      <c r="E18" s="1" t="s">
        <v>42</v>
      </c>
      <c r="F18" s="2" t="str">
        <f>HYPERLINK("https://api.nowcoder.com/v1/test-pdf/8C1A6A7206BE6CD7?paperId=17108234","https://api.nowcoder.com/v1/test-pdf/8C1A6A7206BE6CD7?paperId=17108234")</f>
        <v>https://api.nowcoder.com/v1/test-pdf/8C1A6A7206BE6CD7?paperId=17108234</v>
      </c>
    </row>
    <row r="19" spans="1:6">
      <c r="A19" s="1" t="s">
        <v>43</v>
      </c>
      <c r="B19" s="1" t="s">
        <v>36</v>
      </c>
      <c r="C19" s="1" t="s">
        <v>19</v>
      </c>
      <c r="D19" s="1" t="s">
        <v>20</v>
      </c>
      <c r="E19" s="1" t="s">
        <v>14</v>
      </c>
      <c r="F19" s="2" t="str">
        <f>HYPERLINK("https://api.nowcoder.com/v1/test-pdf/49AA82281D18D68F?paperId=17108234","https://api.nowcoder.com/v1/test-pdf/49AA82281D18D68F?paperId=17108234")</f>
        <v>https://api.nowcoder.com/v1/test-pdf/49AA82281D18D68F?paperId=17108234</v>
      </c>
    </row>
    <row r="20" spans="1:6">
      <c r="A20" s="1" t="s">
        <v>44</v>
      </c>
      <c r="B20" s="1" t="s">
        <v>11</v>
      </c>
      <c r="C20" s="1" t="s">
        <v>34</v>
      </c>
      <c r="D20" s="1" t="s">
        <v>25</v>
      </c>
      <c r="E20" s="1" t="s">
        <v>14</v>
      </c>
      <c r="F20" s="2" t="str">
        <f>HYPERLINK("https://api.nowcoder.com/v1/test-pdf/0C54E52824D677F9?paperId=17108234","https://api.nowcoder.com/v1/test-pdf/0C54E52824D677F9?paperId=17108234")</f>
        <v>https://api.nowcoder.com/v1/test-pdf/0C54E52824D677F9?paperId=17108234</v>
      </c>
    </row>
    <row r="21" spans="1:6">
      <c r="A21" s="1" t="s">
        <v>45</v>
      </c>
      <c r="B21" s="1" t="s">
        <v>11</v>
      </c>
      <c r="C21" s="1" t="s">
        <v>34</v>
      </c>
      <c r="D21" s="1" t="s">
        <v>25</v>
      </c>
      <c r="E21" s="1" t="s">
        <v>14</v>
      </c>
      <c r="F21" s="2" t="str">
        <f>HYPERLINK("https://api.nowcoder.com/v1/test-pdf/E529EC4A3FB44507?paperId=17108234","https://api.nowcoder.com/v1/test-pdf/E529EC4A3FB44507?paperId=17108234")</f>
        <v>https://api.nowcoder.com/v1/test-pdf/E529EC4A3FB44507?paperId=17108234</v>
      </c>
    </row>
    <row r="22" spans="1:6">
      <c r="A22" s="1" t="s">
        <v>46</v>
      </c>
      <c r="B22" s="1" t="s">
        <v>23</v>
      </c>
      <c r="C22" s="1" t="s">
        <v>31</v>
      </c>
      <c r="D22" s="1" t="s">
        <v>8</v>
      </c>
      <c r="E22" s="1" t="s">
        <v>14</v>
      </c>
      <c r="F22" s="2" t="str">
        <f>HYPERLINK("https://api.nowcoder.com/v1/test-pdf/E2AE9EEA4A0FE35D?paperId=17108234","https://api.nowcoder.com/v1/test-pdf/E2AE9EEA4A0FE35D?paperId=17108234")</f>
        <v>https://api.nowcoder.com/v1/test-pdf/E2AE9EEA4A0FE35D?paperId=17108234</v>
      </c>
    </row>
    <row r="23" spans="1:6">
      <c r="A23" s="1" t="s">
        <v>47</v>
      </c>
      <c r="B23" s="1" t="s">
        <v>11</v>
      </c>
      <c r="C23" s="1" t="s">
        <v>9</v>
      </c>
      <c r="D23" s="1" t="s">
        <v>9</v>
      </c>
      <c r="E23" s="1" t="s">
        <v>9</v>
      </c>
      <c r="F23" s="2" t="str">
        <f>HYPERLINK("https://api.nowcoder.com/v1/test-pdf/2E8F29733B5EC70C?paperId=17108234","https://api.nowcoder.com/v1/test-pdf/2E8F29733B5EC70C?paperId=17108234")</f>
        <v>https://api.nowcoder.com/v1/test-pdf/2E8F29733B5EC70C?paperId=17108234</v>
      </c>
    </row>
    <row r="24" spans="1:6">
      <c r="A24" s="1" t="s">
        <v>48</v>
      </c>
      <c r="B24" s="1" t="s">
        <v>23</v>
      </c>
      <c r="C24" s="1" t="s">
        <v>49</v>
      </c>
      <c r="D24" s="1" t="s">
        <v>50</v>
      </c>
      <c r="E24" s="1" t="s">
        <v>8</v>
      </c>
      <c r="F24" s="2" t="str">
        <f>HYPERLINK("https://api.nowcoder.com/v1/test-pdf/45373B5687B6CAE6?paperId=17108234","https://api.nowcoder.com/v1/test-pdf/45373B5687B6CAE6?paperId=17108234")</f>
        <v>https://api.nowcoder.com/v1/test-pdf/45373B5687B6CAE6?paperId=17108234</v>
      </c>
    </row>
    <row r="25" spans="1:6">
      <c r="A25" s="1" t="s">
        <v>51</v>
      </c>
      <c r="B25" s="1" t="s">
        <v>11</v>
      </c>
      <c r="C25" s="1" t="s">
        <v>52</v>
      </c>
      <c r="D25" s="1" t="s">
        <v>20</v>
      </c>
      <c r="E25" s="1" t="s">
        <v>8</v>
      </c>
      <c r="F25" s="2" t="str">
        <f>HYPERLINK("https://api.nowcoder.com/v1/test-pdf/A6F5583DFDE3D674?paperId=17108234","https://api.nowcoder.com/v1/test-pdf/A6F5583DFDE3D674?paperId=17108234")</f>
        <v>https://api.nowcoder.com/v1/test-pdf/A6F5583DFDE3D674?paperId=17108234</v>
      </c>
    </row>
    <row r="26" spans="1:6">
      <c r="A26" s="1" t="s">
        <v>53</v>
      </c>
      <c r="B26" s="1" t="s">
        <v>11</v>
      </c>
      <c r="C26" s="1" t="s">
        <v>16</v>
      </c>
      <c r="D26" s="1" t="s">
        <v>17</v>
      </c>
      <c r="E26" s="1" t="s">
        <v>14</v>
      </c>
      <c r="F26" s="2" t="str">
        <f>HYPERLINK("https://api.nowcoder.com/v1/test-pdf/798525D505C9FD12?paperId=17108234","https://api.nowcoder.com/v1/test-pdf/798525D505C9FD12?paperId=17108234")</f>
        <v>https://api.nowcoder.com/v1/test-pdf/798525D505C9FD12?paperId=17108234</v>
      </c>
    </row>
    <row r="27" spans="1:6">
      <c r="A27" s="1" t="s">
        <v>54</v>
      </c>
      <c r="B27" s="1" t="s">
        <v>23</v>
      </c>
      <c r="C27" s="1" t="s">
        <v>12</v>
      </c>
      <c r="D27" s="1" t="s">
        <v>13</v>
      </c>
      <c r="E27" s="1" t="s">
        <v>14</v>
      </c>
      <c r="F27" s="2" t="str">
        <f>HYPERLINK("https://api.nowcoder.com/v1/test-pdf/6F5B6D5F82D6F8AB?paperId=17108234","https://api.nowcoder.com/v1/test-pdf/6F5B6D5F82D6F8AB?paperId=17108234")</f>
        <v>https://api.nowcoder.com/v1/test-pdf/6F5B6D5F82D6F8AB?paperId=17108234</v>
      </c>
    </row>
    <row r="28" spans="1:6">
      <c r="A28" s="1" t="s">
        <v>55</v>
      </c>
      <c r="B28" s="1" t="s">
        <v>56</v>
      </c>
      <c r="C28" s="1" t="s">
        <v>16</v>
      </c>
      <c r="D28" s="1" t="s">
        <v>17</v>
      </c>
      <c r="E28" s="1" t="s">
        <v>14</v>
      </c>
      <c r="F28" s="2" t="str">
        <f>HYPERLINK("https://api.nowcoder.com/v1/test-pdf/6F59EA7328F5E9A2?paperId=17108234","https://api.nowcoder.com/v1/test-pdf/6F59EA7328F5E9A2?paperId=17108234")</f>
        <v>https://api.nowcoder.com/v1/test-pdf/6F59EA7328F5E9A2?paperId=17108234</v>
      </c>
    </row>
    <row r="29" spans="1:6">
      <c r="A29" s="1" t="s">
        <v>57</v>
      </c>
      <c r="B29" s="1" t="s">
        <v>11</v>
      </c>
      <c r="C29" s="1" t="s">
        <v>58</v>
      </c>
      <c r="D29" s="1" t="s">
        <v>50</v>
      </c>
      <c r="E29" s="1" t="s">
        <v>14</v>
      </c>
      <c r="F29" s="2" t="str">
        <f>HYPERLINK("https://api.nowcoder.com/v1/test-pdf/ED2D8F6D3A8DB7A0?paperId=17108234","https://api.nowcoder.com/v1/test-pdf/ED2D8F6D3A8DB7A0?paperId=17108234")</f>
        <v>https://api.nowcoder.com/v1/test-pdf/ED2D8F6D3A8DB7A0?paperId=17108234</v>
      </c>
    </row>
    <row r="30" spans="1:6">
      <c r="A30" s="1" t="s">
        <v>59</v>
      </c>
      <c r="B30" s="1" t="s">
        <v>11</v>
      </c>
      <c r="C30" s="1" t="s">
        <v>50</v>
      </c>
      <c r="D30" s="1" t="s">
        <v>50</v>
      </c>
      <c r="E30" s="1" t="s">
        <v>9</v>
      </c>
      <c r="F30" s="2" t="str">
        <f>HYPERLINK("https://api.nowcoder.com/v1/test-pdf/5266E466903F8DC4?paperId=17108234","https://api.nowcoder.com/v1/test-pdf/5266E466903F8DC4?paperId=17108234")</f>
        <v>https://api.nowcoder.com/v1/test-pdf/5266E466903F8DC4?paperId=17108234</v>
      </c>
    </row>
    <row r="31" spans="1:6">
      <c r="A31" s="1" t="s">
        <v>60</v>
      </c>
      <c r="B31" s="1" t="s">
        <v>23</v>
      </c>
      <c r="C31" s="1" t="s">
        <v>19</v>
      </c>
      <c r="D31" s="1" t="s">
        <v>20</v>
      </c>
      <c r="E31" s="1" t="s">
        <v>14</v>
      </c>
      <c r="F31" s="2" t="str">
        <f>HYPERLINK("https://api.nowcoder.com/v1/test-pdf/330E8DCC875E6A0A?paperId=17108234","https://api.nowcoder.com/v1/test-pdf/330E8DCC875E6A0A?paperId=17108234")</f>
        <v>https://api.nowcoder.com/v1/test-pdf/330E8DCC875E6A0A?paperId=17108234</v>
      </c>
    </row>
    <row r="32" spans="1:6">
      <c r="A32" s="1" t="s">
        <v>61</v>
      </c>
      <c r="B32" s="1" t="s">
        <v>23</v>
      </c>
      <c r="C32" s="1" t="s">
        <v>12</v>
      </c>
      <c r="D32" s="1" t="s">
        <v>13</v>
      </c>
      <c r="E32" s="1" t="s">
        <v>14</v>
      </c>
      <c r="F32" s="2" t="str">
        <f>HYPERLINK("https://api.nowcoder.com/v1/test-pdf/8DE9C30939EB9B09?paperId=17108234","https://api.nowcoder.com/v1/test-pdf/8DE9C30939EB9B09?paperId=17108234")</f>
        <v>https://api.nowcoder.com/v1/test-pdf/8DE9C30939EB9B09?paperId=17108234</v>
      </c>
    </row>
    <row r="33" spans="1:6">
      <c r="A33" s="1" t="s">
        <v>62</v>
      </c>
      <c r="B33" s="1" t="s">
        <v>11</v>
      </c>
      <c r="C33" s="1" t="s">
        <v>63</v>
      </c>
      <c r="D33" s="1" t="s">
        <v>8</v>
      </c>
      <c r="E33" s="1" t="s">
        <v>64</v>
      </c>
      <c r="F33" s="2" t="str">
        <f>HYPERLINK("https://api.nowcoder.com/v1/test-pdf/2446EA8978BB3C81?paperId=17108234","https://api.nowcoder.com/v1/test-pdf/2446EA8978BB3C81?paperId=17108234")</f>
        <v>https://api.nowcoder.com/v1/test-pdf/2446EA8978BB3C81?paperId=17108234</v>
      </c>
    </row>
    <row r="34" spans="1:6">
      <c r="A34" s="1" t="s">
        <v>65</v>
      </c>
      <c r="B34" s="1" t="s">
        <v>23</v>
      </c>
      <c r="C34" s="1" t="s">
        <v>12</v>
      </c>
      <c r="D34" s="1" t="s">
        <v>13</v>
      </c>
      <c r="E34" s="1" t="s">
        <v>14</v>
      </c>
      <c r="F34" s="2" t="str">
        <f>HYPERLINK("https://api.nowcoder.com/v1/test-pdf/16F96DFF26D0DA14?paperId=17108234","https://api.nowcoder.com/v1/test-pdf/16F96DFF26D0DA14?paperId=17108234")</f>
        <v>https://api.nowcoder.com/v1/test-pdf/16F96DFF26D0DA14?paperId=17108234</v>
      </c>
    </row>
    <row r="35" spans="1:6">
      <c r="A35" s="1" t="s">
        <v>66</v>
      </c>
      <c r="B35" s="1" t="s">
        <v>23</v>
      </c>
      <c r="C35" s="1" t="s">
        <v>31</v>
      </c>
      <c r="D35" s="1" t="s">
        <v>8</v>
      </c>
      <c r="E35" s="1" t="s">
        <v>14</v>
      </c>
      <c r="F35" s="2" t="str">
        <f>HYPERLINK("https://api.nowcoder.com/v1/test-pdf/BC4958AD40DFCA84?paperId=17108234","https://api.nowcoder.com/v1/test-pdf/BC4958AD40DFCA84?paperId=17108234")</f>
        <v>https://api.nowcoder.com/v1/test-pdf/BC4958AD40DFCA84?paperId=17108234</v>
      </c>
    </row>
    <row r="36" spans="1:6">
      <c r="A36" s="1" t="s">
        <v>67</v>
      </c>
      <c r="B36" s="1" t="s">
        <v>36</v>
      </c>
      <c r="C36" s="1" t="s">
        <v>52</v>
      </c>
      <c r="D36" s="1" t="s">
        <v>20</v>
      </c>
      <c r="E36" s="1" t="s">
        <v>8</v>
      </c>
      <c r="F36" s="2" t="str">
        <f>HYPERLINK("https://api.nowcoder.com/v1/test-pdf/4BF64C0AF0D47BFF?paperId=17108234","https://api.nowcoder.com/v1/test-pdf/4BF64C0AF0D47BFF?paperId=17108234")</f>
        <v>https://api.nowcoder.com/v1/test-pdf/4BF64C0AF0D47BFF?paperId=17108234</v>
      </c>
    </row>
    <row r="37" spans="1:6">
      <c r="A37" s="1" t="s">
        <v>68</v>
      </c>
      <c r="B37" s="1" t="s">
        <v>69</v>
      </c>
      <c r="C37" s="1" t="s">
        <v>17</v>
      </c>
      <c r="D37" s="1" t="s">
        <v>17</v>
      </c>
      <c r="E37" s="1" t="s">
        <v>9</v>
      </c>
      <c r="F37" s="2" t="str">
        <f>HYPERLINK("https://api.nowcoder.com/v1/test-pdf/47A426C14E3D241C?paperId=17108234","https://api.nowcoder.com/v1/test-pdf/47A426C14E3D241C?paperId=17108234")</f>
        <v>https://api.nowcoder.com/v1/test-pdf/47A426C14E3D241C?paperId=17108234</v>
      </c>
    </row>
    <row r="38" spans="1:6">
      <c r="A38" s="1" t="s">
        <v>70</v>
      </c>
      <c r="B38" s="1" t="s">
        <v>23</v>
      </c>
      <c r="C38" s="1" t="s">
        <v>19</v>
      </c>
      <c r="D38" s="1" t="s">
        <v>20</v>
      </c>
      <c r="E38" s="1" t="s">
        <v>14</v>
      </c>
      <c r="F38" s="2" t="str">
        <f>HYPERLINK("https://api.nowcoder.com/v1/test-pdf/5ABD242011FBEBF0?paperId=17108234","https://api.nowcoder.com/v1/test-pdf/5ABD242011FBEBF0?paperId=17108234")</f>
        <v>https://api.nowcoder.com/v1/test-pdf/5ABD242011FBEBF0?paperId=17108234</v>
      </c>
    </row>
    <row r="39" spans="1:6">
      <c r="A39" s="1" t="s">
        <v>71</v>
      </c>
      <c r="B39" s="1" t="s">
        <v>69</v>
      </c>
      <c r="C39" s="1" t="s">
        <v>31</v>
      </c>
      <c r="D39" s="1" t="s">
        <v>8</v>
      </c>
      <c r="E39" s="1" t="s">
        <v>14</v>
      </c>
      <c r="F39" s="2" t="str">
        <f>HYPERLINK("https://api.nowcoder.com/v1/test-pdf/0187FE70DA5098C0?paperId=17108234","https://api.nowcoder.com/v1/test-pdf/0187FE70DA5098C0?paperId=17108234")</f>
        <v>https://api.nowcoder.com/v1/test-pdf/0187FE70DA5098C0?paperId=17108234</v>
      </c>
    </row>
    <row r="40" spans="1:6">
      <c r="A40" s="1" t="s">
        <v>72</v>
      </c>
      <c r="B40" s="1" t="s">
        <v>23</v>
      </c>
      <c r="C40" s="1" t="s">
        <v>58</v>
      </c>
      <c r="D40" s="1" t="s">
        <v>50</v>
      </c>
      <c r="E40" s="1" t="s">
        <v>14</v>
      </c>
      <c r="F40" s="2" t="str">
        <f>HYPERLINK("https://api.nowcoder.com/v1/test-pdf/297BD8A280D1C5DB?paperId=17108234","https://api.nowcoder.com/v1/test-pdf/297BD8A280D1C5DB?paperId=17108234")</f>
        <v>https://api.nowcoder.com/v1/test-pdf/297BD8A280D1C5DB?paperId=17108234</v>
      </c>
    </row>
    <row r="41" spans="1:6">
      <c r="A41" s="1" t="s">
        <v>73</v>
      </c>
      <c r="B41" s="1" t="s">
        <v>23</v>
      </c>
      <c r="C41" s="1" t="s">
        <v>25</v>
      </c>
      <c r="D41" s="1" t="s">
        <v>25</v>
      </c>
      <c r="E41" s="1" t="s">
        <v>9</v>
      </c>
      <c r="F41" s="2" t="str">
        <f>HYPERLINK("https://api.nowcoder.com/v1/test-pdf/DB789B6468042B87?paperId=17108234","https://api.nowcoder.com/v1/test-pdf/DB789B6468042B87?paperId=17108234")</f>
        <v>https://api.nowcoder.com/v1/test-pdf/DB789B6468042B87?paperId=17108234</v>
      </c>
    </row>
    <row r="42" spans="1:6">
      <c r="A42" s="1" t="s">
        <v>74</v>
      </c>
      <c r="B42" s="1" t="s">
        <v>23</v>
      </c>
      <c r="C42" s="1" t="s">
        <v>41</v>
      </c>
      <c r="D42" s="1" t="s">
        <v>20</v>
      </c>
      <c r="E42" s="1" t="s">
        <v>42</v>
      </c>
      <c r="F42" s="2" t="str">
        <f>HYPERLINK("https://api.nowcoder.com/v1/test-pdf/4E530E095D2BDA0F?paperId=17108234","https://api.nowcoder.com/v1/test-pdf/4E530E095D2BDA0F?paperId=17108234")</f>
        <v>https://api.nowcoder.com/v1/test-pdf/4E530E095D2BDA0F?paperId=17108234</v>
      </c>
    </row>
    <row r="43" spans="1:6">
      <c r="A43" s="1" t="s">
        <v>75</v>
      </c>
      <c r="B43" s="1" t="s">
        <v>11</v>
      </c>
      <c r="C43" s="1" t="s">
        <v>19</v>
      </c>
      <c r="D43" s="1" t="s">
        <v>20</v>
      </c>
      <c r="E43" s="1" t="s">
        <v>14</v>
      </c>
      <c r="F43" s="2" t="str">
        <f>HYPERLINK("https://api.nowcoder.com/v1/test-pdf/F2185422940570EF?paperId=17108234","https://api.nowcoder.com/v1/test-pdf/F2185422940570EF?paperId=17108234")</f>
        <v>https://api.nowcoder.com/v1/test-pdf/F2185422940570EF?paperId=17108234</v>
      </c>
    </row>
    <row r="44" spans="1:6">
      <c r="A44" s="1" t="s">
        <v>76</v>
      </c>
      <c r="B44" s="1" t="s">
        <v>11</v>
      </c>
      <c r="C44" s="1" t="s">
        <v>38</v>
      </c>
      <c r="D44" s="1" t="s">
        <v>14</v>
      </c>
      <c r="E44" s="1" t="s">
        <v>14</v>
      </c>
      <c r="F44" s="2" t="str">
        <f>HYPERLINK("https://api.nowcoder.com/v1/test-pdf/0AD99E0E153799C3?paperId=17108234","https://api.nowcoder.com/v1/test-pdf/0AD99E0E153799C3?paperId=17108234")</f>
        <v>https://api.nowcoder.com/v1/test-pdf/0AD99E0E153799C3?paperId=17108234</v>
      </c>
    </row>
    <row r="45" spans="1:6">
      <c r="A45" s="1" t="s">
        <v>77</v>
      </c>
      <c r="B45" s="1" t="s">
        <v>23</v>
      </c>
      <c r="C45" s="1" t="s">
        <v>31</v>
      </c>
      <c r="D45" s="1" t="s">
        <v>8</v>
      </c>
      <c r="E45" s="1" t="s">
        <v>14</v>
      </c>
      <c r="F45" s="2" t="str">
        <f>HYPERLINK("https://api.nowcoder.com/v1/test-pdf/E346BA80C69D8980?paperId=17108234","https://api.nowcoder.com/v1/test-pdf/E346BA80C69D8980?paperId=17108234")</f>
        <v>https://api.nowcoder.com/v1/test-pdf/E346BA80C69D8980?paperId=17108234</v>
      </c>
    </row>
    <row r="46" spans="1:6">
      <c r="A46" s="1" t="s">
        <v>78</v>
      </c>
      <c r="B46" s="1" t="s">
        <v>23</v>
      </c>
      <c r="C46" s="1" t="s">
        <v>16</v>
      </c>
      <c r="D46" s="1" t="s">
        <v>17</v>
      </c>
      <c r="E46" s="1" t="s">
        <v>14</v>
      </c>
      <c r="F46" s="2" t="str">
        <f>HYPERLINK("https://api.nowcoder.com/v1/test-pdf/990065F5E0B05B8E?paperId=17108234","https://api.nowcoder.com/v1/test-pdf/990065F5E0B05B8E?paperId=17108234")</f>
        <v>https://api.nowcoder.com/v1/test-pdf/990065F5E0B05B8E?paperId=17108234</v>
      </c>
    </row>
    <row r="47" spans="1:6">
      <c r="A47" s="1" t="s">
        <v>79</v>
      </c>
      <c r="B47" s="1" t="s">
        <v>23</v>
      </c>
      <c r="C47" s="1" t="s">
        <v>49</v>
      </c>
      <c r="D47" s="1" t="s">
        <v>50</v>
      </c>
      <c r="E47" s="1" t="s">
        <v>8</v>
      </c>
      <c r="F47" s="2" t="str">
        <f>HYPERLINK("https://api.nowcoder.com/v1/test-pdf/EDC8F0D11B3EE749?paperId=17108234","https://api.nowcoder.com/v1/test-pdf/EDC8F0D11B3EE749?paperId=17108234")</f>
        <v>https://api.nowcoder.com/v1/test-pdf/EDC8F0D11B3EE749?paperId=17108234</v>
      </c>
    </row>
    <row r="48" spans="1:6">
      <c r="A48" s="1" t="s">
        <v>80</v>
      </c>
      <c r="B48" s="1" t="s">
        <v>11</v>
      </c>
      <c r="C48" s="1" t="s">
        <v>34</v>
      </c>
      <c r="D48" s="1" t="s">
        <v>25</v>
      </c>
      <c r="E48" s="1" t="s">
        <v>14</v>
      </c>
      <c r="F48" s="2" t="str">
        <f>HYPERLINK("https://api.nowcoder.com/v1/test-pdf/D480EF1B4978E378?paperId=17108234","https://api.nowcoder.com/v1/test-pdf/D480EF1B4978E378?paperId=17108234")</f>
        <v>https://api.nowcoder.com/v1/test-pdf/D480EF1B4978E378?paperId=17108234</v>
      </c>
    </row>
    <row r="49" spans="1:6">
      <c r="A49" s="1" t="s">
        <v>81</v>
      </c>
      <c r="B49" s="1" t="s">
        <v>23</v>
      </c>
      <c r="C49" s="1" t="s">
        <v>12</v>
      </c>
      <c r="D49" s="1" t="s">
        <v>17</v>
      </c>
      <c r="E49" s="1" t="s">
        <v>8</v>
      </c>
      <c r="F49" s="2" t="str">
        <f>HYPERLINK("https://api.nowcoder.com/v1/test-pdf/C00DF3BB46B127BF?paperId=17108234","https://api.nowcoder.com/v1/test-pdf/C00DF3BB46B127BF?paperId=17108234")</f>
        <v>https://api.nowcoder.com/v1/test-pdf/C00DF3BB46B127BF?paperId=17108234</v>
      </c>
    </row>
    <row r="50" spans="1:6">
      <c r="A50" s="1" t="s">
        <v>82</v>
      </c>
      <c r="B50" s="1" t="s">
        <v>11</v>
      </c>
      <c r="C50" s="1" t="s">
        <v>49</v>
      </c>
      <c r="D50" s="1" t="s">
        <v>50</v>
      </c>
      <c r="E50" s="1" t="s">
        <v>8</v>
      </c>
      <c r="F50" s="2" t="str">
        <f>HYPERLINK("https://api.nowcoder.com/v1/test-pdf/1923E2C6823BD349?paperId=17108234","https://api.nowcoder.com/v1/test-pdf/1923E2C6823BD349?paperId=17108234")</f>
        <v>https://api.nowcoder.com/v1/test-pdf/1923E2C6823BD349?paperId=17108234</v>
      </c>
    </row>
    <row r="51" spans="1:6">
      <c r="A51" s="1" t="s">
        <v>83</v>
      </c>
      <c r="B51" s="1" t="s">
        <v>11</v>
      </c>
      <c r="C51" s="1" t="s">
        <v>24</v>
      </c>
      <c r="D51" s="1" t="s">
        <v>25</v>
      </c>
      <c r="E51" s="1" t="s">
        <v>8</v>
      </c>
      <c r="F51" s="2" t="str">
        <f>HYPERLINK("https://api.nowcoder.com/v1/test-pdf/35C51785C52FF978?paperId=17108234","https://api.nowcoder.com/v1/test-pdf/35C51785C52FF978?paperId=17108234")</f>
        <v>https://api.nowcoder.com/v1/test-pdf/35C51785C52FF978?paperId=17108234</v>
      </c>
    </row>
    <row r="52" spans="1:6">
      <c r="A52" s="1" t="s">
        <v>84</v>
      </c>
      <c r="B52" s="1" t="s">
        <v>11</v>
      </c>
      <c r="C52" s="1" t="s">
        <v>16</v>
      </c>
      <c r="D52" s="1" t="s">
        <v>17</v>
      </c>
      <c r="E52" s="1" t="s">
        <v>14</v>
      </c>
      <c r="F52" s="2" t="str">
        <f>HYPERLINK("https://api.nowcoder.com/v1/test-pdf/0A353B388DB16A0B?paperId=17108234","https://api.nowcoder.com/v1/test-pdf/0A353B388DB16A0B?paperId=17108234")</f>
        <v>https://api.nowcoder.com/v1/test-pdf/0A353B388DB16A0B?paperId=17108234</v>
      </c>
    </row>
    <row r="53" spans="1:6">
      <c r="A53" s="1" t="s">
        <v>85</v>
      </c>
      <c r="B53" s="1" t="s">
        <v>11</v>
      </c>
      <c r="C53" s="1" t="s">
        <v>19</v>
      </c>
      <c r="D53" s="1" t="s">
        <v>20</v>
      </c>
      <c r="E53" s="1" t="s">
        <v>14</v>
      </c>
      <c r="F53" s="2" t="str">
        <f>HYPERLINK("https://api.nowcoder.com/v1/test-pdf/EFF0ED1452E5DF64?paperId=17108234","https://api.nowcoder.com/v1/test-pdf/EFF0ED1452E5DF64?paperId=17108234")</f>
        <v>https://api.nowcoder.com/v1/test-pdf/EFF0ED1452E5DF64?paperId=17108234</v>
      </c>
    </row>
    <row r="54" spans="1:6">
      <c r="A54" s="1" t="s">
        <v>86</v>
      </c>
      <c r="B54" s="1" t="s">
        <v>11</v>
      </c>
      <c r="C54" s="1" t="s">
        <v>19</v>
      </c>
      <c r="D54" s="1" t="s">
        <v>20</v>
      </c>
      <c r="E54" s="1" t="s">
        <v>14</v>
      </c>
      <c r="F54" s="2" t="str">
        <f>HYPERLINK("https://api.nowcoder.com/v1/test-pdf/9BF3C9496110A661?paperId=17108234","https://api.nowcoder.com/v1/test-pdf/9BF3C9496110A661?paperId=17108234")</f>
        <v>https://api.nowcoder.com/v1/test-pdf/9BF3C9496110A661?paperId=17108234</v>
      </c>
    </row>
    <row r="55" spans="1:6">
      <c r="A55" s="1" t="s">
        <v>87</v>
      </c>
      <c r="B55" s="1" t="s">
        <v>88</v>
      </c>
      <c r="C55" s="1" t="s">
        <v>49</v>
      </c>
      <c r="D55" s="1" t="s">
        <v>50</v>
      </c>
      <c r="E55" s="1" t="s">
        <v>8</v>
      </c>
      <c r="F55" s="2" t="str">
        <f>HYPERLINK("https://api.nowcoder.com/v1/test-pdf/D28393F5F8A52E36?paperId=17108234","https://api.nowcoder.com/v1/test-pdf/D28393F5F8A52E36?paperId=17108234")</f>
        <v>https://api.nowcoder.com/v1/test-pdf/D28393F5F8A52E36?paperId=17108234</v>
      </c>
    </row>
    <row r="56" spans="1:6">
      <c r="A56" s="1" t="s">
        <v>89</v>
      </c>
      <c r="B56" s="1" t="s">
        <v>11</v>
      </c>
      <c r="C56" s="1" t="s">
        <v>52</v>
      </c>
      <c r="D56" s="1" t="s">
        <v>20</v>
      </c>
      <c r="E56" s="1" t="s">
        <v>8</v>
      </c>
      <c r="F56" s="2" t="str">
        <f>HYPERLINK("https://api.nowcoder.com/v1/test-pdf/8EC8826F9C470020?paperId=17108234","https://api.nowcoder.com/v1/test-pdf/8EC8826F9C470020?paperId=17108234")</f>
        <v>https://api.nowcoder.com/v1/test-pdf/8EC8826F9C470020?paperId=17108234</v>
      </c>
    </row>
    <row r="57" spans="1:6">
      <c r="A57" s="1" t="s">
        <v>90</v>
      </c>
      <c r="B57" s="1" t="s">
        <v>23</v>
      </c>
      <c r="C57" s="1" t="s">
        <v>31</v>
      </c>
      <c r="D57" s="1" t="s">
        <v>8</v>
      </c>
      <c r="E57" s="1" t="s">
        <v>14</v>
      </c>
      <c r="F57" s="2" t="str">
        <f>HYPERLINK("https://api.nowcoder.com/v1/test-pdf/4269E9E343FE3A57?paperId=17108234","https://api.nowcoder.com/v1/test-pdf/4269E9E343FE3A57?paperId=17108234")</f>
        <v>https://api.nowcoder.com/v1/test-pdf/4269E9E343FE3A57?paperId=17108234</v>
      </c>
    </row>
    <row r="58" spans="1:6">
      <c r="A58" s="1" t="s">
        <v>91</v>
      </c>
      <c r="B58" s="1" t="s">
        <v>11</v>
      </c>
      <c r="C58" s="1" t="s">
        <v>49</v>
      </c>
      <c r="D58" s="1" t="s">
        <v>92</v>
      </c>
      <c r="E58" s="1" t="s">
        <v>14</v>
      </c>
      <c r="F58" s="2" t="str">
        <f>HYPERLINK("https://api.nowcoder.com/v1/test-pdf/316D406D8F7912A7?paperId=17108234","https://api.nowcoder.com/v1/test-pdf/316D406D8F7912A7?paperId=17108234")</f>
        <v>https://api.nowcoder.com/v1/test-pdf/316D406D8F7912A7?paperId=17108234</v>
      </c>
    </row>
    <row r="59" spans="1:6">
      <c r="A59" s="1" t="s">
        <v>93</v>
      </c>
      <c r="B59" s="1" t="s">
        <v>11</v>
      </c>
      <c r="C59" s="1" t="s">
        <v>52</v>
      </c>
      <c r="D59" s="1" t="s">
        <v>20</v>
      </c>
      <c r="E59" s="1" t="s">
        <v>8</v>
      </c>
      <c r="F59" s="2" t="str">
        <f>HYPERLINK("https://api.nowcoder.com/v1/test-pdf/E66A8B9E7AD92781?paperId=17108234","https://api.nowcoder.com/v1/test-pdf/E66A8B9E7AD92781?paperId=17108234")</f>
        <v>https://api.nowcoder.com/v1/test-pdf/E66A8B9E7AD92781?paperId=17108234</v>
      </c>
    </row>
    <row r="60" spans="1:6">
      <c r="A60" s="1" t="s">
        <v>94</v>
      </c>
      <c r="B60" s="1" t="s">
        <v>23</v>
      </c>
      <c r="C60" s="1" t="s">
        <v>49</v>
      </c>
      <c r="D60" s="1" t="s">
        <v>50</v>
      </c>
      <c r="E60" s="1" t="s">
        <v>8</v>
      </c>
      <c r="F60" s="2" t="str">
        <f>HYPERLINK("https://api.nowcoder.com/v1/test-pdf/7251FAD8D87F6C9D?paperId=17108234","https://api.nowcoder.com/v1/test-pdf/7251FAD8D87F6C9D?paperId=17108234")</f>
        <v>https://api.nowcoder.com/v1/test-pdf/7251FAD8D87F6C9D?paperId=17108234</v>
      </c>
    </row>
    <row r="61" spans="1:6">
      <c r="A61" s="1" t="s">
        <v>95</v>
      </c>
      <c r="B61" s="1" t="s">
        <v>23</v>
      </c>
      <c r="C61" s="1" t="s">
        <v>49</v>
      </c>
      <c r="D61" s="1" t="s">
        <v>50</v>
      </c>
      <c r="E61" s="1" t="s">
        <v>8</v>
      </c>
      <c r="F61" s="2" t="str">
        <f>HYPERLINK("https://api.nowcoder.com/v1/test-pdf/4D70FD4DF97985BC?paperId=17108234","https://api.nowcoder.com/v1/test-pdf/4D70FD4DF97985BC?paperId=17108234")</f>
        <v>https://api.nowcoder.com/v1/test-pdf/4D70FD4DF97985BC?paperId=17108234</v>
      </c>
    </row>
    <row r="62" spans="1:6">
      <c r="A62" s="1" t="s">
        <v>96</v>
      </c>
      <c r="B62" s="1" t="s">
        <v>23</v>
      </c>
      <c r="C62" s="1" t="s">
        <v>49</v>
      </c>
      <c r="D62" s="1" t="s">
        <v>50</v>
      </c>
      <c r="E62" s="1" t="s">
        <v>8</v>
      </c>
      <c r="F62" s="2" t="str">
        <f>HYPERLINK("https://api.nowcoder.com/v1/test-pdf/68BF54AF1E6C1C2E?paperId=17108234","https://api.nowcoder.com/v1/test-pdf/68BF54AF1E6C1C2E?paperId=17108234")</f>
        <v>https://api.nowcoder.com/v1/test-pdf/68BF54AF1E6C1C2E?paperId=17108234</v>
      </c>
    </row>
    <row r="63" spans="1:6">
      <c r="A63" s="1" t="s">
        <v>97</v>
      </c>
      <c r="B63" s="1" t="s">
        <v>69</v>
      </c>
      <c r="C63" s="1" t="s">
        <v>25</v>
      </c>
      <c r="D63" s="1" t="s">
        <v>25</v>
      </c>
      <c r="E63" s="1" t="s">
        <v>9</v>
      </c>
      <c r="F63" s="2" t="str">
        <f>HYPERLINK("https://api.nowcoder.com/v1/test-pdf/E20579D7427F7D30?paperId=17108234","https://api.nowcoder.com/v1/test-pdf/E20579D7427F7D30?paperId=17108234")</f>
        <v>https://api.nowcoder.com/v1/test-pdf/E20579D7427F7D30?paperId=17108234</v>
      </c>
    </row>
    <row r="64" spans="1:6">
      <c r="A64" s="1" t="s">
        <v>98</v>
      </c>
      <c r="B64" s="1" t="s">
        <v>11</v>
      </c>
      <c r="C64" s="1" t="s">
        <v>92</v>
      </c>
      <c r="D64" s="1" t="s">
        <v>92</v>
      </c>
      <c r="E64" s="1" t="s">
        <v>9</v>
      </c>
      <c r="F64" s="2" t="str">
        <f>HYPERLINK("https://api.nowcoder.com/v1/test-pdf/DEFC3AA2BED57CAA?paperId=17108234","https://api.nowcoder.com/v1/test-pdf/DEFC3AA2BED57CAA?paperId=17108234")</f>
        <v>https://api.nowcoder.com/v1/test-pdf/DEFC3AA2BED57CAA?paperId=17108234</v>
      </c>
    </row>
    <row r="65" spans="1:6">
      <c r="A65" s="1" t="s">
        <v>99</v>
      </c>
      <c r="B65" s="1" t="s">
        <v>11</v>
      </c>
      <c r="C65" s="1" t="s">
        <v>52</v>
      </c>
      <c r="D65" s="1" t="s">
        <v>20</v>
      </c>
      <c r="E65" s="1" t="s">
        <v>8</v>
      </c>
      <c r="F65" s="2" t="str">
        <f>HYPERLINK("https://api.nowcoder.com/v1/test-pdf/16EFD1B80661BDA6?paperId=17108234","https://api.nowcoder.com/v1/test-pdf/16EFD1B80661BDA6?paperId=17108234")</f>
        <v>https://api.nowcoder.com/v1/test-pdf/16EFD1B80661BDA6?paperId=17108234</v>
      </c>
    </row>
    <row r="66" spans="1:6">
      <c r="A66" s="1" t="s">
        <v>100</v>
      </c>
      <c r="B66" s="1" t="s">
        <v>23</v>
      </c>
      <c r="C66" s="1" t="s">
        <v>14</v>
      </c>
      <c r="D66" s="1" t="s">
        <v>8</v>
      </c>
      <c r="E66" s="1" t="s">
        <v>8</v>
      </c>
      <c r="F66" s="2" t="str">
        <f>HYPERLINK("https://api.nowcoder.com/v1/test-pdf/E99559B1114B737E?paperId=17108234","https://api.nowcoder.com/v1/test-pdf/E99559B1114B737E?paperId=17108234")</f>
        <v>https://api.nowcoder.com/v1/test-pdf/E99559B1114B737E?paperId=17108234</v>
      </c>
    </row>
    <row r="67" spans="1:6">
      <c r="A67" s="1" t="s">
        <v>101</v>
      </c>
      <c r="B67" s="1" t="s">
        <v>23</v>
      </c>
      <c r="C67" s="1" t="s">
        <v>58</v>
      </c>
      <c r="D67" s="1" t="s">
        <v>50</v>
      </c>
      <c r="E67" s="1" t="s">
        <v>14</v>
      </c>
      <c r="F67" s="2" t="str">
        <f>HYPERLINK("https://api.nowcoder.com/v1/test-pdf/66991DA0C591D859?paperId=17108234","https://api.nowcoder.com/v1/test-pdf/66991DA0C591D859?paperId=17108234")</f>
        <v>https://api.nowcoder.com/v1/test-pdf/66991DA0C591D859?paperId=17108234</v>
      </c>
    </row>
    <row r="68" spans="1:6">
      <c r="A68" s="1" t="s">
        <v>102</v>
      </c>
      <c r="B68" s="1" t="s">
        <v>7</v>
      </c>
      <c r="C68" s="1" t="s">
        <v>31</v>
      </c>
      <c r="D68" s="1" t="s">
        <v>8</v>
      </c>
      <c r="E68" s="1" t="s">
        <v>14</v>
      </c>
      <c r="F68" s="2" t="str">
        <f>HYPERLINK("https://api.nowcoder.com/v1/test-pdf/340D0947FCEB49C8?paperId=17108234","https://api.nowcoder.com/v1/test-pdf/340D0947FCEB49C8?paperId=17108234")</f>
        <v>https://api.nowcoder.com/v1/test-pdf/340D0947FCEB49C8?paperId=17108234</v>
      </c>
    </row>
    <row r="69" spans="1:6">
      <c r="A69" s="1" t="s">
        <v>103</v>
      </c>
      <c r="B69" s="1" t="s">
        <v>23</v>
      </c>
      <c r="C69" s="1" t="s">
        <v>12</v>
      </c>
      <c r="D69" s="1" t="s">
        <v>13</v>
      </c>
      <c r="E69" s="1" t="s">
        <v>14</v>
      </c>
      <c r="F69" s="2" t="str">
        <f>HYPERLINK("https://api.nowcoder.com/v1/test-pdf/6D2CB22ED6255632?paperId=17108234","https://api.nowcoder.com/v1/test-pdf/6D2CB22ED6255632?paperId=17108234")</f>
        <v>https://api.nowcoder.com/v1/test-pdf/6D2CB22ED6255632?paperId=17108234</v>
      </c>
    </row>
    <row r="70" spans="1:6">
      <c r="A70" s="1" t="s">
        <v>104</v>
      </c>
      <c r="B70" s="1" t="s">
        <v>23</v>
      </c>
      <c r="C70" s="1" t="s">
        <v>38</v>
      </c>
      <c r="D70" s="1" t="s">
        <v>14</v>
      </c>
      <c r="E70" s="1" t="s">
        <v>14</v>
      </c>
      <c r="F70" s="2" t="str">
        <f>HYPERLINK("https://api.nowcoder.com/v1/test-pdf/A10885B93FAAF937?paperId=17108234","https://api.nowcoder.com/v1/test-pdf/A10885B93FAAF937?paperId=17108234")</f>
        <v>https://api.nowcoder.com/v1/test-pdf/A10885B93FAAF937?paperId=17108234</v>
      </c>
    </row>
    <row r="71" spans="1:6">
      <c r="A71" s="1" t="s">
        <v>105</v>
      </c>
      <c r="B71" s="1" t="s">
        <v>36</v>
      </c>
      <c r="C71" s="1" t="s">
        <v>16</v>
      </c>
      <c r="D71" s="1" t="s">
        <v>17</v>
      </c>
      <c r="E71" s="1" t="s">
        <v>14</v>
      </c>
      <c r="F71" s="2" t="str">
        <f>HYPERLINK("https://api.nowcoder.com/v1/test-pdf/2D9B41D9ED1D4E29?paperId=17108234","https://api.nowcoder.com/v1/test-pdf/2D9B41D9ED1D4E29?paperId=17108234")</f>
        <v>https://api.nowcoder.com/v1/test-pdf/2D9B41D9ED1D4E29?paperId=17108234</v>
      </c>
    </row>
    <row r="72" spans="1:6">
      <c r="A72" s="1" t="s">
        <v>106</v>
      </c>
      <c r="B72" s="1" t="s">
        <v>36</v>
      </c>
      <c r="C72" s="1" t="s">
        <v>12</v>
      </c>
      <c r="D72" s="1" t="s">
        <v>13</v>
      </c>
      <c r="E72" s="1" t="s">
        <v>14</v>
      </c>
      <c r="F72" s="2" t="str">
        <f>HYPERLINK("https://api.nowcoder.com/v1/test-pdf/9E46E97880F6CB7F?paperId=17108234","https://api.nowcoder.com/v1/test-pdf/9E46E97880F6CB7F?paperId=17108234")</f>
        <v>https://api.nowcoder.com/v1/test-pdf/9E46E97880F6CB7F?paperId=17108234</v>
      </c>
    </row>
    <row r="73" spans="1:6">
      <c r="A73" s="1" t="s">
        <v>107</v>
      </c>
      <c r="B73" s="1" t="s">
        <v>23</v>
      </c>
      <c r="C73" s="1" t="s">
        <v>50</v>
      </c>
      <c r="D73" s="1" t="s">
        <v>92</v>
      </c>
      <c r="E73" s="1" t="s">
        <v>8</v>
      </c>
      <c r="F73" s="2" t="str">
        <f>HYPERLINK("https://api.nowcoder.com/v1/test-pdf/96B14E1ECB082085?paperId=17108234","https://api.nowcoder.com/v1/test-pdf/96B14E1ECB082085?paperId=17108234")</f>
        <v>https://api.nowcoder.com/v1/test-pdf/96B14E1ECB082085?paperId=17108234</v>
      </c>
    </row>
    <row r="74" spans="1:6">
      <c r="A74" s="1" t="s">
        <v>108</v>
      </c>
      <c r="B74" s="1" t="s">
        <v>23</v>
      </c>
      <c r="C74" s="1" t="s">
        <v>19</v>
      </c>
      <c r="D74" s="1" t="s">
        <v>20</v>
      </c>
      <c r="E74" s="1" t="s">
        <v>14</v>
      </c>
      <c r="F74" s="2" t="str">
        <f>HYPERLINK("https://api.nowcoder.com/v1/test-pdf/A165FC29942E181D?paperId=17108234","https://api.nowcoder.com/v1/test-pdf/A165FC29942E181D?paperId=17108234")</f>
        <v>https://api.nowcoder.com/v1/test-pdf/A165FC29942E181D?paperId=17108234</v>
      </c>
    </row>
    <row r="75" spans="1:6">
      <c r="A75" s="1" t="s">
        <v>109</v>
      </c>
      <c r="B75" s="1" t="s">
        <v>69</v>
      </c>
      <c r="C75" s="1" t="s">
        <v>14</v>
      </c>
      <c r="D75" s="1" t="s">
        <v>8</v>
      </c>
      <c r="E75" s="1" t="s">
        <v>8</v>
      </c>
      <c r="F75" s="2" t="str">
        <f>HYPERLINK("https://api.nowcoder.com/v1/test-pdf/A8A1DC658A59F0A0?paperId=17108234","https://api.nowcoder.com/v1/test-pdf/A8A1DC658A59F0A0?paperId=17108234")</f>
        <v>https://api.nowcoder.com/v1/test-pdf/A8A1DC658A59F0A0?paperId=17108234</v>
      </c>
    </row>
    <row r="76" spans="1:6">
      <c r="A76" s="1" t="s">
        <v>110</v>
      </c>
      <c r="B76" s="1" t="s">
        <v>11</v>
      </c>
      <c r="C76" s="1" t="s">
        <v>19</v>
      </c>
      <c r="D76" s="1" t="s">
        <v>20</v>
      </c>
      <c r="E76" s="1" t="s">
        <v>14</v>
      </c>
      <c r="F76" s="2" t="str">
        <f>HYPERLINK("https://api.nowcoder.com/v1/test-pdf/2848EEC490E42EFB?paperId=17108234","https://api.nowcoder.com/v1/test-pdf/2848EEC490E42EFB?paperId=17108234")</f>
        <v>https://api.nowcoder.com/v1/test-pdf/2848EEC490E42EFB?paperId=17108234</v>
      </c>
    </row>
    <row r="77" spans="1:6">
      <c r="A77" s="1" t="s">
        <v>111</v>
      </c>
      <c r="B77" s="1" t="s">
        <v>23</v>
      </c>
      <c r="C77" s="1" t="s">
        <v>52</v>
      </c>
      <c r="D77" s="1" t="s">
        <v>20</v>
      </c>
      <c r="E77" s="1" t="s">
        <v>8</v>
      </c>
      <c r="F77" s="2" t="str">
        <f>HYPERLINK("https://api.nowcoder.com/v1/test-pdf/4C61ABF466137F33?paperId=17108234","https://api.nowcoder.com/v1/test-pdf/4C61ABF466137F33?paperId=17108234")</f>
        <v>https://api.nowcoder.com/v1/test-pdf/4C61ABF466137F33?paperId=17108234</v>
      </c>
    </row>
    <row r="78" spans="1:6">
      <c r="A78" s="1" t="s">
        <v>112</v>
      </c>
      <c r="B78" s="1" t="s">
        <v>113</v>
      </c>
      <c r="C78" s="1" t="s">
        <v>16</v>
      </c>
      <c r="D78" s="1" t="s">
        <v>17</v>
      </c>
      <c r="E78" s="1" t="s">
        <v>14</v>
      </c>
      <c r="F78" s="2" t="str">
        <f>HYPERLINK("https://api.nowcoder.com/v1/test-pdf/F5763835B15B3EAC?paperId=17108234","https://api.nowcoder.com/v1/test-pdf/F5763835B15B3EAC?paperId=17108234")</f>
        <v>https://api.nowcoder.com/v1/test-pdf/F5763835B15B3EAC?paperId=17108234</v>
      </c>
    </row>
    <row r="79" spans="1:6">
      <c r="A79" s="1" t="s">
        <v>114</v>
      </c>
      <c r="B79" s="1" t="s">
        <v>23</v>
      </c>
      <c r="C79" s="1" t="s">
        <v>115</v>
      </c>
      <c r="D79" s="1" t="s">
        <v>20</v>
      </c>
      <c r="E79" s="1" t="s">
        <v>116</v>
      </c>
      <c r="F79" s="2" t="str">
        <f>HYPERLINK("https://api.nowcoder.com/v1/test-pdf/8DEBB6828CAE39C7?paperId=17108234","https://api.nowcoder.com/v1/test-pdf/8DEBB6828CAE39C7?paperId=17108234")</f>
        <v>https://api.nowcoder.com/v1/test-pdf/8DEBB6828CAE39C7?paperId=17108234</v>
      </c>
    </row>
    <row r="80" spans="1:6">
      <c r="A80" s="1" t="s">
        <v>117</v>
      </c>
      <c r="B80" s="1" t="s">
        <v>7</v>
      </c>
      <c r="C80" s="1" t="s">
        <v>38</v>
      </c>
      <c r="D80" s="1" t="s">
        <v>14</v>
      </c>
      <c r="E80" s="1" t="s">
        <v>14</v>
      </c>
      <c r="F80" s="2" t="str">
        <f>HYPERLINK("https://api.nowcoder.com/v1/test-pdf/6D18EC70C73F22D5?paperId=17108234","https://api.nowcoder.com/v1/test-pdf/6D18EC70C73F22D5?paperId=17108234")</f>
        <v>https://api.nowcoder.com/v1/test-pdf/6D18EC70C73F22D5?paperId=17108234</v>
      </c>
    </row>
    <row r="81" spans="1:6">
      <c r="A81" s="1" t="s">
        <v>118</v>
      </c>
      <c r="B81" s="1" t="s">
        <v>11</v>
      </c>
      <c r="C81" s="1" t="s">
        <v>58</v>
      </c>
      <c r="D81" s="1" t="s">
        <v>50</v>
      </c>
      <c r="E81" s="1" t="s">
        <v>14</v>
      </c>
      <c r="F81" s="2" t="str">
        <f>HYPERLINK("https://api.nowcoder.com/v1/test-pdf/8334D4C59542E1AF?paperId=17108234","https://api.nowcoder.com/v1/test-pdf/8334D4C59542E1AF?paperId=17108234")</f>
        <v>https://api.nowcoder.com/v1/test-pdf/8334D4C59542E1AF?paperId=17108234</v>
      </c>
    </row>
    <row r="82" spans="1:6">
      <c r="A82" s="1" t="s">
        <v>119</v>
      </c>
      <c r="B82" s="1" t="s">
        <v>23</v>
      </c>
      <c r="C82" s="1" t="s">
        <v>120</v>
      </c>
      <c r="D82" s="1" t="s">
        <v>120</v>
      </c>
      <c r="E82" s="1" t="s">
        <v>9</v>
      </c>
      <c r="F82" s="2" t="str">
        <f>HYPERLINK("https://api.nowcoder.com/v1/test-pdf/484F0797EBA46CD4?paperId=17108234","https://api.nowcoder.com/v1/test-pdf/484F0797EBA46CD4?paperId=17108234")</f>
        <v>https://api.nowcoder.com/v1/test-pdf/484F0797EBA46CD4?paperId=17108234</v>
      </c>
    </row>
    <row r="83" spans="1:6">
      <c r="A83" s="1" t="s">
        <v>121</v>
      </c>
      <c r="B83" s="1" t="s">
        <v>69</v>
      </c>
      <c r="C83" s="1" t="s">
        <v>49</v>
      </c>
      <c r="D83" s="1" t="s">
        <v>92</v>
      </c>
      <c r="E83" s="1" t="s">
        <v>14</v>
      </c>
      <c r="F83" s="2" t="str">
        <f>HYPERLINK("https://api.nowcoder.com/v1/test-pdf/A26AF6189A795D54?paperId=17108234","https://api.nowcoder.com/v1/test-pdf/A26AF6189A795D54?paperId=17108234")</f>
        <v>https://api.nowcoder.com/v1/test-pdf/A26AF6189A795D54?paperId=17108234</v>
      </c>
    </row>
    <row r="84" spans="1:6">
      <c r="A84" s="1" t="s">
        <v>122</v>
      </c>
      <c r="B84" s="1" t="s">
        <v>11</v>
      </c>
      <c r="C84" s="1" t="s">
        <v>123</v>
      </c>
      <c r="D84" s="1" t="s">
        <v>17</v>
      </c>
      <c r="E84" s="1" t="s">
        <v>124</v>
      </c>
      <c r="F84" s="2" t="str">
        <f>HYPERLINK("https://api.nowcoder.com/v1/test-pdf/BB6CB8644EFAA0BE?paperId=17108234","https://api.nowcoder.com/v1/test-pdf/BB6CB8644EFAA0BE?paperId=17108234")</f>
        <v>https://api.nowcoder.com/v1/test-pdf/BB6CB8644EFAA0BE?paperId=17108234</v>
      </c>
    </row>
    <row r="85" spans="1:6">
      <c r="A85" s="1" t="s">
        <v>125</v>
      </c>
      <c r="B85" s="1" t="s">
        <v>36</v>
      </c>
      <c r="C85" s="1" t="s">
        <v>50</v>
      </c>
      <c r="D85" s="1" t="s">
        <v>92</v>
      </c>
      <c r="E85" s="1" t="s">
        <v>8</v>
      </c>
      <c r="F85" s="2" t="str">
        <f>HYPERLINK("https://api.nowcoder.com/v1/test-pdf/BFFD5CE5EE41842C?paperId=17108234","https://api.nowcoder.com/v1/test-pdf/BFFD5CE5EE41842C?paperId=17108234")</f>
        <v>https://api.nowcoder.com/v1/test-pdf/BFFD5CE5EE41842C?paperId=17108234</v>
      </c>
    </row>
    <row r="86" spans="1:6">
      <c r="A86" s="1" t="s">
        <v>126</v>
      </c>
      <c r="B86" s="1" t="s">
        <v>11</v>
      </c>
      <c r="C86" s="1" t="s">
        <v>58</v>
      </c>
      <c r="D86" s="1" t="s">
        <v>50</v>
      </c>
      <c r="E86" s="1" t="s">
        <v>14</v>
      </c>
      <c r="F86" s="2" t="str">
        <f>HYPERLINK("https://api.nowcoder.com/v1/test-pdf/22641DFDEE0D861B?paperId=17108234","https://api.nowcoder.com/v1/test-pdf/22641DFDEE0D861B?paperId=17108234")</f>
        <v>https://api.nowcoder.com/v1/test-pdf/22641DFDEE0D861B?paperId=17108234</v>
      </c>
    </row>
    <row r="87" spans="1:6">
      <c r="A87" s="1" t="s">
        <v>127</v>
      </c>
      <c r="B87" s="1" t="s">
        <v>69</v>
      </c>
      <c r="C87" s="1" t="s">
        <v>14</v>
      </c>
      <c r="D87" s="1" t="s">
        <v>8</v>
      </c>
      <c r="E87" s="1" t="s">
        <v>8</v>
      </c>
      <c r="F87" s="2" t="str">
        <f>HYPERLINK("https://api.nowcoder.com/v1/test-pdf/C985EBEF67FD672C?paperId=17108234","https://api.nowcoder.com/v1/test-pdf/C985EBEF67FD672C?paperId=17108234")</f>
        <v>https://api.nowcoder.com/v1/test-pdf/C985EBEF67FD672C?paperId=17108234</v>
      </c>
    </row>
    <row r="88" spans="1:6">
      <c r="A88" s="1" t="s">
        <v>128</v>
      </c>
      <c r="B88" s="1" t="s">
        <v>23</v>
      </c>
      <c r="C88" s="1" t="s">
        <v>12</v>
      </c>
      <c r="D88" s="1" t="s">
        <v>17</v>
      </c>
      <c r="E88" s="1" t="s">
        <v>8</v>
      </c>
      <c r="F88" s="2" t="str">
        <f>HYPERLINK("https://api.nowcoder.com/v1/test-pdf/7A64AD9C5889B612?paperId=17108234","https://api.nowcoder.com/v1/test-pdf/7A64AD9C5889B612?paperId=17108234")</f>
        <v>https://api.nowcoder.com/v1/test-pdf/7A64AD9C5889B612?paperId=17108234</v>
      </c>
    </row>
    <row r="89" spans="1:6">
      <c r="A89" s="1" t="s">
        <v>129</v>
      </c>
      <c r="B89" s="1" t="s">
        <v>11</v>
      </c>
      <c r="C89" s="1" t="s">
        <v>34</v>
      </c>
      <c r="D89" s="1" t="s">
        <v>25</v>
      </c>
      <c r="E89" s="1" t="s">
        <v>14</v>
      </c>
      <c r="F89" s="2" t="str">
        <f>HYPERLINK("https://api.nowcoder.com/v1/test-pdf/BE76E0BED1E3B21C?paperId=17108234","https://api.nowcoder.com/v1/test-pdf/BE76E0BED1E3B21C?paperId=17108234")</f>
        <v>https://api.nowcoder.com/v1/test-pdf/BE76E0BED1E3B21C?paperId=17108234</v>
      </c>
    </row>
    <row r="90" spans="1:6">
      <c r="A90" s="1" t="s">
        <v>130</v>
      </c>
      <c r="B90" s="1" t="s">
        <v>11</v>
      </c>
      <c r="C90" s="1" t="s">
        <v>49</v>
      </c>
      <c r="D90" s="1" t="s">
        <v>50</v>
      </c>
      <c r="E90" s="1" t="s">
        <v>8</v>
      </c>
      <c r="F90" s="2" t="str">
        <f>HYPERLINK("https://api.nowcoder.com/v1/test-pdf/9F9E0F9C927AF110?paperId=17108234","https://api.nowcoder.com/v1/test-pdf/9F9E0F9C927AF110?paperId=17108234")</f>
        <v>https://api.nowcoder.com/v1/test-pdf/9F9E0F9C927AF110?paperId=17108234</v>
      </c>
    </row>
    <row r="91" spans="1:6">
      <c r="A91" s="1" t="s">
        <v>131</v>
      </c>
      <c r="B91" s="1" t="s">
        <v>11</v>
      </c>
      <c r="C91" s="1" t="s">
        <v>8</v>
      </c>
      <c r="D91" s="1" t="s">
        <v>8</v>
      </c>
      <c r="E91" s="1" t="s">
        <v>9</v>
      </c>
      <c r="F91" s="2" t="str">
        <f>HYPERLINK("https://api.nowcoder.com/v1/test-pdf/A4CC40C025A74EB7?paperId=17108234","https://api.nowcoder.com/v1/test-pdf/A4CC40C025A74EB7?paperId=17108234")</f>
        <v>https://api.nowcoder.com/v1/test-pdf/A4CC40C025A74EB7?paperId=17108234</v>
      </c>
    </row>
    <row r="92" spans="1:6">
      <c r="A92" s="1" t="s">
        <v>132</v>
      </c>
      <c r="B92" s="1" t="s">
        <v>23</v>
      </c>
      <c r="C92" s="1" t="s">
        <v>38</v>
      </c>
      <c r="D92" s="1" t="s">
        <v>14</v>
      </c>
      <c r="E92" s="1" t="s">
        <v>14</v>
      </c>
      <c r="F92" s="2" t="str">
        <f>HYPERLINK("https://api.nowcoder.com/v1/test-pdf/F3B7FC12A5375FF1?paperId=17108234","https://api.nowcoder.com/v1/test-pdf/F3B7FC12A5375FF1?paperId=17108234")</f>
        <v>https://api.nowcoder.com/v1/test-pdf/F3B7FC12A5375FF1?paperId=17108234</v>
      </c>
    </row>
    <row r="93" spans="1:6">
      <c r="A93" s="1" t="s">
        <v>133</v>
      </c>
      <c r="B93" s="1" t="s">
        <v>36</v>
      </c>
      <c r="C93" s="1" t="s">
        <v>50</v>
      </c>
      <c r="D93" s="1" t="s">
        <v>92</v>
      </c>
      <c r="E93" s="1" t="s">
        <v>8</v>
      </c>
      <c r="F93" s="2" t="str">
        <f>HYPERLINK("https://api.nowcoder.com/v1/test-pdf/FC4FF33436F21439?paperId=17108234","https://api.nowcoder.com/v1/test-pdf/FC4FF33436F21439?paperId=17108234")</f>
        <v>https://api.nowcoder.com/v1/test-pdf/FC4FF33436F21439?paperId=17108234</v>
      </c>
    </row>
    <row r="94" spans="1:6">
      <c r="A94" s="1" t="s">
        <v>134</v>
      </c>
      <c r="B94" s="1" t="s">
        <v>36</v>
      </c>
      <c r="C94" s="1" t="s">
        <v>135</v>
      </c>
      <c r="D94" s="1" t="s">
        <v>50</v>
      </c>
      <c r="E94" s="1" t="s">
        <v>124</v>
      </c>
      <c r="F94" s="2" t="str">
        <f>HYPERLINK("https://api.nowcoder.com/v1/test-pdf/81A2A9D246F23759?paperId=17108234","https://api.nowcoder.com/v1/test-pdf/81A2A9D246F23759?paperId=17108234")</f>
        <v>https://api.nowcoder.com/v1/test-pdf/81A2A9D246F23759?paperId=17108234</v>
      </c>
    </row>
    <row r="95" spans="1:6">
      <c r="A95" s="1" t="s">
        <v>136</v>
      </c>
      <c r="B95" s="1" t="s">
        <v>23</v>
      </c>
      <c r="C95" s="1" t="s">
        <v>49</v>
      </c>
      <c r="D95" s="1" t="s">
        <v>50</v>
      </c>
      <c r="E95" s="1" t="s">
        <v>8</v>
      </c>
      <c r="F95" s="2" t="str">
        <f>HYPERLINK("https://api.nowcoder.com/v1/test-pdf/46474D60161D8388?paperId=17108234","https://api.nowcoder.com/v1/test-pdf/46474D60161D8388?paperId=17108234")</f>
        <v>https://api.nowcoder.com/v1/test-pdf/46474D60161D8388?paperId=17108234</v>
      </c>
    </row>
    <row r="96" spans="1:6">
      <c r="A96" s="1" t="s">
        <v>137</v>
      </c>
      <c r="B96" s="1" t="s">
        <v>7</v>
      </c>
      <c r="C96" s="1" t="s">
        <v>92</v>
      </c>
      <c r="D96" s="1" t="s">
        <v>92</v>
      </c>
      <c r="E96" s="1" t="s">
        <v>9</v>
      </c>
      <c r="F96" s="2" t="str">
        <f>HYPERLINK("https://api.nowcoder.com/v1/test-pdf/0DBCD05AE9AE7DB0?paperId=17108234","https://api.nowcoder.com/v1/test-pdf/0DBCD05AE9AE7DB0?paperId=17108234")</f>
        <v>https://api.nowcoder.com/v1/test-pdf/0DBCD05AE9AE7DB0?paperId=17108234</v>
      </c>
    </row>
    <row r="97" spans="1:6">
      <c r="A97" s="1" t="s">
        <v>138</v>
      </c>
      <c r="B97" s="1" t="s">
        <v>23</v>
      </c>
      <c r="C97" s="1" t="s">
        <v>17</v>
      </c>
      <c r="D97" s="1" t="s">
        <v>17</v>
      </c>
      <c r="E97" s="1" t="s">
        <v>9</v>
      </c>
      <c r="F97" s="2" t="str">
        <f>HYPERLINK("https://api.nowcoder.com/v1/test-pdf/E90D004CC78B8934?paperId=17108234","https://api.nowcoder.com/v1/test-pdf/E90D004CC78B8934?paperId=17108234")</f>
        <v>https://api.nowcoder.com/v1/test-pdf/E90D004CC78B8934?paperId=17108234</v>
      </c>
    </row>
    <row r="98" spans="1:6">
      <c r="A98" s="1" t="s">
        <v>139</v>
      </c>
      <c r="B98" s="1" t="s">
        <v>23</v>
      </c>
      <c r="C98" s="1" t="s">
        <v>24</v>
      </c>
      <c r="D98" s="1" t="s">
        <v>25</v>
      </c>
      <c r="E98" s="1" t="s">
        <v>8</v>
      </c>
      <c r="F98" s="2" t="str">
        <f>HYPERLINK("https://api.nowcoder.com/v1/test-pdf/962C7854AC474839?paperId=17108234","https://api.nowcoder.com/v1/test-pdf/962C7854AC474839?paperId=17108234")</f>
        <v>https://api.nowcoder.com/v1/test-pdf/962C7854AC474839?paperId=17108234</v>
      </c>
    </row>
    <row r="99" spans="1:6">
      <c r="A99" s="1" t="s">
        <v>140</v>
      </c>
      <c r="B99" s="1" t="s">
        <v>113</v>
      </c>
      <c r="C99" s="1" t="s">
        <v>31</v>
      </c>
      <c r="D99" s="1" t="s">
        <v>8</v>
      </c>
      <c r="E99" s="1" t="s">
        <v>14</v>
      </c>
      <c r="F99" s="2" t="str">
        <f>HYPERLINK("https://api.nowcoder.com/v1/test-pdf/8A763749F4DB0C2D?paperId=17108234","https://api.nowcoder.com/v1/test-pdf/8A763749F4DB0C2D?paperId=17108234")</f>
        <v>https://api.nowcoder.com/v1/test-pdf/8A763749F4DB0C2D?paperId=17108234</v>
      </c>
    </row>
    <row r="100" spans="1:6">
      <c r="A100" s="1" t="s">
        <v>141</v>
      </c>
      <c r="B100" s="1" t="s">
        <v>11</v>
      </c>
      <c r="C100" s="1" t="s">
        <v>12</v>
      </c>
      <c r="D100" s="1" t="s">
        <v>17</v>
      </c>
      <c r="E100" s="1" t="s">
        <v>8</v>
      </c>
      <c r="F100" s="2" t="str">
        <f>HYPERLINK("https://api.nowcoder.com/v1/test-pdf/E3B2140C0FA73BB8?paperId=17108234","https://api.nowcoder.com/v1/test-pdf/E3B2140C0FA73BB8?paperId=17108234")</f>
        <v>https://api.nowcoder.com/v1/test-pdf/E3B2140C0FA73BB8?paperId=17108234</v>
      </c>
    </row>
    <row r="101" spans="1:6">
      <c r="A101" s="1" t="s">
        <v>142</v>
      </c>
      <c r="B101" s="1" t="s">
        <v>11</v>
      </c>
      <c r="C101" s="1" t="s">
        <v>49</v>
      </c>
      <c r="D101" s="1" t="s">
        <v>50</v>
      </c>
      <c r="E101" s="1" t="s">
        <v>8</v>
      </c>
      <c r="F101" s="2" t="str">
        <f>HYPERLINK("https://api.nowcoder.com/v1/test-pdf/B774CB2A5A82D768?paperId=17108234","https://api.nowcoder.com/v1/test-pdf/B774CB2A5A82D768?paperId=17108234")</f>
        <v>https://api.nowcoder.com/v1/test-pdf/B774CB2A5A82D768?paperId=17108234</v>
      </c>
    </row>
    <row r="102" spans="1:6">
      <c r="A102" s="1" t="s">
        <v>143</v>
      </c>
      <c r="B102" s="1" t="s">
        <v>11</v>
      </c>
      <c r="C102" s="1" t="s">
        <v>19</v>
      </c>
      <c r="D102" s="1" t="s">
        <v>20</v>
      </c>
      <c r="E102" s="1" t="s">
        <v>14</v>
      </c>
      <c r="F102" s="2" t="str">
        <f>HYPERLINK("https://api.nowcoder.com/v1/test-pdf/FE1FED6A930E958F?paperId=17108234","https://api.nowcoder.com/v1/test-pdf/FE1FED6A930E958F?paperId=17108234")</f>
        <v>https://api.nowcoder.com/v1/test-pdf/FE1FED6A930E958F?paperId=17108234</v>
      </c>
    </row>
    <row r="103" spans="1:6">
      <c r="A103" s="1" t="s">
        <v>144</v>
      </c>
      <c r="B103" s="1" t="s">
        <v>11</v>
      </c>
      <c r="C103" s="1" t="s">
        <v>9</v>
      </c>
      <c r="D103" s="1" t="s">
        <v>9</v>
      </c>
      <c r="E103" s="1" t="s">
        <v>9</v>
      </c>
      <c r="F103" s="2" t="str">
        <f>HYPERLINK("https://api.nowcoder.com/v1/test-pdf/E3C35AEFA5400C5B?paperId=17108234","https://api.nowcoder.com/v1/test-pdf/E3C35AEFA5400C5B?paperId=17108234")</f>
        <v>https://api.nowcoder.com/v1/test-pdf/E3C35AEFA5400C5B?paperId=17108234</v>
      </c>
    </row>
    <row r="104" spans="1:6">
      <c r="A104" s="1" t="s">
        <v>145</v>
      </c>
      <c r="B104" s="1" t="s">
        <v>11</v>
      </c>
      <c r="C104" s="1" t="s">
        <v>19</v>
      </c>
      <c r="D104" s="1" t="s">
        <v>20</v>
      </c>
      <c r="E104" s="1" t="s">
        <v>14</v>
      </c>
      <c r="F104" s="2" t="str">
        <f>HYPERLINK("https://api.nowcoder.com/v1/test-pdf/65BEBC667F84D74B?paperId=17108234","https://api.nowcoder.com/v1/test-pdf/65BEBC667F84D74B?paperId=17108234")</f>
        <v>https://api.nowcoder.com/v1/test-pdf/65BEBC667F84D74B?paperId=17108234</v>
      </c>
    </row>
    <row r="105" spans="1:6">
      <c r="A105" s="1" t="s">
        <v>146</v>
      </c>
      <c r="B105" s="1" t="s">
        <v>11</v>
      </c>
      <c r="C105" s="1" t="s">
        <v>19</v>
      </c>
      <c r="D105" s="1" t="s">
        <v>20</v>
      </c>
      <c r="E105" s="1" t="s">
        <v>14</v>
      </c>
      <c r="F105" s="2" t="str">
        <f>HYPERLINK("https://api.nowcoder.com/v1/test-pdf/AA1B4DDA9645B0AB?paperId=17108234","https://api.nowcoder.com/v1/test-pdf/AA1B4DDA9645B0AB?paperId=17108234")</f>
        <v>https://api.nowcoder.com/v1/test-pdf/AA1B4DDA9645B0AB?paperId=17108234</v>
      </c>
    </row>
    <row r="106" spans="1:6">
      <c r="A106" s="1" t="s">
        <v>147</v>
      </c>
      <c r="B106" s="1" t="s">
        <v>7</v>
      </c>
      <c r="C106" s="1" t="s">
        <v>38</v>
      </c>
      <c r="D106" s="1" t="s">
        <v>14</v>
      </c>
      <c r="E106" s="1" t="s">
        <v>14</v>
      </c>
      <c r="F106" s="2" t="str">
        <f>HYPERLINK("https://api.nowcoder.com/v1/test-pdf/8D3388BF8E5BB194?paperId=17108234","https://api.nowcoder.com/v1/test-pdf/8D3388BF8E5BB194?paperId=17108234")</f>
        <v>https://api.nowcoder.com/v1/test-pdf/8D3388BF8E5BB194?paperId=17108234</v>
      </c>
    </row>
    <row r="107" spans="1:6">
      <c r="A107" s="1" t="s">
        <v>148</v>
      </c>
      <c r="B107" s="1" t="s">
        <v>11</v>
      </c>
      <c r="C107" s="1" t="s">
        <v>149</v>
      </c>
      <c r="D107" s="1" t="s">
        <v>25</v>
      </c>
      <c r="E107" s="1" t="s">
        <v>42</v>
      </c>
      <c r="F107" s="2" t="str">
        <f>HYPERLINK("https://api.nowcoder.com/v1/test-pdf/C8A07628C5B92156?paperId=17108234","https://api.nowcoder.com/v1/test-pdf/C8A07628C5B92156?paperId=17108234")</f>
        <v>https://api.nowcoder.com/v1/test-pdf/C8A07628C5B92156?paperId=17108234</v>
      </c>
    </row>
    <row r="108" spans="1:6">
      <c r="A108" s="1" t="s">
        <v>150</v>
      </c>
      <c r="B108" s="1" t="s">
        <v>23</v>
      </c>
      <c r="C108" s="1" t="s">
        <v>25</v>
      </c>
      <c r="D108" s="1" t="s">
        <v>25</v>
      </c>
      <c r="E108" s="1" t="s">
        <v>9</v>
      </c>
      <c r="F108" s="2" t="str">
        <f>HYPERLINK("https://api.nowcoder.com/v1/test-pdf/B8CABC6FC6CB3EB3?paperId=17108234","https://api.nowcoder.com/v1/test-pdf/B8CABC6FC6CB3EB3?paperId=17108234")</f>
        <v>https://api.nowcoder.com/v1/test-pdf/B8CABC6FC6CB3EB3?paperId=17108234</v>
      </c>
    </row>
  </sheetData>
  <autoFilter ref="B1:B10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。</cp:lastModifiedBy>
  <dcterms:created xsi:type="dcterms:W3CDTF">2020-12-07T03:18:00Z</dcterms:created>
  <dcterms:modified xsi:type="dcterms:W3CDTF">2020-12-07T03:25:07Z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